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D:\levy\Nam 2\Others\TECH_DA\"/>
    </mc:Choice>
  </mc:AlternateContent>
  <xr:revisionPtr revIDLastSave="0" documentId="13_ncr:1_{073B16BC-57FF-4581-A1A9-EF80E0ABB0F8}" xr6:coauthVersionLast="47" xr6:coauthVersionMax="47" xr10:uidLastSave="{00000000-0000-0000-0000-000000000000}"/>
  <bookViews>
    <workbookView xWindow="-110" yWindow="-110" windowWidth="19420" windowHeight="10300" activeTab="4" xr2:uid="{00000000-000D-0000-FFFF-FFFF00000000}"/>
  </bookViews>
  <sheets>
    <sheet name="Raw Data" sheetId="3" r:id="rId1"/>
    <sheet name="Handling missing và Error Value" sheetId="1" r:id="rId2"/>
    <sheet name="Power Query_Unpivot" sheetId="4" r:id="rId3"/>
    <sheet name="Pivot Table" sheetId="5" state="hidden" r:id="rId4"/>
    <sheet name="Visualization" sheetId="6" r:id="rId5"/>
  </sheets>
  <definedNames>
    <definedName name="ExternalData_1" localSheetId="2" hidden="1">'Power Query_Unpivot'!$A$1:$H$286</definedName>
    <definedName name="Slicer_Account_Type">#N/A</definedName>
    <definedName name="Slicer_Attribute">#N/A</definedName>
  </definedNames>
  <calcPr calcId="191029" iterate="1"/>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5" l="1"/>
  <c r="C2" i="5"/>
  <c r="K8" i="1"/>
  <c r="K4" i="1"/>
  <c r="K17" i="1"/>
  <c r="K29" i="1"/>
  <c r="K53" i="1"/>
  <c r="R62" i="3"/>
  <c r="R61" i="3"/>
  <c r="R60" i="3"/>
  <c r="R59" i="3"/>
  <c r="R58" i="3"/>
  <c r="R57" i="3"/>
  <c r="R55" i="3"/>
  <c r="R54" i="3"/>
  <c r="R53" i="3"/>
  <c r="R52" i="3"/>
  <c r="R51" i="3"/>
  <c r="R50" i="3"/>
  <c r="R49" i="3"/>
  <c r="R48" i="3"/>
  <c r="R47" i="3"/>
  <c r="R46" i="3"/>
  <c r="R45" i="3"/>
  <c r="R44" i="3"/>
  <c r="R43" i="3"/>
  <c r="R42" i="3"/>
  <c r="R41" i="3"/>
  <c r="R40" i="3"/>
  <c r="R39" i="3"/>
  <c r="R38" i="3"/>
  <c r="R37" i="3"/>
  <c r="R36" i="3"/>
  <c r="R35" i="3"/>
  <c r="R34" i="3"/>
  <c r="R33" i="3"/>
  <c r="R31" i="3"/>
  <c r="R30" i="3"/>
  <c r="R29" i="3"/>
  <c r="R28" i="3"/>
  <c r="R27" i="3"/>
  <c r="R26" i="3"/>
  <c r="R25" i="3"/>
  <c r="R24" i="3"/>
  <c r="R23" i="3"/>
  <c r="R22" i="3"/>
  <c r="R21" i="3"/>
  <c r="R20" i="3"/>
  <c r="R18" i="3"/>
  <c r="R17" i="3"/>
  <c r="R16" i="3"/>
  <c r="R15" i="3"/>
  <c r="R14" i="3"/>
  <c r="R13" i="3"/>
  <c r="R12" i="3"/>
  <c r="R11" i="3"/>
  <c r="R10" i="3"/>
  <c r="R9" i="3"/>
  <c r="R8" i="3"/>
  <c r="R7" i="3"/>
  <c r="R6" i="3"/>
  <c r="R5" i="3"/>
  <c r="R4" i="3"/>
  <c r="R3" i="3"/>
  <c r="K5" i="1"/>
  <c r="K28" i="1"/>
  <c r="K58" i="1"/>
  <c r="K57" i="1"/>
  <c r="K56" i="1"/>
  <c r="K55" i="1"/>
  <c r="K54" i="1"/>
  <c r="K52" i="1"/>
  <c r="K51" i="1"/>
  <c r="K50" i="1"/>
  <c r="K49" i="1"/>
  <c r="K48" i="1"/>
  <c r="K47" i="1"/>
  <c r="K46" i="1"/>
  <c r="K45" i="1"/>
  <c r="K44" i="1"/>
  <c r="K43" i="1"/>
  <c r="K42" i="1"/>
  <c r="K41" i="1"/>
  <c r="K40" i="1"/>
  <c r="K39" i="1"/>
  <c r="K38" i="1"/>
  <c r="K37" i="1"/>
  <c r="K36" i="1"/>
  <c r="K35" i="1"/>
  <c r="K34" i="1"/>
  <c r="K33" i="1"/>
  <c r="K32" i="1"/>
  <c r="K31" i="1"/>
  <c r="K30" i="1"/>
  <c r="K27" i="1"/>
  <c r="K26" i="1"/>
  <c r="K25" i="1"/>
  <c r="K24" i="1"/>
  <c r="K23" i="1"/>
  <c r="K22" i="1"/>
  <c r="K21" i="1"/>
  <c r="K20" i="1"/>
  <c r="K19" i="1"/>
  <c r="K18" i="1"/>
  <c r="K16" i="1"/>
  <c r="K15" i="1"/>
  <c r="K14" i="1"/>
  <c r="K13" i="1"/>
  <c r="K12" i="1"/>
  <c r="K11" i="1"/>
  <c r="K10" i="1"/>
  <c r="K9" i="1"/>
  <c r="K7" i="1"/>
  <c r="K6" i="1"/>
  <c r="K3" i="1"/>
  <c r="K2" i="1"/>
  <c r="E1" i="5"/>
  <c r="C1"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B8F4C03-926A-45C2-8690-80C1440EBADC}"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<sst xmlns="http://schemas.openxmlformats.org/spreadsheetml/2006/main" count="2933" uniqueCount="277">
  <si>
    <t>Account Name</t>
  </si>
  <si>
    <t>Account Address</t>
  </si>
  <si>
    <t>Decision Maker</t>
  </si>
  <si>
    <t>Phone Number</t>
  </si>
  <si>
    <t>Account Type</t>
  </si>
  <si>
    <t>5 YR CAGR</t>
  </si>
  <si>
    <t>SB 1</t>
  </si>
  <si>
    <t>2131 Patterson Road, Brooklyn NY 11201</t>
  </si>
  <si>
    <t>Dorothy Rizzo</t>
  </si>
  <si>
    <t>(880) 283-6803</t>
  </si>
  <si>
    <t>Small Business</t>
  </si>
  <si>
    <t>SB 2</t>
  </si>
  <si>
    <t>3685 Morningview Lane, New York NY 10013</t>
  </si>
  <si>
    <t>Lawson Moore</t>
  </si>
  <si>
    <t>(711) 426-7350</t>
  </si>
  <si>
    <t>SB 3</t>
  </si>
  <si>
    <t>2285 Ladybug Drive, New York NY 10013</t>
  </si>
  <si>
    <t>Vin Hudson</t>
  </si>
  <si>
    <t>(952) 952-5573</t>
  </si>
  <si>
    <t>SB 4</t>
  </si>
  <si>
    <t>2930 Southern Street, New York NY 10005</t>
  </si>
  <si>
    <t>Susana Huels</t>
  </si>
  <si>
    <t>(491) 505-6064</t>
  </si>
  <si>
    <t>SB 5</t>
  </si>
  <si>
    <t>2807 Geraldine Lane, New York NY 10004</t>
  </si>
  <si>
    <t>Shanna Hettinger</t>
  </si>
  <si>
    <t>(412) 570-0596</t>
  </si>
  <si>
    <t>SB 6</t>
  </si>
  <si>
    <t>7778 Cherry Road, Bronx NY 10467</t>
  </si>
  <si>
    <t>Roy McGlynn</t>
  </si>
  <si>
    <t>(594) 807-4187</t>
  </si>
  <si>
    <t>SB 7</t>
  </si>
  <si>
    <t>48 Winchester Avenue, New York NY 10024</t>
  </si>
  <si>
    <t>Lorena Posacco</t>
  </si>
  <si>
    <t>(678) 294-8103</t>
  </si>
  <si>
    <t>SB 8</t>
  </si>
  <si>
    <t>8735 Squaw Creek Drive, Brooklyn NY 11214</t>
  </si>
  <si>
    <t>Juanita Wisozk</t>
  </si>
  <si>
    <t>(305) 531-1310</t>
  </si>
  <si>
    <t>SB 9</t>
  </si>
  <si>
    <t>267 Third Road, New York NY 10034</t>
  </si>
  <si>
    <t>Velma Riley</t>
  </si>
  <si>
    <t>(697) 543-0310</t>
  </si>
  <si>
    <t>SB 10</t>
  </si>
  <si>
    <t>102 Coffee Court, Bronx NY 10461</t>
  </si>
  <si>
    <t>Holly Gaines</t>
  </si>
  <si>
    <t>(277) 456-4626</t>
  </si>
  <si>
    <t>SB 11</t>
  </si>
  <si>
    <t>44 W. Pheasant Street, Brooklyn NY 11233</t>
  </si>
  <si>
    <t>Gary Brown</t>
  </si>
  <si>
    <t>(459) 968-9453</t>
  </si>
  <si>
    <t>SB 12</t>
  </si>
  <si>
    <t>7488 N. Marconi Ave, Brooklyn NY 11237</t>
  </si>
  <si>
    <t>Jeffrey Akins</t>
  </si>
  <si>
    <t>(313) 417-8968</t>
  </si>
  <si>
    <t>SB 13</t>
  </si>
  <si>
    <t>9575 Shipley Court, Brooklyn NY 11201</t>
  </si>
  <si>
    <t>Tim Young</t>
  </si>
  <si>
    <t>(876) 653-1727</t>
  </si>
  <si>
    <t>SB 14</t>
  </si>
  <si>
    <t>8156 Lake View Street, New York, NY 10025</t>
  </si>
  <si>
    <t>Debra Kroll</t>
  </si>
  <si>
    <t>(628) 832-4986</t>
  </si>
  <si>
    <t>SB 15</t>
  </si>
  <si>
    <t>44 Madison Dr, New York NY 10032</t>
  </si>
  <si>
    <t>Kelly Boyd</t>
  </si>
  <si>
    <t>(220) 929-0797</t>
  </si>
  <si>
    <t>MB 1</t>
  </si>
  <si>
    <t>9848 Linden St, New York NY 10011</t>
  </si>
  <si>
    <t>Dan Hill</t>
  </si>
  <si>
    <t>(248) 450-0797</t>
  </si>
  <si>
    <t>Medium Business</t>
  </si>
  <si>
    <t>MB 2</t>
  </si>
  <si>
    <t>805 South Pilgrim Court, Brooklyn NY 11225</t>
  </si>
  <si>
    <t>Javier George</t>
  </si>
  <si>
    <t>(964) 214-3742</t>
  </si>
  <si>
    <t>MB 3</t>
  </si>
  <si>
    <t>9132 Redwood Rd, Bronx NY 10466</t>
  </si>
  <si>
    <t>Christopher Evans</t>
  </si>
  <si>
    <t>(831) 406-6300</t>
  </si>
  <si>
    <t>MB 4</t>
  </si>
  <si>
    <t>3 Warren Drive, New York NY 10040</t>
  </si>
  <si>
    <t>Julie Ross</t>
  </si>
  <si>
    <t>(778) 387-0744</t>
  </si>
  <si>
    <t>MB 5</t>
  </si>
  <si>
    <t>402 Bridgeton Lane, Bronx NY 10468</t>
  </si>
  <si>
    <t>Bill Callahan</t>
  </si>
  <si>
    <t>(617) 419-7996</t>
  </si>
  <si>
    <t>MB 6</t>
  </si>
  <si>
    <t>6 E. Nichols Ave, New York NY 10027</t>
  </si>
  <si>
    <t>Anthony Brooks</t>
  </si>
  <si>
    <t>(349) 801-7566</t>
  </si>
  <si>
    <t>MB 7</t>
  </si>
  <si>
    <t>323 North Edgewood St, Bronx NY 10457</t>
  </si>
  <si>
    <t>Charlotte Leroux</t>
  </si>
  <si>
    <t>(784) 634-6873</t>
  </si>
  <si>
    <t>MB 8</t>
  </si>
  <si>
    <t>484 Thorne St, New York NY 10128</t>
  </si>
  <si>
    <t>Nina Coulter</t>
  </si>
  <si>
    <t>(938) 752-9381</t>
  </si>
  <si>
    <t>MB 9</t>
  </si>
  <si>
    <t>861 Gonzales Lane, Bronx NY 10472</t>
  </si>
  <si>
    <t>Mia Ang</t>
  </si>
  <si>
    <t>(253) 861-1301</t>
  </si>
  <si>
    <t>MB 10</t>
  </si>
  <si>
    <t>267 Randall Mill Dr, New York NY 10033</t>
  </si>
  <si>
    <t>Kathy Rogers</t>
  </si>
  <si>
    <t>(939) 738-6471</t>
  </si>
  <si>
    <t>MB 11</t>
  </si>
  <si>
    <t>12 Lees Creek St, Brooklyn NY 11211</t>
  </si>
  <si>
    <t>Rita Varga</t>
  </si>
  <si>
    <t>(754) 696-3109</t>
  </si>
  <si>
    <t>MB 12</t>
  </si>
  <si>
    <t>240 W. Manhattan St, Bronx NY 10462</t>
  </si>
  <si>
    <t>Mel Berkowitz</t>
  </si>
  <si>
    <t>(967) 547-1542</t>
  </si>
  <si>
    <t>MB 13</t>
  </si>
  <si>
    <t>62 Lower River Road, Staten Island, NY 10306</t>
  </si>
  <si>
    <t>Debra Martin</t>
  </si>
  <si>
    <t>(743) 960-6716</t>
  </si>
  <si>
    <t>MB 14</t>
  </si>
  <si>
    <t>48 S. Brandywine St, New York NY 10002</t>
  </si>
  <si>
    <t>Deshaun Fletcher</t>
  </si>
  <si>
    <t>(845) 304-6511</t>
  </si>
  <si>
    <t>MB 15</t>
  </si>
  <si>
    <t>5 Tallwood St, Brooklyn NY 11233</t>
  </si>
  <si>
    <t>Kari Lenz</t>
  </si>
  <si>
    <t>(886) 554-5339</t>
  </si>
  <si>
    <t>OR 1</t>
  </si>
  <si>
    <t>77 Stillwater St, Brooklyn NY 11213</t>
  </si>
  <si>
    <t>John Mackey</t>
  </si>
  <si>
    <t>(831) 581-1892</t>
  </si>
  <si>
    <t>Online Retailer</t>
  </si>
  <si>
    <t>OR 2</t>
  </si>
  <si>
    <t>7061 Bishop St, Yonkers NY 10701</t>
  </si>
  <si>
    <t>Raymond Heywin</t>
  </si>
  <si>
    <t>(571) 843-1746</t>
  </si>
  <si>
    <t>OR 3</t>
  </si>
  <si>
    <t>7223 Cedarwood Ave, Brooklyn NY 11221</t>
  </si>
  <si>
    <t>Janie Roberson</t>
  </si>
  <si>
    <t>(924) 516-6566</t>
  </si>
  <si>
    <t>OR 4</t>
  </si>
  <si>
    <t>62 Lafayette Ave, Bronx NY 10462</t>
  </si>
  <si>
    <t>Brooke Hayes</t>
  </si>
  <si>
    <t>(247) 999-3394</t>
  </si>
  <si>
    <t>OR 5</t>
  </si>
  <si>
    <t>7839 Elm St, Staten Island NY 10306</t>
  </si>
  <si>
    <t>Lee Niemeyer</t>
  </si>
  <si>
    <t>(920) 451-3973</t>
  </si>
  <si>
    <t>OR 6</t>
  </si>
  <si>
    <t>429 Stonybrook Dr, Brooklyn NY 11203</t>
  </si>
  <si>
    <t>Stephen Harris</t>
  </si>
  <si>
    <t>(258) 948-7479</t>
  </si>
  <si>
    <t>OR 7</t>
  </si>
  <si>
    <t>640 Beechwood Dr, Bronx NY 10461</t>
  </si>
  <si>
    <t>Juan Scott</t>
  </si>
  <si>
    <t>(357) 532-0838</t>
  </si>
  <si>
    <t>OR 8</t>
  </si>
  <si>
    <t>9453 N. Wagon Lane, Brooklyn NY 11237</t>
  </si>
  <si>
    <t>Kurt Issacs</t>
  </si>
  <si>
    <t>(454) 903-5770</t>
  </si>
  <si>
    <t>OR 9</t>
  </si>
  <si>
    <t>81 San Carlos Road, Bronx NY 10463</t>
  </si>
  <si>
    <t>Dominique Johnson</t>
  </si>
  <si>
    <t>(336) 448-7026</t>
  </si>
  <si>
    <t>OR 10</t>
  </si>
  <si>
    <t>596 Coffee St, Bronx NY 10472</t>
  </si>
  <si>
    <t>Larry Alaimo</t>
  </si>
  <si>
    <t>(242) 869-1226</t>
  </si>
  <si>
    <t>OR 11</t>
  </si>
  <si>
    <t>92 Princess St, New York NY 10033</t>
  </si>
  <si>
    <t>Carlos Moya</t>
  </si>
  <si>
    <t>(485) 453-8693</t>
  </si>
  <si>
    <t>OR 12</t>
  </si>
  <si>
    <t>9151 River St, Brooklyn NY 11230</t>
  </si>
  <si>
    <t>Shaun Salvatore</t>
  </si>
  <si>
    <t>(691) 657-1498</t>
  </si>
  <si>
    <t>OR 13</t>
  </si>
  <si>
    <t>424 Hall Ave, New York NY 10128</t>
  </si>
  <si>
    <t>Annie Fuentes</t>
  </si>
  <si>
    <t>(462) 693-6254</t>
  </si>
  <si>
    <t>OR 14</t>
  </si>
  <si>
    <t>81 Crescent St, Brooklyn NY 11210</t>
  </si>
  <si>
    <t>Maria Sawyer</t>
  </si>
  <si>
    <t>(881) 243-5276</t>
  </si>
  <si>
    <t>OR 15</t>
  </si>
  <si>
    <t>7217 Birch Hill Dr, New York NY 10009</t>
  </si>
  <si>
    <t>Darnell Straughter</t>
  </si>
  <si>
    <t>(680) 628-4625</t>
  </si>
  <si>
    <t>WD 1</t>
  </si>
  <si>
    <t>7184 Center Court, Brooklyn NY 11208</t>
  </si>
  <si>
    <t>Richard Breaux</t>
  </si>
  <si>
    <t>(685) 981-8556</t>
  </si>
  <si>
    <t>Wholesale Distributor</t>
  </si>
  <si>
    <t>WD 2</t>
  </si>
  <si>
    <t>815 2nd St, New York NY 10028</t>
  </si>
  <si>
    <t>Craig Collins</t>
  </si>
  <si>
    <t>(828) 840-2736</t>
  </si>
  <si>
    <t>WD 3</t>
  </si>
  <si>
    <t>9875 Franklin Rd, Brooklyn NY 11223</t>
  </si>
  <si>
    <t>Donna Lam</t>
  </si>
  <si>
    <t>(931) 618-9558</t>
  </si>
  <si>
    <t>WD 4</t>
  </si>
  <si>
    <t>601 Bank Ave, Brooklyn NY 11218</t>
  </si>
  <si>
    <t>Teresa Vasbinder</t>
  </si>
  <si>
    <t>(261) 690-0303</t>
  </si>
  <si>
    <t>WD 5</t>
  </si>
  <si>
    <t>21 Yukon St, Bronx NY 10451</t>
  </si>
  <si>
    <t>Andre Mobley</t>
  </si>
  <si>
    <t>(597) 701-9429</t>
  </si>
  <si>
    <t>WD 6</t>
  </si>
  <si>
    <t>18 N. Woodland Ave, New York NY 10025</t>
  </si>
  <si>
    <t>Ray Hernandez</t>
  </si>
  <si>
    <t>(609) 345-8163</t>
  </si>
  <si>
    <t>WD 7</t>
  </si>
  <si>
    <t>65 Lower River Ave, Bronx NY 10465</t>
  </si>
  <si>
    <t>Thomas Stewart</t>
  </si>
  <si>
    <t>(381) 643-1230</t>
  </si>
  <si>
    <t>WD 8</t>
  </si>
  <si>
    <t>8680 Alderwood St, New York NY 10032</t>
  </si>
  <si>
    <t>Henry Lange</t>
  </si>
  <si>
    <t>(293) 473-1512</t>
  </si>
  <si>
    <t>WD 9</t>
  </si>
  <si>
    <t>8388 Gonzales St, Brooklyn NY 11228</t>
  </si>
  <si>
    <t>Danielle Tomas</t>
  </si>
  <si>
    <t>(459) 261-2301</t>
  </si>
  <si>
    <t>WD 10</t>
  </si>
  <si>
    <t>9760 Taylor Dr, Brooklyn NY 11211</t>
  </si>
  <si>
    <t>Joe Schimke</t>
  </si>
  <si>
    <t>(936) 816-9148</t>
  </si>
  <si>
    <t>WD 11</t>
  </si>
  <si>
    <t>419 E. Henry Ave, New York NY 10031</t>
  </si>
  <si>
    <t>Carlos Jackson</t>
  </si>
  <si>
    <t>(201) 363-0653</t>
  </si>
  <si>
    <t>WD 12</t>
  </si>
  <si>
    <t>8083 8th St, Brooklyn NY 11209</t>
  </si>
  <si>
    <t>Russell Wallace</t>
  </si>
  <si>
    <t>(237) 890-0247</t>
  </si>
  <si>
    <t>WD 13</t>
  </si>
  <si>
    <t>2 Rock Maple Ave, New York NY 10029</t>
  </si>
  <si>
    <t>Shameka West</t>
  </si>
  <si>
    <t>(488) 656-0761</t>
  </si>
  <si>
    <t>WD 14</t>
  </si>
  <si>
    <t>9577 Nicolls Ave, Staten Island NY 10312</t>
  </si>
  <si>
    <t>Kevin Fleming</t>
  </si>
  <si>
    <t>(650) 848-8284</t>
  </si>
  <si>
    <t>WD 15</t>
  </si>
  <si>
    <t>174 Del Monte St, Brooklyn NY 11224</t>
  </si>
  <si>
    <t>Anna Grey</t>
  </si>
  <si>
    <t>(980) 437-1451</t>
  </si>
  <si>
    <t>2017</t>
  </si>
  <si>
    <t>2018</t>
  </si>
  <si>
    <t>2019</t>
  </si>
  <si>
    <t>2020</t>
  </si>
  <si>
    <t>2021</t>
  </si>
  <si>
    <t>Attribute</t>
  </si>
  <si>
    <t>Value</t>
  </si>
  <si>
    <t>Sum of Value</t>
  </si>
  <si>
    <t>Row Labels</t>
  </si>
  <si>
    <t>Grand Total</t>
  </si>
  <si>
    <t>Column Labels</t>
  </si>
  <si>
    <t>Product Lines</t>
  </si>
  <si>
    <t>Marketing / Promotion Programs</t>
  </si>
  <si>
    <t>Product 1</t>
  </si>
  <si>
    <t>Product 2</t>
  </si>
  <si>
    <t>Product 3</t>
  </si>
  <si>
    <t>Social Media</t>
  </si>
  <si>
    <t>Coupons</t>
  </si>
  <si>
    <t>Catalog Inclusion</t>
  </si>
  <si>
    <t>Posters</t>
  </si>
  <si>
    <t>Yes</t>
  </si>
  <si>
    <t>No</t>
  </si>
  <si>
    <t>JPMC Excel Skills Virtual Experience Hypothetical Account Dataset</t>
  </si>
  <si>
    <t>Product 1 Sales Volume (units)</t>
  </si>
  <si>
    <t>Average of 5 YR CAGR</t>
  </si>
  <si>
    <t>Sum of Value2</t>
  </si>
  <si>
    <t>JPMorgan Chase &amp; Co PRODUCT 1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</si>
</sst>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4"/>
      <color theme="1"/>
      <name val="Calibri"/>
      <family val="2"/>
      <scheme val="minor"/>
    </font>
    <font>
      <sz val="11"/>
      <color theme="1"/>
      <name val="Calibri"/>
      <family val="2"/>
      <scheme val="minor"/>
    </font>
    <font>
      <b/>
      <sz val="11"/>
      <color theme="1"/>
      <name val="Calibri"/>
      <family val="2"/>
      <scheme val="minor"/>
    </font>
    <font>
      <b/>
      <sz val="20"/>
      <color theme="8"/>
      <name val="ADLaM Display"/>
    </font>
  </fonts>
  <fills count="5">
    <fill>
      <patternFill patternType="none"/>
    </fill>
    <fill>
      <patternFill patternType="gray125"/>
    </fill>
    <fill>
      <patternFill patternType="solid">
        <fgColor theme="7"/>
        <bgColor indexed="64"/>
      </patternFill>
    </fill>
    <fill>
      <patternFill patternType="solid">
        <fgColor rgb="FF00B0F0"/>
        <bgColor indexed="64"/>
      </patternFill>
    </fill>
    <fill>
      <patternFill patternType="solid">
        <fgColor rgb="FF00B050"/>
        <bgColor indexed="64"/>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14">
    <xf numFmtId="0" fontId="0" fillId="0" borderId="0" xfId="0"/>
    <xf numFmtId="0" fontId="1" fillId="0" borderId="0" xfId="0" applyFont="1"/>
    <xf numFmtId="0" fontId="0" fillId="0" borderId="0" xfId="0" pivotButton="1"/>
    <xf numFmtId="0" fontId="0" fillId="0" borderId="0" xfId="0" applyAlignment="1">
      <alignment horizontal="left"/>
    </xf>
    <xf numFmtId="10" fontId="0" fillId="0" borderId="0" xfId="0" applyNumberFormat="1"/>
    <xf numFmtId="0" fontId="3" fillId="0" borderId="0" xfId="0" applyFont="1"/>
    <xf numFmtId="10" fontId="0" fillId="0" borderId="0" xfId="1" applyNumberFormat="1" applyFont="1"/>
    <xf numFmtId="0" fontId="3" fillId="2" borderId="0" xfId="0" applyFont="1" applyFill="1"/>
    <xf numFmtId="0" fontId="0" fillId="0" borderId="0" xfId="0"/>
    <xf numFmtId="0" fontId="3" fillId="3" borderId="0" xfId="0" applyFont="1" applyFill="1"/>
    <xf numFmtId="0" fontId="0" fillId="3" borderId="0" xfId="0" applyFill="1"/>
    <xf numFmtId="0" fontId="3" fillId="4" borderId="0" xfId="0" applyFont="1" applyFill="1"/>
    <xf numFmtId="0" fontId="0" fillId="4" borderId="0" xfId="0" applyFill="1"/>
    <xf numFmtId="0" fontId="4" fillId="0" borderId="0" xfId="0" applyFont="1" applyAlignment="1">
      <alignment horizontal="center" vertical="center"/>
    </xf>
  </cellXfs>
  <cellStyles count="2">
    <cellStyle name="Normal" xfId="0" builtinId="0"/>
    <cellStyle name="Percent" xfId="1" builtinId="5"/>
  </cellStyles>
  <dxfs count="14">
    <dxf>
      <font>
        <color rgb="FF00B050"/>
      </font>
      <fill>
        <patternFill>
          <bgColor theme="9" tint="0.79998168889431442"/>
        </patternFill>
      </fill>
    </dxf>
    <dxf>
      <font>
        <color theme="0"/>
      </font>
      <fill>
        <patternFill>
          <bgColor rgb="FFFF0000"/>
        </patternFill>
      </fill>
    </dxf>
    <dxf>
      <font>
        <color theme="0"/>
      </font>
      <fill>
        <patternFill>
          <bgColor rgb="FF7030A0"/>
        </patternFill>
      </fill>
    </dxf>
    <dxf>
      <fill>
        <patternFill>
          <bgColor theme="8" tint="0.39994506668294322"/>
        </patternFill>
      </fill>
    </dxf>
    <dxf>
      <fill>
        <patternFill>
          <bgColor rgb="FFFFC000"/>
        </patternFill>
      </fill>
    </dxf>
    <dxf>
      <font>
        <color theme="0"/>
      </font>
      <fill>
        <patternFill>
          <bgColor rgb="FF7030A0"/>
        </patternFill>
      </fill>
    </dxf>
    <dxf>
      <fill>
        <patternFill>
          <bgColor rgb="FFFFFF0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Data Cleaning and Visualization Project.xlsx]Pivot Table!PivotTable1</c:name>
    <c:fmtId val="14"/>
  </c:pivotSource>
  <c:chart>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w="12700">
              <a:solidFill>
                <a:schemeClr val="lt2"/>
              </a:solidFill>
              <a:round/>
            </a:ln>
            <a:effectLst/>
          </c:spPr>
        </c:marker>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31750" cap="rnd">
            <a:solidFill>
              <a:schemeClr val="accent5"/>
            </a:solidFill>
            <a:round/>
          </a:ln>
          <a:effectLst/>
        </c:spPr>
        <c:marker>
          <c:symbol val="circle"/>
          <c:size val="6"/>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4"/>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c:spPr>
      </c:pivotFmt>
      <c:pivotFmt>
        <c:idx val="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31750" cap="rnd">
            <a:solidFill>
              <a:schemeClr val="accent5">
                <a:tint val="77000"/>
              </a:schemeClr>
            </a:solidFill>
            <a:round/>
          </a:ln>
          <a:effectLst/>
        </c:spPr>
        <c:marker>
          <c:symbol val="circle"/>
          <c:size val="6"/>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w="12700">
              <a:solidFill>
                <a:schemeClr val="lt2"/>
              </a:solidFill>
              <a:round/>
            </a:ln>
            <a:effectLst/>
          </c:spPr>
        </c:marker>
        <c:dLbl>
          <c:idx val="0"/>
          <c:layout>
            <c:manualLayout>
              <c:x val="-6.1034776902887139E-2"/>
              <c:y val="-9.9502405949256342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4"/>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31750" cap="rnd">
            <a:solidFill>
              <a:schemeClr val="accent5">
                <a:tint val="77000"/>
              </a:schemeClr>
            </a:solidFill>
            <a:round/>
          </a:ln>
          <a:effectLst/>
        </c:spPr>
        <c:marker>
          <c:symbol val="circle"/>
          <c:size val="6"/>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w="12700">
              <a:solidFill>
                <a:schemeClr val="lt2"/>
              </a:solidFill>
              <a:round/>
            </a:ln>
            <a:effectLst/>
          </c:spPr>
        </c:marker>
        <c:dLbl>
          <c:idx val="0"/>
          <c:layout>
            <c:manualLayout>
              <c:x val="-6.6590332458442689E-2"/>
              <c:y val="6.253463108778069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4"/>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31750" cap="rnd">
            <a:solidFill>
              <a:schemeClr val="accent5">
                <a:tint val="77000"/>
              </a:schemeClr>
            </a:solidFill>
            <a:round/>
          </a:ln>
          <a:effectLst/>
        </c:spPr>
        <c:marker>
          <c:symbol val="circle"/>
          <c:size val="6"/>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w="12700">
              <a:solidFill>
                <a:schemeClr val="lt2"/>
              </a:solidFill>
              <a:round/>
            </a:ln>
            <a:effectLst/>
          </c:spPr>
        </c:marker>
        <c:dLbl>
          <c:idx val="0"/>
          <c:layout>
            <c:manualLayout>
              <c:x val="-5.2701443569553807E-2"/>
              <c:y val="-5.783573928258967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4"/>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31750" cap="rnd">
            <a:solidFill>
              <a:schemeClr val="accent5"/>
            </a:solidFill>
            <a:round/>
          </a:ln>
          <a:effectLst/>
        </c:spPr>
        <c:marker>
          <c:symbol val="circle"/>
          <c:size val="6"/>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4"/>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31750" cap="rnd">
            <a:solidFill>
              <a:schemeClr val="accent5">
                <a:tint val="77000"/>
              </a:schemeClr>
            </a:solidFill>
            <a:round/>
          </a:ln>
          <a:effectLst/>
        </c:spPr>
        <c:marker>
          <c:symbol val="circle"/>
          <c:size val="6"/>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w="12700">
              <a:solidFill>
                <a:schemeClr val="lt2"/>
              </a:solidFill>
              <a:round/>
            </a:ln>
            <a:effectLst/>
          </c:spPr>
        </c:marker>
        <c:dLbl>
          <c:idx val="0"/>
          <c:layout>
            <c:manualLayout>
              <c:x val="-5.2701443569553807E-2"/>
              <c:y val="-5.783573928258967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4"/>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31750" cap="rnd">
            <a:solidFill>
              <a:schemeClr val="accent5">
                <a:tint val="77000"/>
              </a:schemeClr>
            </a:solidFill>
            <a:round/>
          </a:ln>
          <a:effectLst/>
        </c:spPr>
        <c:marker>
          <c:symbol val="circle"/>
          <c:size val="6"/>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w="12700">
              <a:solidFill>
                <a:schemeClr val="lt2"/>
              </a:solidFill>
              <a:round/>
            </a:ln>
            <a:effectLst/>
          </c:spPr>
        </c:marker>
        <c:dLbl>
          <c:idx val="0"/>
          <c:layout>
            <c:manualLayout>
              <c:x val="-6.1034776902887139E-2"/>
              <c:y val="-9.9502405949256342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4"/>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31750" cap="rnd">
            <a:solidFill>
              <a:schemeClr val="accent5">
                <a:tint val="77000"/>
              </a:schemeClr>
            </a:solidFill>
            <a:round/>
          </a:ln>
          <a:effectLst/>
        </c:spPr>
        <c:marker>
          <c:symbol val="circle"/>
          <c:size val="6"/>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w="12700">
              <a:solidFill>
                <a:schemeClr val="lt2"/>
              </a:solidFill>
              <a:round/>
            </a:ln>
            <a:effectLst/>
          </c:spPr>
        </c:marker>
        <c:dLbl>
          <c:idx val="0"/>
          <c:layout>
            <c:manualLayout>
              <c:x val="-6.6590332458442689E-2"/>
              <c:y val="6.253463108778069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4"/>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31750" cap="rnd">
            <a:solidFill>
              <a:schemeClr val="accent5"/>
            </a:solidFill>
            <a:round/>
          </a:ln>
          <a:effectLst/>
        </c:spPr>
        <c:marker>
          <c:symbol val="circle"/>
          <c:size val="6"/>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31750" cap="rnd">
            <a:solidFill>
              <a:schemeClr val="accent5">
                <a:tint val="77000"/>
              </a:schemeClr>
            </a:solidFill>
            <a:round/>
          </a:ln>
          <a:effectLst/>
        </c:spPr>
        <c:marker>
          <c:symbol val="circle"/>
          <c:size val="6"/>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w="12700">
              <a:solidFill>
                <a:schemeClr val="lt2"/>
              </a:solidFill>
              <a:round/>
            </a:ln>
            <a:effectLst/>
          </c:spPr>
        </c:marker>
      </c:pivotFmt>
      <c:pivotFmt>
        <c:idx val="14"/>
        <c:spPr>
          <a:ln w="31750" cap="rnd">
            <a:solidFill>
              <a:schemeClr val="accent5">
                <a:tint val="77000"/>
              </a:schemeClr>
            </a:solidFill>
            <a:round/>
          </a:ln>
          <a:effectLst/>
        </c:spPr>
        <c:marker>
          <c:symbol val="circle"/>
          <c:size val="6"/>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w="12700">
              <a:solidFill>
                <a:schemeClr val="lt2"/>
              </a:solidFill>
              <a:round/>
            </a:ln>
            <a:effectLst/>
          </c:spPr>
        </c:marker>
      </c:pivotFmt>
      <c:pivotFmt>
        <c:idx val="15"/>
        <c:spPr>
          <a:ln w="31750" cap="rnd">
            <a:solidFill>
              <a:schemeClr val="accent5">
                <a:tint val="77000"/>
              </a:schemeClr>
            </a:solidFill>
            <a:round/>
          </a:ln>
          <a:effectLst/>
        </c:spPr>
        <c:marker>
          <c:symbol val="circle"/>
          <c:size val="6"/>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w="12700">
              <a:solidFill>
                <a:schemeClr val="lt2"/>
              </a:solidFill>
              <a:round/>
            </a:ln>
            <a:effectLst/>
          </c:spPr>
        </c:marker>
      </c:pivotFmt>
    </c:pivotFmts>
    <c:plotArea>
      <c:layout>
        <c:manualLayout>
          <c:layoutTarget val="inner"/>
          <c:xMode val="edge"/>
          <c:yMode val="edge"/>
          <c:x val="0.12472611401242245"/>
          <c:y val="0.15843334740430948"/>
          <c:w val="0.75177396218820269"/>
          <c:h val="0.74223207939806779"/>
        </c:manualLayout>
      </c:layout>
      <c:barChart>
        <c:barDir val="col"/>
        <c:grouping val="clustered"/>
        <c:varyColors val="0"/>
        <c:ser>
          <c:idx val="0"/>
          <c:order val="0"/>
          <c:tx>
            <c:strRef>
              <c:f>'Pivot Table'!$B$13</c:f>
              <c:strCache>
                <c:ptCount val="1"/>
                <c:pt idx="0">
                  <c:v>Sum of Value</c:v>
                </c:pt>
              </c:strCache>
            </c:strRef>
          </c:tx>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c:spPr>
          <c:invertIfNegative val="0"/>
          <c:cat>
            <c:strRef>
              <c:f>'Pivot Table'!$A$14:$A$19</c:f>
              <c:strCache>
                <c:ptCount val="5"/>
                <c:pt idx="0">
                  <c:v>2017</c:v>
                </c:pt>
                <c:pt idx="1">
                  <c:v>2018</c:v>
                </c:pt>
                <c:pt idx="2">
                  <c:v>2019</c:v>
                </c:pt>
                <c:pt idx="3">
                  <c:v>2020</c:v>
                </c:pt>
                <c:pt idx="4">
                  <c:v>2021</c:v>
                </c:pt>
              </c:strCache>
            </c:strRef>
          </c:cat>
          <c:val>
            <c:numRef>
              <c:f>'Pivot Table'!$B$14:$B$19</c:f>
              <c:numCache>
                <c:formatCode>General</c:formatCode>
                <c:ptCount val="5"/>
                <c:pt idx="0">
                  <c:v>186724</c:v>
                </c:pt>
                <c:pt idx="1">
                  <c:v>232453</c:v>
                </c:pt>
                <c:pt idx="2">
                  <c:v>275098</c:v>
                </c:pt>
                <c:pt idx="3">
                  <c:v>330384</c:v>
                </c:pt>
                <c:pt idx="4">
                  <c:v>385418</c:v>
                </c:pt>
              </c:numCache>
            </c:numRef>
          </c:val>
          <c:extLst>
            <c:ext xmlns:c16="http://schemas.microsoft.com/office/drawing/2014/chart" uri="{C3380CC4-5D6E-409C-BE32-E72D297353CC}">
              <c16:uniqueId val="{00000000-2A58-4BD3-B862-04015B5880F7}"/>
            </c:ext>
          </c:extLst>
        </c:ser>
        <c:dLbls>
          <c:showLegendKey val="0"/>
          <c:showVal val="0"/>
          <c:showCatName val="0"/>
          <c:showSerName val="0"/>
          <c:showPercent val="0"/>
          <c:showBubbleSize val="0"/>
        </c:dLbls>
        <c:gapWidth val="50"/>
        <c:overlap val="-27"/>
        <c:axId val="593985536"/>
        <c:axId val="594002336"/>
      </c:barChart>
      <c:lineChart>
        <c:grouping val="standard"/>
        <c:varyColors val="0"/>
        <c:ser>
          <c:idx val="1"/>
          <c:order val="1"/>
          <c:tx>
            <c:strRef>
              <c:f>'Pivot Table'!$C$13</c:f>
              <c:strCache>
                <c:ptCount val="1"/>
                <c:pt idx="0">
                  <c:v>Sum of Value2</c:v>
                </c:pt>
              </c:strCache>
            </c:strRef>
          </c:tx>
          <c:spPr>
            <a:ln w="31750" cap="rnd">
              <a:solidFill>
                <a:schemeClr val="accent5">
                  <a:tint val="77000"/>
                </a:schemeClr>
              </a:solidFill>
              <a:round/>
            </a:ln>
            <a:effectLst/>
          </c:spPr>
          <c:marker>
            <c:symbol val="circle"/>
            <c:size val="6"/>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w="12700">
                <a:solidFill>
                  <a:schemeClr val="lt2"/>
                </a:solidFill>
                <a:round/>
              </a:ln>
              <a:effectLst/>
            </c:spPr>
          </c:marker>
          <c:cat>
            <c:strRef>
              <c:f>'Pivot Table'!$A$14:$A$19</c:f>
              <c:strCache>
                <c:ptCount val="5"/>
                <c:pt idx="0">
                  <c:v>2017</c:v>
                </c:pt>
                <c:pt idx="1">
                  <c:v>2018</c:v>
                </c:pt>
                <c:pt idx="2">
                  <c:v>2019</c:v>
                </c:pt>
                <c:pt idx="3">
                  <c:v>2020</c:v>
                </c:pt>
                <c:pt idx="4">
                  <c:v>2021</c:v>
                </c:pt>
              </c:strCache>
            </c:strRef>
          </c:cat>
          <c:val>
            <c:numRef>
              <c:f>'Pivot Table'!$C$14:$C$19</c:f>
              <c:numCache>
                <c:formatCode>0.00%</c:formatCode>
                <c:ptCount val="5"/>
                <c:pt idx="1">
                  <c:v>0.24490156594760182</c:v>
                </c:pt>
                <c:pt idx="2">
                  <c:v>0.18345644065682096</c:v>
                </c:pt>
                <c:pt idx="3">
                  <c:v>0.20096838217653346</c:v>
                </c:pt>
                <c:pt idx="4">
                  <c:v>0.16657586323792919</c:v>
                </c:pt>
              </c:numCache>
            </c:numRef>
          </c:val>
          <c:smooth val="0"/>
          <c:extLst>
            <c:ext xmlns:c16="http://schemas.microsoft.com/office/drawing/2014/chart" uri="{C3380CC4-5D6E-409C-BE32-E72D297353CC}">
              <c16:uniqueId val="{00000004-2A58-4BD3-B862-04015B5880F7}"/>
            </c:ext>
          </c:extLst>
        </c:ser>
        <c:dLbls>
          <c:showLegendKey val="0"/>
          <c:showVal val="0"/>
          <c:showCatName val="0"/>
          <c:showSerName val="0"/>
          <c:showPercent val="0"/>
          <c:showBubbleSize val="0"/>
        </c:dLbls>
        <c:marker val="1"/>
        <c:smooth val="0"/>
        <c:axId val="594011936"/>
        <c:axId val="594006656"/>
      </c:lineChart>
      <c:catAx>
        <c:axId val="59398553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94002336"/>
        <c:crosses val="autoZero"/>
        <c:auto val="1"/>
        <c:lblAlgn val="ctr"/>
        <c:lblOffset val="100"/>
        <c:noMultiLvlLbl val="0"/>
      </c:catAx>
      <c:valAx>
        <c:axId val="594002336"/>
        <c:scaling>
          <c:orientation val="minMax"/>
          <c:min val="5000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93985536"/>
        <c:crosses val="autoZero"/>
        <c:crossBetween val="between"/>
      </c:valAx>
      <c:valAx>
        <c:axId val="594006656"/>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94011936"/>
        <c:crosses val="max"/>
        <c:crossBetween val="between"/>
      </c:valAx>
      <c:catAx>
        <c:axId val="594011936"/>
        <c:scaling>
          <c:orientation val="minMax"/>
        </c:scaling>
        <c:delete val="1"/>
        <c:axPos val="b"/>
        <c:numFmt formatCode="General" sourceLinked="1"/>
        <c:majorTickMark val="none"/>
        <c:minorTickMark val="none"/>
        <c:tickLblPos val="nextTo"/>
        <c:crossAx val="59400665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Data Cleaning and Visualization Project.xlsx]Pivot Table!PivotTable5</c:name>
    <c:fmtId val="12"/>
  </c:pivotSource>
  <c:chart>
    <c:autoTitleDeleted val="1"/>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hade val="58000"/>
                  <a:satMod val="103000"/>
                  <a:lumMod val="102000"/>
                  <a:tint val="94000"/>
                </a:schemeClr>
              </a:gs>
              <a:gs pos="50000">
                <a:schemeClr val="accent5">
                  <a:shade val="58000"/>
                  <a:satMod val="110000"/>
                  <a:lumMod val="100000"/>
                  <a:shade val="100000"/>
                </a:schemeClr>
              </a:gs>
              <a:gs pos="100000">
                <a:schemeClr val="accent5">
                  <a:shade val="58000"/>
                  <a:lumMod val="99000"/>
                  <a:satMod val="120000"/>
                  <a:shade val="78000"/>
                </a:schemeClr>
              </a:gs>
            </a:gsLst>
            <a:lin ang="5400000" scaled="0"/>
          </a:gradFill>
          <a:ln>
            <a:noFill/>
          </a:ln>
          <a:effectLst/>
        </c:spPr>
      </c:pivotFmt>
      <c:pivotFmt>
        <c:idx val="3"/>
        <c:spPr>
          <a:gradFill rotWithShape="1">
            <a:gsLst>
              <a:gs pos="0">
                <a:schemeClr val="accent5">
                  <a:shade val="86000"/>
                  <a:satMod val="103000"/>
                  <a:lumMod val="102000"/>
                  <a:tint val="94000"/>
                </a:schemeClr>
              </a:gs>
              <a:gs pos="50000">
                <a:schemeClr val="accent5">
                  <a:shade val="86000"/>
                  <a:satMod val="110000"/>
                  <a:lumMod val="100000"/>
                  <a:shade val="100000"/>
                </a:schemeClr>
              </a:gs>
              <a:gs pos="100000">
                <a:schemeClr val="accent5">
                  <a:shade val="86000"/>
                  <a:lumMod val="99000"/>
                  <a:satMod val="120000"/>
                  <a:shade val="78000"/>
                </a:schemeClr>
              </a:gs>
            </a:gsLst>
            <a:lin ang="5400000" scaled="0"/>
          </a:gradFill>
          <a:ln>
            <a:noFill/>
          </a:ln>
          <a:effectLst/>
        </c:spPr>
      </c:pivotFmt>
      <c:pivotFmt>
        <c:idx val="4"/>
        <c:spPr>
          <a:gradFill rotWithShape="1">
            <a:gsLst>
              <a:gs pos="0">
                <a:schemeClr val="accent5">
                  <a:tint val="86000"/>
                  <a:satMod val="103000"/>
                  <a:lumMod val="102000"/>
                  <a:tint val="94000"/>
                </a:schemeClr>
              </a:gs>
              <a:gs pos="50000">
                <a:schemeClr val="accent5">
                  <a:tint val="86000"/>
                  <a:satMod val="110000"/>
                  <a:lumMod val="100000"/>
                  <a:shade val="100000"/>
                </a:schemeClr>
              </a:gs>
              <a:gs pos="100000">
                <a:schemeClr val="accent5">
                  <a:tint val="86000"/>
                  <a:lumMod val="99000"/>
                  <a:satMod val="120000"/>
                  <a:shade val="78000"/>
                </a:schemeClr>
              </a:gs>
            </a:gsLst>
            <a:lin ang="5400000" scaled="0"/>
          </a:gradFill>
          <a:ln>
            <a:noFill/>
          </a:ln>
          <a:effectLst/>
        </c:spPr>
      </c:pivotFmt>
      <c:pivotFmt>
        <c:idx val="5"/>
        <c:spPr>
          <a:gradFill rotWithShape="1">
            <a:gsLst>
              <a:gs pos="0">
                <a:schemeClr val="accent5">
                  <a:tint val="58000"/>
                  <a:satMod val="103000"/>
                  <a:lumMod val="102000"/>
                  <a:tint val="94000"/>
                </a:schemeClr>
              </a:gs>
              <a:gs pos="50000">
                <a:schemeClr val="accent5">
                  <a:tint val="58000"/>
                  <a:satMod val="110000"/>
                  <a:lumMod val="100000"/>
                  <a:shade val="100000"/>
                </a:schemeClr>
              </a:gs>
              <a:gs pos="100000">
                <a:schemeClr val="accent5">
                  <a:tint val="58000"/>
                  <a:lumMod val="99000"/>
                  <a:satMod val="120000"/>
                  <a:shade val="78000"/>
                </a:schemeClr>
              </a:gs>
            </a:gsLst>
            <a:lin ang="5400000" scaled="0"/>
          </a:gradFill>
          <a:ln>
            <a:noFill/>
          </a:ln>
          <a:effectLst/>
        </c:spPr>
      </c:pivotFmt>
      <c:pivotFmt>
        <c:idx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5">
                  <a:shade val="58000"/>
                  <a:satMod val="103000"/>
                  <a:lumMod val="102000"/>
                  <a:tint val="94000"/>
                </a:schemeClr>
              </a:gs>
              <a:gs pos="50000">
                <a:schemeClr val="accent5">
                  <a:shade val="58000"/>
                  <a:satMod val="110000"/>
                  <a:lumMod val="100000"/>
                  <a:shade val="100000"/>
                </a:schemeClr>
              </a:gs>
              <a:gs pos="100000">
                <a:schemeClr val="accent5">
                  <a:shade val="58000"/>
                  <a:lumMod val="99000"/>
                  <a:satMod val="120000"/>
                  <a:shade val="78000"/>
                </a:schemeClr>
              </a:gs>
            </a:gsLst>
            <a:lin ang="5400000" scaled="0"/>
          </a:gradFill>
          <a:ln>
            <a:noFill/>
          </a:ln>
          <a:effectLst/>
        </c:spPr>
      </c:pivotFmt>
      <c:pivotFmt>
        <c:idx val="8"/>
        <c:spPr>
          <a:gradFill rotWithShape="1">
            <a:gsLst>
              <a:gs pos="0">
                <a:schemeClr val="accent5">
                  <a:shade val="86000"/>
                  <a:satMod val="103000"/>
                  <a:lumMod val="102000"/>
                  <a:tint val="94000"/>
                </a:schemeClr>
              </a:gs>
              <a:gs pos="50000">
                <a:schemeClr val="accent5">
                  <a:shade val="86000"/>
                  <a:satMod val="110000"/>
                  <a:lumMod val="100000"/>
                  <a:shade val="100000"/>
                </a:schemeClr>
              </a:gs>
              <a:gs pos="100000">
                <a:schemeClr val="accent5">
                  <a:shade val="86000"/>
                  <a:lumMod val="99000"/>
                  <a:satMod val="120000"/>
                  <a:shade val="78000"/>
                </a:schemeClr>
              </a:gs>
            </a:gsLst>
            <a:lin ang="5400000" scaled="0"/>
          </a:gradFill>
          <a:ln>
            <a:noFill/>
          </a:ln>
          <a:effectLst/>
        </c:spPr>
      </c:pivotFmt>
      <c:pivotFmt>
        <c:idx val="9"/>
        <c:spPr>
          <a:gradFill rotWithShape="1">
            <a:gsLst>
              <a:gs pos="0">
                <a:schemeClr val="accent5">
                  <a:tint val="86000"/>
                  <a:satMod val="103000"/>
                  <a:lumMod val="102000"/>
                  <a:tint val="94000"/>
                </a:schemeClr>
              </a:gs>
              <a:gs pos="50000">
                <a:schemeClr val="accent5">
                  <a:tint val="86000"/>
                  <a:satMod val="110000"/>
                  <a:lumMod val="100000"/>
                  <a:shade val="100000"/>
                </a:schemeClr>
              </a:gs>
              <a:gs pos="100000">
                <a:schemeClr val="accent5">
                  <a:tint val="86000"/>
                  <a:lumMod val="99000"/>
                  <a:satMod val="120000"/>
                  <a:shade val="78000"/>
                </a:schemeClr>
              </a:gs>
            </a:gsLst>
            <a:lin ang="5400000" scaled="0"/>
          </a:gradFill>
          <a:ln>
            <a:noFill/>
          </a:ln>
          <a:effectLst/>
        </c:spPr>
      </c:pivotFmt>
      <c:pivotFmt>
        <c:idx val="10"/>
        <c:spPr>
          <a:gradFill rotWithShape="1">
            <a:gsLst>
              <a:gs pos="0">
                <a:schemeClr val="accent5">
                  <a:tint val="58000"/>
                  <a:satMod val="103000"/>
                  <a:lumMod val="102000"/>
                  <a:tint val="94000"/>
                </a:schemeClr>
              </a:gs>
              <a:gs pos="50000">
                <a:schemeClr val="accent5">
                  <a:tint val="58000"/>
                  <a:satMod val="110000"/>
                  <a:lumMod val="100000"/>
                  <a:shade val="100000"/>
                </a:schemeClr>
              </a:gs>
              <a:gs pos="100000">
                <a:schemeClr val="accent5">
                  <a:tint val="58000"/>
                  <a:lumMod val="99000"/>
                  <a:satMod val="120000"/>
                  <a:shade val="78000"/>
                </a:schemeClr>
              </a:gs>
            </a:gsLst>
            <a:lin ang="5400000" scaled="0"/>
          </a:gradFill>
          <a:ln>
            <a:noFill/>
          </a:ln>
          <a:effectLst/>
        </c:spPr>
      </c:pivotFmt>
    </c:pivotFmts>
    <c:plotArea>
      <c:layout/>
      <c:pieChart>
        <c:varyColors val="1"/>
        <c:ser>
          <c:idx val="0"/>
          <c:order val="0"/>
          <c:tx>
            <c:strRef>
              <c:f>'Pivot Table'!$F$13</c:f>
              <c:strCache>
                <c:ptCount val="1"/>
                <c:pt idx="0">
                  <c:v>Total</c:v>
                </c:pt>
              </c:strCache>
            </c:strRef>
          </c:tx>
          <c:explosion val="2"/>
          <c:dPt>
            <c:idx val="0"/>
            <c:bubble3D val="0"/>
            <c:spPr>
              <a:gradFill rotWithShape="1">
                <a:gsLst>
                  <a:gs pos="0">
                    <a:schemeClr val="accent5">
                      <a:shade val="58000"/>
                      <a:satMod val="103000"/>
                      <a:lumMod val="102000"/>
                      <a:tint val="94000"/>
                    </a:schemeClr>
                  </a:gs>
                  <a:gs pos="50000">
                    <a:schemeClr val="accent5">
                      <a:shade val="58000"/>
                      <a:satMod val="110000"/>
                      <a:lumMod val="100000"/>
                      <a:shade val="100000"/>
                    </a:schemeClr>
                  </a:gs>
                  <a:gs pos="100000">
                    <a:schemeClr val="accent5">
                      <a:shade val="58000"/>
                      <a:lumMod val="99000"/>
                      <a:satMod val="120000"/>
                      <a:shade val="78000"/>
                    </a:schemeClr>
                  </a:gs>
                </a:gsLst>
                <a:lin ang="5400000" scaled="0"/>
              </a:gradFill>
              <a:ln>
                <a:noFill/>
              </a:ln>
              <a:effectLst/>
            </c:spPr>
            <c:extLst>
              <c:ext xmlns:c16="http://schemas.microsoft.com/office/drawing/2014/chart" uri="{C3380CC4-5D6E-409C-BE32-E72D297353CC}">
                <c16:uniqueId val="{00000001-4155-4FA3-A201-E86814B43D1F}"/>
              </c:ext>
            </c:extLst>
          </c:dPt>
          <c:dPt>
            <c:idx val="1"/>
            <c:bubble3D val="0"/>
            <c:spPr>
              <a:gradFill rotWithShape="1">
                <a:gsLst>
                  <a:gs pos="0">
                    <a:schemeClr val="accent5">
                      <a:shade val="86000"/>
                      <a:satMod val="103000"/>
                      <a:lumMod val="102000"/>
                      <a:tint val="94000"/>
                    </a:schemeClr>
                  </a:gs>
                  <a:gs pos="50000">
                    <a:schemeClr val="accent5">
                      <a:shade val="86000"/>
                      <a:satMod val="110000"/>
                      <a:lumMod val="100000"/>
                      <a:shade val="100000"/>
                    </a:schemeClr>
                  </a:gs>
                  <a:gs pos="100000">
                    <a:schemeClr val="accent5">
                      <a:shade val="86000"/>
                      <a:lumMod val="99000"/>
                      <a:satMod val="120000"/>
                      <a:shade val="78000"/>
                    </a:schemeClr>
                  </a:gs>
                </a:gsLst>
                <a:lin ang="5400000" scaled="0"/>
              </a:gradFill>
              <a:ln>
                <a:noFill/>
              </a:ln>
              <a:effectLst/>
            </c:spPr>
            <c:extLst>
              <c:ext xmlns:c16="http://schemas.microsoft.com/office/drawing/2014/chart" uri="{C3380CC4-5D6E-409C-BE32-E72D297353CC}">
                <c16:uniqueId val="{00000003-4155-4FA3-A201-E86814B43D1F}"/>
              </c:ext>
            </c:extLst>
          </c:dPt>
          <c:dPt>
            <c:idx val="2"/>
            <c:bubble3D val="0"/>
            <c:spPr>
              <a:gradFill rotWithShape="1">
                <a:gsLst>
                  <a:gs pos="0">
                    <a:schemeClr val="accent5">
                      <a:tint val="86000"/>
                      <a:satMod val="103000"/>
                      <a:lumMod val="102000"/>
                      <a:tint val="94000"/>
                    </a:schemeClr>
                  </a:gs>
                  <a:gs pos="50000">
                    <a:schemeClr val="accent5">
                      <a:tint val="86000"/>
                      <a:satMod val="110000"/>
                      <a:lumMod val="100000"/>
                      <a:shade val="100000"/>
                    </a:schemeClr>
                  </a:gs>
                  <a:gs pos="100000">
                    <a:schemeClr val="accent5">
                      <a:tint val="86000"/>
                      <a:lumMod val="99000"/>
                      <a:satMod val="120000"/>
                      <a:shade val="78000"/>
                    </a:schemeClr>
                  </a:gs>
                </a:gsLst>
                <a:lin ang="5400000" scaled="0"/>
              </a:gradFill>
              <a:ln>
                <a:noFill/>
              </a:ln>
              <a:effectLst/>
            </c:spPr>
            <c:extLst>
              <c:ext xmlns:c16="http://schemas.microsoft.com/office/drawing/2014/chart" uri="{C3380CC4-5D6E-409C-BE32-E72D297353CC}">
                <c16:uniqueId val="{00000005-4155-4FA3-A201-E86814B43D1F}"/>
              </c:ext>
            </c:extLst>
          </c:dPt>
          <c:dPt>
            <c:idx val="3"/>
            <c:bubble3D val="0"/>
            <c:spPr>
              <a:gradFill rotWithShape="1">
                <a:gsLst>
                  <a:gs pos="0">
                    <a:schemeClr val="accent5">
                      <a:tint val="58000"/>
                      <a:satMod val="103000"/>
                      <a:lumMod val="102000"/>
                      <a:tint val="94000"/>
                    </a:schemeClr>
                  </a:gs>
                  <a:gs pos="50000">
                    <a:schemeClr val="accent5">
                      <a:tint val="58000"/>
                      <a:satMod val="110000"/>
                      <a:lumMod val="100000"/>
                      <a:shade val="100000"/>
                    </a:schemeClr>
                  </a:gs>
                  <a:gs pos="100000">
                    <a:schemeClr val="accent5">
                      <a:tint val="58000"/>
                      <a:lumMod val="99000"/>
                      <a:satMod val="120000"/>
                      <a:shade val="78000"/>
                    </a:schemeClr>
                  </a:gs>
                </a:gsLst>
                <a:lin ang="5400000" scaled="0"/>
              </a:gradFill>
              <a:ln>
                <a:noFill/>
              </a:ln>
              <a:effectLst/>
            </c:spPr>
            <c:extLst>
              <c:ext xmlns:c16="http://schemas.microsoft.com/office/drawing/2014/chart" uri="{C3380CC4-5D6E-409C-BE32-E72D297353CC}">
                <c16:uniqueId val="{00000007-4155-4FA3-A201-E86814B43D1F}"/>
              </c:ext>
            </c:extLst>
          </c:dPt>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Table'!$E$14:$E$18</c:f>
              <c:strCache>
                <c:ptCount val="4"/>
                <c:pt idx="0">
                  <c:v>Medium Business</c:v>
                </c:pt>
                <c:pt idx="1">
                  <c:v>Online Retailer</c:v>
                </c:pt>
                <c:pt idx="2">
                  <c:v>Small Business</c:v>
                </c:pt>
                <c:pt idx="3">
                  <c:v>Wholesale Distributor</c:v>
                </c:pt>
              </c:strCache>
            </c:strRef>
          </c:cat>
          <c:val>
            <c:numRef>
              <c:f>'Pivot Table'!$F$14:$F$18</c:f>
              <c:numCache>
                <c:formatCode>0.00%</c:formatCode>
                <c:ptCount val="4"/>
                <c:pt idx="0">
                  <c:v>0.25671789554754809</c:v>
                </c:pt>
                <c:pt idx="1">
                  <c:v>0.28971112925038844</c:v>
                </c:pt>
                <c:pt idx="2">
                  <c:v>0.22132762962589986</c:v>
                </c:pt>
                <c:pt idx="3">
                  <c:v>0.23224334557616358</c:v>
                </c:pt>
              </c:numCache>
            </c:numRef>
          </c:val>
          <c:extLst>
            <c:ext xmlns:c16="http://schemas.microsoft.com/office/drawing/2014/chart" uri="{C3380CC4-5D6E-409C-BE32-E72D297353CC}">
              <c16:uniqueId val="{00000008-4155-4FA3-A201-E86814B43D1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Data Cleaning and Visualization Project.xlsx]Pivot Table!PivotTable2</c:name>
    <c:fmtId val="6"/>
  </c:pivotSource>
  <c:chart>
    <c:autoTitleDeleted val="1"/>
    <c:pivotFmts>
      <c:pivotFmt>
        <c:idx val="0"/>
        <c:spPr>
          <a:solidFill>
            <a:schemeClr val="accent5"/>
          </a:solidFill>
          <a:ln w="22225" cap="rnd">
            <a:solidFill>
              <a:schemeClr val="accent5"/>
            </a:solidFill>
            <a:round/>
          </a:ln>
          <a:effectLst/>
        </c:spPr>
        <c:marker>
          <c:symbol val="diamond"/>
          <c:size val="6"/>
          <c:spPr>
            <a:solidFill>
              <a:schemeClr val="accent5">
                <a:shade val="58000"/>
              </a:schemeClr>
            </a:solidFill>
            <a:ln w="9525">
              <a:solidFill>
                <a:schemeClr val="accent5">
                  <a:shade val="58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w="22225" cap="rnd">
            <a:solidFill>
              <a:schemeClr val="accent5"/>
            </a:solidFill>
            <a:round/>
          </a:ln>
          <a:effectLst/>
        </c:spPr>
        <c:marker>
          <c:symbol val="square"/>
          <c:size val="6"/>
          <c:spPr>
            <a:solidFill>
              <a:schemeClr val="accent5">
                <a:shade val="86000"/>
              </a:schemeClr>
            </a:solidFill>
            <a:ln w="9525">
              <a:solidFill>
                <a:schemeClr val="accent5">
                  <a:shade val="86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w="22225" cap="rnd">
            <a:solidFill>
              <a:schemeClr val="accent5"/>
            </a:solidFill>
            <a:round/>
          </a:ln>
          <a:effectLst/>
        </c:spPr>
        <c:marker>
          <c:symbol val="triangle"/>
          <c:size val="6"/>
          <c:spPr>
            <a:solidFill>
              <a:schemeClr val="accent5">
                <a:tint val="86000"/>
              </a:schemeClr>
            </a:solidFill>
            <a:ln w="9525">
              <a:solidFill>
                <a:schemeClr val="accent5">
                  <a:tint val="86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w="22225" cap="rnd">
            <a:solidFill>
              <a:schemeClr val="accent5"/>
            </a:solidFill>
            <a:round/>
          </a:ln>
          <a:effectLst/>
        </c:spPr>
        <c:marker>
          <c:symbol val="x"/>
          <c:size val="6"/>
          <c:spPr>
            <a:noFill/>
            <a:ln w="9525">
              <a:solidFill>
                <a:schemeClr val="accent5">
                  <a:tint val="58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w="22225" cap="rnd">
            <a:solidFill>
              <a:schemeClr val="accent5"/>
            </a:solidFill>
            <a:round/>
          </a:ln>
          <a:effectLst/>
        </c:spPr>
        <c:marker>
          <c:symbol val="diamond"/>
          <c:size val="6"/>
          <c:spPr>
            <a:solidFill>
              <a:schemeClr val="accent5">
                <a:shade val="58000"/>
              </a:schemeClr>
            </a:solidFill>
            <a:ln w="9525">
              <a:solidFill>
                <a:schemeClr val="accent5">
                  <a:shade val="58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w="22225" cap="rnd">
            <a:solidFill>
              <a:schemeClr val="accent5"/>
            </a:solidFill>
            <a:round/>
          </a:ln>
          <a:effectLst/>
        </c:spPr>
        <c:marker>
          <c:symbol val="square"/>
          <c:size val="6"/>
          <c:spPr>
            <a:solidFill>
              <a:schemeClr val="accent5">
                <a:shade val="86000"/>
              </a:schemeClr>
            </a:solidFill>
            <a:ln w="9525">
              <a:solidFill>
                <a:schemeClr val="accent5">
                  <a:shade val="86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w="22225" cap="rnd">
            <a:solidFill>
              <a:schemeClr val="accent5"/>
            </a:solidFill>
            <a:round/>
          </a:ln>
          <a:effectLst/>
        </c:spPr>
        <c:marker>
          <c:symbol val="triangle"/>
          <c:size val="6"/>
          <c:spPr>
            <a:solidFill>
              <a:schemeClr val="accent5">
                <a:tint val="86000"/>
              </a:schemeClr>
            </a:solidFill>
            <a:ln w="9525">
              <a:solidFill>
                <a:schemeClr val="accent5">
                  <a:tint val="86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olidFill>
          <a:ln w="22225" cap="rnd">
            <a:solidFill>
              <a:schemeClr val="accent5"/>
            </a:solidFill>
            <a:round/>
          </a:ln>
          <a:effectLst/>
        </c:spPr>
        <c:marker>
          <c:symbol val="x"/>
          <c:size val="6"/>
          <c:spPr>
            <a:noFill/>
            <a:ln w="9525">
              <a:solidFill>
                <a:schemeClr val="accent5">
                  <a:tint val="58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solidFill>
          <a:ln w="22225" cap="rnd">
            <a:solidFill>
              <a:schemeClr val="accent5"/>
            </a:solidFill>
            <a:round/>
          </a:ln>
          <a:effectLst/>
        </c:spPr>
        <c:marker>
          <c:symbol val="diamond"/>
          <c:size val="6"/>
          <c:spPr>
            <a:solidFill>
              <a:schemeClr val="accent5">
                <a:shade val="58000"/>
              </a:schemeClr>
            </a:solidFill>
            <a:ln w="9525">
              <a:solidFill>
                <a:schemeClr val="accent5">
                  <a:shade val="58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solidFill>
          <a:ln w="22225" cap="rnd">
            <a:solidFill>
              <a:schemeClr val="accent5"/>
            </a:solidFill>
            <a:round/>
          </a:ln>
          <a:effectLst/>
        </c:spPr>
        <c:marker>
          <c:symbol val="square"/>
          <c:size val="6"/>
          <c:spPr>
            <a:solidFill>
              <a:schemeClr val="accent5">
                <a:shade val="86000"/>
              </a:schemeClr>
            </a:solidFill>
            <a:ln w="9525">
              <a:solidFill>
                <a:schemeClr val="accent5">
                  <a:shade val="86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5"/>
          </a:solidFill>
          <a:ln w="22225" cap="rnd">
            <a:solidFill>
              <a:schemeClr val="accent5"/>
            </a:solidFill>
            <a:round/>
          </a:ln>
          <a:effectLst/>
        </c:spPr>
        <c:marker>
          <c:symbol val="triangle"/>
          <c:size val="6"/>
          <c:spPr>
            <a:solidFill>
              <a:schemeClr val="accent5">
                <a:tint val="86000"/>
              </a:schemeClr>
            </a:solidFill>
            <a:ln w="9525">
              <a:solidFill>
                <a:schemeClr val="accent5">
                  <a:tint val="86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5"/>
          </a:solidFill>
          <a:ln w="22225" cap="rnd">
            <a:solidFill>
              <a:schemeClr val="accent5"/>
            </a:solidFill>
            <a:round/>
          </a:ln>
          <a:effectLst/>
        </c:spPr>
        <c:marker>
          <c:symbol val="x"/>
          <c:size val="6"/>
          <c:spPr>
            <a:noFill/>
            <a:ln w="9525">
              <a:solidFill>
                <a:schemeClr val="accent5">
                  <a:tint val="58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2225" cap="rnd">
            <a:solidFill>
              <a:schemeClr val="accent5"/>
            </a:solidFill>
            <a:round/>
          </a:ln>
          <a:effectLst/>
        </c:spPr>
        <c:marker>
          <c:symbol val="diamond"/>
          <c:size val="6"/>
          <c:spPr>
            <a:solidFill>
              <a:schemeClr val="accent5">
                <a:shade val="58000"/>
              </a:schemeClr>
            </a:solidFill>
            <a:ln w="9525">
              <a:solidFill>
                <a:schemeClr val="accent5">
                  <a:shade val="58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2225" cap="rnd">
            <a:solidFill>
              <a:schemeClr val="accent5"/>
            </a:solidFill>
            <a:round/>
          </a:ln>
          <a:effectLst/>
        </c:spPr>
        <c:marker>
          <c:symbol val="square"/>
          <c:size val="6"/>
          <c:spPr>
            <a:solidFill>
              <a:schemeClr val="accent5">
                <a:shade val="86000"/>
              </a:schemeClr>
            </a:solidFill>
            <a:ln w="9525">
              <a:solidFill>
                <a:schemeClr val="accent5">
                  <a:shade val="86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2225" cap="rnd">
            <a:solidFill>
              <a:schemeClr val="accent5"/>
            </a:solidFill>
            <a:round/>
          </a:ln>
          <a:effectLst/>
        </c:spPr>
        <c:marker>
          <c:symbol val="triangle"/>
          <c:size val="6"/>
          <c:spPr>
            <a:solidFill>
              <a:schemeClr val="accent5">
                <a:tint val="86000"/>
              </a:schemeClr>
            </a:solidFill>
            <a:ln w="9525">
              <a:solidFill>
                <a:schemeClr val="accent5">
                  <a:tint val="86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2225" cap="rnd">
            <a:solidFill>
              <a:schemeClr val="accent5"/>
            </a:solidFill>
            <a:round/>
          </a:ln>
          <a:effectLst/>
        </c:spPr>
        <c:marker>
          <c:symbol val="x"/>
          <c:size val="6"/>
          <c:spPr>
            <a:noFill/>
            <a:ln w="9525">
              <a:solidFill>
                <a:schemeClr val="accent5">
                  <a:tint val="58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01623012673241"/>
          <c:y val="4.0241448692152917E-2"/>
          <c:w val="0.88598376987326755"/>
          <c:h val="0.81804146047202109"/>
        </c:manualLayout>
      </c:layout>
      <c:lineChart>
        <c:grouping val="standard"/>
        <c:varyColors val="0"/>
        <c:ser>
          <c:idx val="0"/>
          <c:order val="0"/>
          <c:tx>
            <c:strRef>
              <c:f>'Pivot Table'!$B$21:$B$22</c:f>
              <c:strCache>
                <c:ptCount val="1"/>
                <c:pt idx="0">
                  <c:v>Medium Business</c:v>
                </c:pt>
              </c:strCache>
            </c:strRef>
          </c:tx>
          <c:spPr>
            <a:ln w="22225" cap="rnd">
              <a:solidFill>
                <a:schemeClr val="accent5">
                  <a:shade val="58000"/>
                </a:schemeClr>
              </a:solidFill>
              <a:round/>
            </a:ln>
            <a:effectLst/>
          </c:spPr>
          <c:marker>
            <c:symbol val="diamond"/>
            <c:size val="6"/>
            <c:spPr>
              <a:solidFill>
                <a:schemeClr val="accent5">
                  <a:shade val="58000"/>
                </a:schemeClr>
              </a:solidFill>
              <a:ln w="9525">
                <a:solidFill>
                  <a:schemeClr val="accent5">
                    <a:shade val="58000"/>
                  </a:schemeClr>
                </a:solidFill>
                <a:round/>
              </a:ln>
              <a:effectLst/>
            </c:spPr>
          </c:marker>
          <c:cat>
            <c:strRef>
              <c:f>'Pivot Table'!$A$23:$A$28</c:f>
              <c:strCache>
                <c:ptCount val="5"/>
                <c:pt idx="0">
                  <c:v>2017</c:v>
                </c:pt>
                <c:pt idx="1">
                  <c:v>2018</c:v>
                </c:pt>
                <c:pt idx="2">
                  <c:v>2019</c:v>
                </c:pt>
                <c:pt idx="3">
                  <c:v>2020</c:v>
                </c:pt>
                <c:pt idx="4">
                  <c:v>2021</c:v>
                </c:pt>
              </c:strCache>
            </c:strRef>
          </c:cat>
          <c:val>
            <c:numRef>
              <c:f>'Pivot Table'!$B$23:$B$28</c:f>
              <c:numCache>
                <c:formatCode>General</c:formatCode>
                <c:ptCount val="5"/>
                <c:pt idx="0">
                  <c:v>45787</c:v>
                </c:pt>
                <c:pt idx="1">
                  <c:v>63797</c:v>
                </c:pt>
                <c:pt idx="2">
                  <c:v>75909</c:v>
                </c:pt>
                <c:pt idx="3">
                  <c:v>82521</c:v>
                </c:pt>
                <c:pt idx="4">
                  <c:v>93978</c:v>
                </c:pt>
              </c:numCache>
            </c:numRef>
          </c:val>
          <c:smooth val="0"/>
          <c:extLst>
            <c:ext xmlns:c16="http://schemas.microsoft.com/office/drawing/2014/chart" uri="{C3380CC4-5D6E-409C-BE32-E72D297353CC}">
              <c16:uniqueId val="{00000000-4BB1-4D76-905F-8D7AF0F8FA0B}"/>
            </c:ext>
          </c:extLst>
        </c:ser>
        <c:ser>
          <c:idx val="1"/>
          <c:order val="1"/>
          <c:tx>
            <c:strRef>
              <c:f>'Pivot Table'!$C$21:$C$22</c:f>
              <c:strCache>
                <c:ptCount val="1"/>
                <c:pt idx="0">
                  <c:v>Online Retailer</c:v>
                </c:pt>
              </c:strCache>
            </c:strRef>
          </c:tx>
          <c:spPr>
            <a:ln w="22225" cap="rnd">
              <a:solidFill>
                <a:schemeClr val="accent5">
                  <a:shade val="86000"/>
                </a:schemeClr>
              </a:solidFill>
              <a:round/>
            </a:ln>
            <a:effectLst/>
          </c:spPr>
          <c:marker>
            <c:symbol val="square"/>
            <c:size val="6"/>
            <c:spPr>
              <a:solidFill>
                <a:schemeClr val="accent5">
                  <a:shade val="86000"/>
                </a:schemeClr>
              </a:solidFill>
              <a:ln w="9525">
                <a:solidFill>
                  <a:schemeClr val="accent5">
                    <a:shade val="86000"/>
                  </a:schemeClr>
                </a:solidFill>
                <a:round/>
              </a:ln>
              <a:effectLst/>
            </c:spPr>
          </c:marker>
          <c:cat>
            <c:strRef>
              <c:f>'Pivot Table'!$A$23:$A$28</c:f>
              <c:strCache>
                <c:ptCount val="5"/>
                <c:pt idx="0">
                  <c:v>2017</c:v>
                </c:pt>
                <c:pt idx="1">
                  <c:v>2018</c:v>
                </c:pt>
                <c:pt idx="2">
                  <c:v>2019</c:v>
                </c:pt>
                <c:pt idx="3">
                  <c:v>2020</c:v>
                </c:pt>
                <c:pt idx="4">
                  <c:v>2021</c:v>
                </c:pt>
              </c:strCache>
            </c:strRef>
          </c:cat>
          <c:val>
            <c:numRef>
              <c:f>'Pivot Table'!$C$23:$C$28</c:f>
              <c:numCache>
                <c:formatCode>General</c:formatCode>
                <c:ptCount val="5"/>
                <c:pt idx="0">
                  <c:v>47259</c:v>
                </c:pt>
                <c:pt idx="1">
                  <c:v>67275</c:v>
                </c:pt>
                <c:pt idx="2">
                  <c:v>79646</c:v>
                </c:pt>
                <c:pt idx="3">
                  <c:v>102065</c:v>
                </c:pt>
                <c:pt idx="4">
                  <c:v>112270</c:v>
                </c:pt>
              </c:numCache>
            </c:numRef>
          </c:val>
          <c:smooth val="0"/>
          <c:extLst>
            <c:ext xmlns:c16="http://schemas.microsoft.com/office/drawing/2014/chart" uri="{C3380CC4-5D6E-409C-BE32-E72D297353CC}">
              <c16:uniqueId val="{00000001-6036-4AFD-935B-46E7E9D97547}"/>
            </c:ext>
          </c:extLst>
        </c:ser>
        <c:ser>
          <c:idx val="2"/>
          <c:order val="2"/>
          <c:tx>
            <c:strRef>
              <c:f>'Pivot Table'!$D$21:$D$22</c:f>
              <c:strCache>
                <c:ptCount val="1"/>
                <c:pt idx="0">
                  <c:v>Small Business</c:v>
                </c:pt>
              </c:strCache>
            </c:strRef>
          </c:tx>
          <c:spPr>
            <a:ln w="22225" cap="rnd">
              <a:solidFill>
                <a:schemeClr val="accent5">
                  <a:tint val="86000"/>
                </a:schemeClr>
              </a:solidFill>
              <a:round/>
            </a:ln>
            <a:effectLst/>
          </c:spPr>
          <c:marker>
            <c:symbol val="triangle"/>
            <c:size val="6"/>
            <c:spPr>
              <a:solidFill>
                <a:schemeClr val="accent5">
                  <a:tint val="86000"/>
                </a:schemeClr>
              </a:solidFill>
              <a:ln w="9525">
                <a:solidFill>
                  <a:schemeClr val="accent5">
                    <a:tint val="86000"/>
                  </a:schemeClr>
                </a:solidFill>
                <a:round/>
              </a:ln>
              <a:effectLst/>
            </c:spPr>
          </c:marker>
          <c:cat>
            <c:strRef>
              <c:f>'Pivot Table'!$A$23:$A$28</c:f>
              <c:strCache>
                <c:ptCount val="5"/>
                <c:pt idx="0">
                  <c:v>2017</c:v>
                </c:pt>
                <c:pt idx="1">
                  <c:v>2018</c:v>
                </c:pt>
                <c:pt idx="2">
                  <c:v>2019</c:v>
                </c:pt>
                <c:pt idx="3">
                  <c:v>2020</c:v>
                </c:pt>
                <c:pt idx="4">
                  <c:v>2021</c:v>
                </c:pt>
              </c:strCache>
            </c:strRef>
          </c:cat>
          <c:val>
            <c:numRef>
              <c:f>'Pivot Table'!$D$23:$D$28</c:f>
              <c:numCache>
                <c:formatCode>General</c:formatCode>
                <c:ptCount val="5"/>
                <c:pt idx="0">
                  <c:v>49822</c:v>
                </c:pt>
                <c:pt idx="1">
                  <c:v>54733</c:v>
                </c:pt>
                <c:pt idx="2">
                  <c:v>53697</c:v>
                </c:pt>
                <c:pt idx="3">
                  <c:v>68783</c:v>
                </c:pt>
                <c:pt idx="4">
                  <c:v>85054</c:v>
                </c:pt>
              </c:numCache>
            </c:numRef>
          </c:val>
          <c:smooth val="0"/>
          <c:extLst>
            <c:ext xmlns:c16="http://schemas.microsoft.com/office/drawing/2014/chart" uri="{C3380CC4-5D6E-409C-BE32-E72D297353CC}">
              <c16:uniqueId val="{00000006-6036-4AFD-935B-46E7E9D97547}"/>
            </c:ext>
          </c:extLst>
        </c:ser>
        <c:ser>
          <c:idx val="3"/>
          <c:order val="3"/>
          <c:tx>
            <c:strRef>
              <c:f>'Pivot Table'!$E$21:$E$22</c:f>
              <c:strCache>
                <c:ptCount val="1"/>
                <c:pt idx="0">
                  <c:v>Wholesale Distributor</c:v>
                </c:pt>
              </c:strCache>
            </c:strRef>
          </c:tx>
          <c:spPr>
            <a:ln w="22225" cap="rnd">
              <a:solidFill>
                <a:schemeClr val="accent5">
                  <a:tint val="58000"/>
                </a:schemeClr>
              </a:solidFill>
              <a:round/>
            </a:ln>
            <a:effectLst/>
          </c:spPr>
          <c:marker>
            <c:symbol val="x"/>
            <c:size val="6"/>
            <c:spPr>
              <a:noFill/>
              <a:ln w="9525">
                <a:solidFill>
                  <a:schemeClr val="accent5">
                    <a:tint val="58000"/>
                  </a:schemeClr>
                </a:solidFill>
                <a:round/>
              </a:ln>
              <a:effectLst/>
            </c:spPr>
          </c:marker>
          <c:cat>
            <c:strRef>
              <c:f>'Pivot Table'!$A$23:$A$28</c:f>
              <c:strCache>
                <c:ptCount val="5"/>
                <c:pt idx="0">
                  <c:v>2017</c:v>
                </c:pt>
                <c:pt idx="1">
                  <c:v>2018</c:v>
                </c:pt>
                <c:pt idx="2">
                  <c:v>2019</c:v>
                </c:pt>
                <c:pt idx="3">
                  <c:v>2020</c:v>
                </c:pt>
                <c:pt idx="4">
                  <c:v>2021</c:v>
                </c:pt>
              </c:strCache>
            </c:strRef>
          </c:cat>
          <c:val>
            <c:numRef>
              <c:f>'Pivot Table'!$E$23:$E$28</c:f>
              <c:numCache>
                <c:formatCode>General</c:formatCode>
                <c:ptCount val="5"/>
                <c:pt idx="0">
                  <c:v>43856</c:v>
                </c:pt>
                <c:pt idx="1">
                  <c:v>46648</c:v>
                </c:pt>
                <c:pt idx="2">
                  <c:v>65846</c:v>
                </c:pt>
                <c:pt idx="3">
                  <c:v>77015</c:v>
                </c:pt>
                <c:pt idx="4">
                  <c:v>94116</c:v>
                </c:pt>
              </c:numCache>
            </c:numRef>
          </c:val>
          <c:smooth val="0"/>
          <c:extLst>
            <c:ext xmlns:c16="http://schemas.microsoft.com/office/drawing/2014/chart" uri="{C3380CC4-5D6E-409C-BE32-E72D297353CC}">
              <c16:uniqueId val="{00000007-6036-4AFD-935B-46E7E9D97547}"/>
            </c:ext>
          </c:extLst>
        </c:ser>
        <c:dLbls>
          <c:showLegendKey val="0"/>
          <c:showVal val="0"/>
          <c:showCatName val="0"/>
          <c:showSerName val="0"/>
          <c:showPercent val="0"/>
          <c:showBubbleSize val="0"/>
        </c:dLbls>
        <c:marker val="1"/>
        <c:smooth val="0"/>
        <c:axId val="243312575"/>
        <c:axId val="243315935"/>
      </c:lineChart>
      <c:catAx>
        <c:axId val="243312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43315935"/>
        <c:crosses val="autoZero"/>
        <c:auto val="1"/>
        <c:lblAlgn val="ctr"/>
        <c:lblOffset val="100"/>
        <c:noMultiLvlLbl val="0"/>
      </c:catAx>
      <c:valAx>
        <c:axId val="243315935"/>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31257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Data Cleaning and Visualization Project.xlsx]Pivot Table!PivotTable9</c:name>
    <c:fmtId val="17"/>
  </c:pivotSource>
  <c:chart>
    <c:autoTitleDeleted val="1"/>
    <c:pivotFmts>
      <c:pivotFmt>
        <c:idx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symbol val="circle"/>
          <c:size val="4"/>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Table'!$M$9</c:f>
              <c:strCache>
                <c:ptCount val="1"/>
                <c:pt idx="0">
                  <c:v>Total</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cat>
            <c:strRef>
              <c:f>'Pivot Table'!$L$10:$L$15</c:f>
              <c:strCache>
                <c:ptCount val="5"/>
                <c:pt idx="0">
                  <c:v>Roy McGlynn</c:v>
                </c:pt>
                <c:pt idx="1">
                  <c:v>Julie Ross</c:v>
                </c:pt>
                <c:pt idx="2">
                  <c:v>Janie Roberson</c:v>
                </c:pt>
                <c:pt idx="3">
                  <c:v>Henry Lange</c:v>
                </c:pt>
                <c:pt idx="4">
                  <c:v>Dan Hill</c:v>
                </c:pt>
              </c:strCache>
            </c:strRef>
          </c:cat>
          <c:val>
            <c:numRef>
              <c:f>'Pivot Table'!$M$10:$M$15</c:f>
              <c:numCache>
                <c:formatCode>General</c:formatCode>
                <c:ptCount val="5"/>
                <c:pt idx="0">
                  <c:v>32872</c:v>
                </c:pt>
                <c:pt idx="1">
                  <c:v>39413</c:v>
                </c:pt>
                <c:pt idx="2">
                  <c:v>39331</c:v>
                </c:pt>
                <c:pt idx="3">
                  <c:v>36951</c:v>
                </c:pt>
                <c:pt idx="4">
                  <c:v>34686</c:v>
                </c:pt>
              </c:numCache>
            </c:numRef>
          </c:val>
          <c:extLst>
            <c:ext xmlns:c16="http://schemas.microsoft.com/office/drawing/2014/chart" uri="{C3380CC4-5D6E-409C-BE32-E72D297353CC}">
              <c16:uniqueId val="{00000000-7956-4644-8BF7-DA2AA98D8CC3}"/>
            </c:ext>
          </c:extLst>
        </c:ser>
        <c:dLbls>
          <c:showLegendKey val="0"/>
          <c:showVal val="0"/>
          <c:showCatName val="0"/>
          <c:showSerName val="0"/>
          <c:showPercent val="0"/>
          <c:showBubbleSize val="0"/>
        </c:dLbls>
        <c:gapWidth val="50"/>
        <c:axId val="583551103"/>
        <c:axId val="583537183"/>
      </c:barChart>
      <c:catAx>
        <c:axId val="583551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83537183"/>
        <c:crosses val="autoZero"/>
        <c:auto val="1"/>
        <c:lblAlgn val="ctr"/>
        <c:lblOffset val="100"/>
        <c:noMultiLvlLbl val="0"/>
      </c:catAx>
      <c:valAx>
        <c:axId val="583537183"/>
        <c:scaling>
          <c:orientation val="minMax"/>
          <c:max val="40000"/>
          <c:min val="5000"/>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83551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[Excel Data Cleaning and Visualization Project.xlsx]Pivot Table!PivotTable10</c:name>
    <c:fmtId val="18"/>
  </c:pivotSource>
  <c:chart>
    <c:autoTitleDeleted val="1"/>
    <c:pivotFmts>
      <c:pivotFmt>
        <c:idx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marker>
          <c:symbol val="circle"/>
          <c:size val="4"/>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Table'!$Q$11</c:f>
              <c:strCache>
                <c:ptCount val="1"/>
                <c:pt idx="0">
                  <c:v>Total</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cat>
            <c:strRef>
              <c:f>'Pivot Table'!$P$12:$P$17</c:f>
              <c:strCache>
                <c:ptCount val="5"/>
                <c:pt idx="0">
                  <c:v>Shanna Hettinger</c:v>
                </c:pt>
                <c:pt idx="1">
                  <c:v>Richard Breaux</c:v>
                </c:pt>
                <c:pt idx="2">
                  <c:v>Kari Lenz</c:v>
                </c:pt>
                <c:pt idx="3">
                  <c:v>Holly Gaines</c:v>
                </c:pt>
                <c:pt idx="4">
                  <c:v>Carlos Jackson</c:v>
                </c:pt>
              </c:strCache>
            </c:strRef>
          </c:cat>
          <c:val>
            <c:numRef>
              <c:f>'Pivot Table'!$Q$12:$Q$17</c:f>
              <c:numCache>
                <c:formatCode>General</c:formatCode>
                <c:ptCount val="5"/>
                <c:pt idx="0">
                  <c:v>16319</c:v>
                </c:pt>
                <c:pt idx="1">
                  <c:v>10574</c:v>
                </c:pt>
                <c:pt idx="2">
                  <c:v>16773</c:v>
                </c:pt>
                <c:pt idx="3">
                  <c:v>16060</c:v>
                </c:pt>
                <c:pt idx="4">
                  <c:v>8676</c:v>
                </c:pt>
              </c:numCache>
            </c:numRef>
          </c:val>
          <c:extLst>
            <c:ext xmlns:c16="http://schemas.microsoft.com/office/drawing/2014/chart" uri="{C3380CC4-5D6E-409C-BE32-E72D297353CC}">
              <c16:uniqueId val="{00000000-E840-4136-960F-BA0ABA833994}"/>
            </c:ext>
          </c:extLst>
        </c:ser>
        <c:dLbls>
          <c:showLegendKey val="0"/>
          <c:showVal val="0"/>
          <c:showCatName val="0"/>
          <c:showSerName val="0"/>
          <c:showPercent val="0"/>
          <c:showBubbleSize val="0"/>
        </c:dLbls>
        <c:gapWidth val="50"/>
        <c:axId val="594004736"/>
        <c:axId val="593992256"/>
      </c:barChart>
      <c:catAx>
        <c:axId val="594004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93992256"/>
        <c:crosses val="autoZero"/>
        <c:auto val="1"/>
        <c:lblAlgn val="ctr"/>
        <c:lblOffset val="100"/>
        <c:noMultiLvlLbl val="0"/>
      </c:catAx>
      <c:valAx>
        <c:axId val="593992256"/>
        <c:scaling>
          <c:orientation val="minMax"/>
          <c:max val="40000"/>
          <c:min val="5000"/>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94004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Data Cleaning and Visualization Project.xlsx]Pivot Table!PivotTable11</c:name>
    <c:fmtId val="13"/>
  </c:pivotSource>
  <c:chart>
    <c:autoTitleDeleted val="1"/>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Table'!$M$24</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Table'!$L$25:$L$29</c:f>
              <c:strCache>
                <c:ptCount val="4"/>
                <c:pt idx="0">
                  <c:v>Medium Business</c:v>
                </c:pt>
                <c:pt idx="1">
                  <c:v>Online Retailer</c:v>
                </c:pt>
                <c:pt idx="2">
                  <c:v>Small Business</c:v>
                </c:pt>
                <c:pt idx="3">
                  <c:v>Wholesale Distributor</c:v>
                </c:pt>
              </c:strCache>
            </c:strRef>
          </c:cat>
          <c:val>
            <c:numRef>
              <c:f>'Pivot Table'!$M$25:$M$29</c:f>
              <c:numCache>
                <c:formatCode>0.00%</c:formatCode>
                <c:ptCount val="4"/>
                <c:pt idx="0">
                  <c:v>0.5090970309987437</c:v>
                </c:pt>
                <c:pt idx="1">
                  <c:v>0.54359458792921611</c:v>
                </c:pt>
                <c:pt idx="2">
                  <c:v>0.45392102871933132</c:v>
                </c:pt>
                <c:pt idx="3">
                  <c:v>0.49677815088542443</c:v>
                </c:pt>
              </c:numCache>
            </c:numRef>
          </c:val>
          <c:extLst>
            <c:ext xmlns:c16="http://schemas.microsoft.com/office/drawing/2014/chart" uri="{C3380CC4-5D6E-409C-BE32-E72D297353CC}">
              <c16:uniqueId val="{00000000-45CF-44F4-AFEA-657AF102714B}"/>
            </c:ext>
          </c:extLst>
        </c:ser>
        <c:dLbls>
          <c:dLblPos val="outEnd"/>
          <c:showLegendKey val="0"/>
          <c:showVal val="1"/>
          <c:showCatName val="0"/>
          <c:showSerName val="0"/>
          <c:showPercent val="0"/>
          <c:showBubbleSize val="0"/>
        </c:dLbls>
        <c:gapWidth val="100"/>
        <c:overlap val="-24"/>
        <c:axId val="638000831"/>
        <c:axId val="637994591"/>
      </c:barChart>
      <c:catAx>
        <c:axId val="63800083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37994591"/>
        <c:crosses val="autoZero"/>
        <c:auto val="1"/>
        <c:lblAlgn val="ctr"/>
        <c:lblOffset val="100"/>
        <c:noMultiLvlLbl val="0"/>
      </c:catAx>
      <c:valAx>
        <c:axId val="637994591"/>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38000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Reversed" id="23">
  <a:schemeClr val="accent3"/>
</cs:colorStyle>
</file>

<file path=xl/charts/colors6.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302011</xdr:colOff>
      <xdr:row>5</xdr:row>
      <xdr:rowOff>38719</xdr:rowOff>
    </xdr:from>
    <xdr:to>
      <xdr:col>16</xdr:col>
      <xdr:colOff>317498</xdr:colOff>
      <xdr:row>16</xdr:row>
      <xdr:rowOff>131644</xdr:rowOff>
    </xdr:to>
    <xdr:graphicFrame macro="">
      <xdr:nvGraphicFramePr>
        <xdr:cNvPr id="27" name="Chart 26">
          <a:extLst>
            <a:ext uri="{FF2B5EF4-FFF2-40B4-BE49-F238E27FC236}">
              <a16:creationId xmlns:a16="http://schemas.microsoft.com/office/drawing/2014/main" id="{18746587-1C27-494F-A9C0-BFA94B1E8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56022</xdr:colOff>
      <xdr:row>2</xdr:row>
      <xdr:rowOff>71104</xdr:rowOff>
    </xdr:from>
    <xdr:to>
      <xdr:col>2</xdr:col>
      <xdr:colOff>195722</xdr:colOff>
      <xdr:row>12</xdr:row>
      <xdr:rowOff>45500</xdr:rowOff>
    </xdr:to>
    <mc:AlternateContent xmlns:mc="http://schemas.openxmlformats.org/markup-compatibility/2006" xmlns:a14="http://schemas.microsoft.com/office/drawing/2010/main">
      <mc:Choice Requires="a14">
        <xdr:graphicFrame macro="">
          <xdr:nvGraphicFramePr>
            <xdr:cNvPr id="2" name="Attribute">
              <a:extLst>
                <a:ext uri="{FF2B5EF4-FFF2-40B4-BE49-F238E27FC236}">
                  <a16:creationId xmlns:a16="http://schemas.microsoft.com/office/drawing/2014/main" id="{2C87CF0C-BDF9-4F01-AD2A-9FA1A1BCD0BC}"/>
                </a:ext>
              </a:extLst>
            </xdr:cNvPr>
            <xdr:cNvGraphicFramePr/>
          </xdr:nvGraphicFramePr>
          <xdr:xfrm>
            <a:off x="0" y="0"/>
            <a:ext cx="0" cy="0"/>
          </xdr:xfrm>
          <a:graphic>
            <a:graphicData uri="http://schemas.microsoft.com/office/drawing/2010/slicer">
              <sle:slicer xmlns:sle="http://schemas.microsoft.com/office/drawing/2010/slicer" name="Attribute"/>
            </a:graphicData>
          </a:graphic>
        </xdr:graphicFrame>
      </mc:Choice>
      <mc:Fallback xmlns="">
        <xdr:sp macro="" textlink="">
          <xdr:nvSpPr>
            <xdr:cNvPr id="0" name=""/>
            <xdr:cNvSpPr>
              <a:spLocks noTextEdit="1"/>
            </xdr:cNvSpPr>
          </xdr:nvSpPr>
          <xdr:spPr>
            <a:xfrm>
              <a:off x="56022" y="436229"/>
              <a:ext cx="1362075" cy="18000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57448</xdr:colOff>
      <xdr:row>12</xdr:row>
      <xdr:rowOff>93275</xdr:rowOff>
    </xdr:from>
    <xdr:to>
      <xdr:col>2</xdr:col>
      <xdr:colOff>197069</xdr:colOff>
      <xdr:row>21</xdr:row>
      <xdr:rowOff>118879</xdr:rowOff>
    </xdr:to>
    <mc:AlternateContent xmlns:mc="http://schemas.openxmlformats.org/markup-compatibility/2006" xmlns:a14="http://schemas.microsoft.com/office/drawing/2010/main">
      <mc:Choice Requires="a14">
        <xdr:graphicFrame macro="">
          <xdr:nvGraphicFramePr>
            <xdr:cNvPr id="3" name="Account Type">
              <a:extLst>
                <a:ext uri="{FF2B5EF4-FFF2-40B4-BE49-F238E27FC236}">
                  <a16:creationId xmlns:a16="http://schemas.microsoft.com/office/drawing/2014/main" id="{5960EF46-9D20-459F-B58B-BFEBF2FD8A51}"/>
                </a:ext>
              </a:extLst>
            </xdr:cNvPr>
            <xdr:cNvGraphicFramePr/>
          </xdr:nvGraphicFramePr>
          <xdr:xfrm>
            <a:off x="0" y="0"/>
            <a:ext cx="0" cy="0"/>
          </xdr:xfrm>
          <a:graphic>
            <a:graphicData uri="http://schemas.microsoft.com/office/drawing/2010/slicer">
              <sle:slicer xmlns:sle="http://schemas.microsoft.com/office/drawing/2010/slicer" name="Account Type"/>
            </a:graphicData>
          </a:graphic>
        </xdr:graphicFrame>
      </mc:Choice>
      <mc:Fallback xmlns="">
        <xdr:sp macro="" textlink="">
          <xdr:nvSpPr>
            <xdr:cNvPr id="0" name=""/>
            <xdr:cNvSpPr>
              <a:spLocks noTextEdit="1"/>
            </xdr:cNvSpPr>
          </xdr:nvSpPr>
          <xdr:spPr>
            <a:xfrm>
              <a:off x="57448" y="2284025"/>
              <a:ext cx="1361996" cy="16686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45409</xdr:colOff>
      <xdr:row>5</xdr:row>
      <xdr:rowOff>105442</xdr:rowOff>
    </xdr:from>
    <xdr:to>
      <xdr:col>8</xdr:col>
      <xdr:colOff>474142</xdr:colOff>
      <xdr:row>17</xdr:row>
      <xdr:rowOff>97793</xdr:rowOff>
    </xdr:to>
    <xdr:graphicFrame macro="">
      <xdr:nvGraphicFramePr>
        <xdr:cNvPr id="7" name="Chart 6">
          <a:extLst>
            <a:ext uri="{FF2B5EF4-FFF2-40B4-BE49-F238E27FC236}">
              <a16:creationId xmlns:a16="http://schemas.microsoft.com/office/drawing/2014/main" id="{55059AAB-35DE-427B-B600-11C40AFF6B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367616</xdr:colOff>
      <xdr:row>18</xdr:row>
      <xdr:rowOff>14876</xdr:rowOff>
    </xdr:from>
    <xdr:to>
      <xdr:col>9</xdr:col>
      <xdr:colOff>227916</xdr:colOff>
      <xdr:row>31</xdr:row>
      <xdr:rowOff>30976</xdr:rowOff>
    </xdr:to>
    <xdr:graphicFrame macro="">
      <xdr:nvGraphicFramePr>
        <xdr:cNvPr id="8" name="Chart 7">
          <a:extLst>
            <a:ext uri="{FF2B5EF4-FFF2-40B4-BE49-F238E27FC236}">
              <a16:creationId xmlns:a16="http://schemas.microsoft.com/office/drawing/2014/main" id="{CFB47170-39CD-6546-1EAE-2FE0F3B3FD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335746</xdr:colOff>
      <xdr:row>2</xdr:row>
      <xdr:rowOff>34062</xdr:rowOff>
    </xdr:from>
    <xdr:to>
      <xdr:col>5</xdr:col>
      <xdr:colOff>372241</xdr:colOff>
      <xdr:row>6</xdr:row>
      <xdr:rowOff>7744</xdr:rowOff>
    </xdr:to>
    <xdr:sp macro="" textlink="">
      <xdr:nvSpPr>
        <xdr:cNvPr id="9" name="Rectangle: Rounded Corners 8">
          <a:extLst>
            <a:ext uri="{FF2B5EF4-FFF2-40B4-BE49-F238E27FC236}">
              <a16:creationId xmlns:a16="http://schemas.microsoft.com/office/drawing/2014/main" id="{1128A760-4123-EC2D-8B6A-DD771F9A9121}"/>
            </a:ext>
          </a:extLst>
        </xdr:cNvPr>
        <xdr:cNvSpPr/>
      </xdr:nvSpPr>
      <xdr:spPr>
        <a:xfrm>
          <a:off x="1559283" y="405769"/>
          <a:ext cx="1871799" cy="717097"/>
        </a:xfrm>
        <a:prstGeom prst="roundRect">
          <a:avLst/>
        </a:prstGeom>
        <a:solidFill>
          <a:schemeClr val="accent5">
            <a:lumMod val="20000"/>
            <a:lumOff val="80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6</xdr:col>
      <xdr:colOff>97316</xdr:colOff>
      <xdr:row>2</xdr:row>
      <xdr:rowOff>38929</xdr:rowOff>
    </xdr:from>
    <xdr:to>
      <xdr:col>9</xdr:col>
      <xdr:colOff>133811</xdr:colOff>
      <xdr:row>5</xdr:row>
      <xdr:rowOff>178110</xdr:rowOff>
    </xdr:to>
    <xdr:sp macro="" textlink="">
      <xdr:nvSpPr>
        <xdr:cNvPr id="10" name="Rectangle: Rounded Corners 9">
          <a:extLst>
            <a:ext uri="{FF2B5EF4-FFF2-40B4-BE49-F238E27FC236}">
              <a16:creationId xmlns:a16="http://schemas.microsoft.com/office/drawing/2014/main" id="{7836442A-4F03-F88E-A315-7F1955FE7115}"/>
            </a:ext>
          </a:extLst>
        </xdr:cNvPr>
        <xdr:cNvSpPr/>
      </xdr:nvSpPr>
      <xdr:spPr>
        <a:xfrm>
          <a:off x="3767926" y="410636"/>
          <a:ext cx="1871800" cy="696742"/>
        </a:xfrm>
        <a:prstGeom prst="roundRect">
          <a:avLst/>
        </a:prstGeom>
        <a:solidFill>
          <a:schemeClr val="accent5">
            <a:lumMod val="20000"/>
            <a:lumOff val="80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9</xdr:col>
      <xdr:colOff>471990</xdr:colOff>
      <xdr:row>2</xdr:row>
      <xdr:rowOff>43794</xdr:rowOff>
    </xdr:from>
    <xdr:to>
      <xdr:col>12</xdr:col>
      <xdr:colOff>508485</xdr:colOff>
      <xdr:row>5</xdr:row>
      <xdr:rowOff>175173</xdr:rowOff>
    </xdr:to>
    <xdr:sp macro="" textlink="">
      <xdr:nvSpPr>
        <xdr:cNvPr id="11" name="Rectangle: Rounded Corners 10">
          <a:extLst>
            <a:ext uri="{FF2B5EF4-FFF2-40B4-BE49-F238E27FC236}">
              <a16:creationId xmlns:a16="http://schemas.microsoft.com/office/drawing/2014/main" id="{8A3514EA-29C4-B804-8025-7074E63A10D0}"/>
            </a:ext>
          </a:extLst>
        </xdr:cNvPr>
        <xdr:cNvSpPr/>
      </xdr:nvSpPr>
      <xdr:spPr>
        <a:xfrm>
          <a:off x="5989921" y="408737"/>
          <a:ext cx="1875805" cy="678792"/>
        </a:xfrm>
        <a:prstGeom prst="roundRect">
          <a:avLst/>
        </a:prstGeom>
        <a:solidFill>
          <a:schemeClr val="accent5">
            <a:lumMod val="20000"/>
            <a:lumOff val="80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13</xdr:col>
      <xdr:colOff>233561</xdr:colOff>
      <xdr:row>2</xdr:row>
      <xdr:rowOff>29196</xdr:rowOff>
    </xdr:from>
    <xdr:to>
      <xdr:col>16</xdr:col>
      <xdr:colOff>270056</xdr:colOff>
      <xdr:row>5</xdr:row>
      <xdr:rowOff>160575</xdr:rowOff>
    </xdr:to>
    <xdr:sp macro="" textlink="">
      <xdr:nvSpPr>
        <xdr:cNvPr id="12" name="Rectangle: Rounded Corners 11">
          <a:extLst>
            <a:ext uri="{FF2B5EF4-FFF2-40B4-BE49-F238E27FC236}">
              <a16:creationId xmlns:a16="http://schemas.microsoft.com/office/drawing/2014/main" id="{479E6E1E-3CE6-314B-532F-B8CE0922A45E}"/>
            </a:ext>
          </a:extLst>
        </xdr:cNvPr>
        <xdr:cNvSpPr/>
      </xdr:nvSpPr>
      <xdr:spPr>
        <a:xfrm>
          <a:off x="8203906" y="394139"/>
          <a:ext cx="1875805" cy="678792"/>
        </a:xfrm>
        <a:prstGeom prst="roundRect">
          <a:avLst/>
        </a:prstGeom>
        <a:solidFill>
          <a:schemeClr val="accent5">
            <a:lumMod val="20000"/>
            <a:lumOff val="80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3</xdr:col>
      <xdr:colOff>160662</xdr:colOff>
      <xdr:row>2</xdr:row>
      <xdr:rowOff>61206</xdr:rowOff>
    </xdr:from>
    <xdr:to>
      <xdr:col>5</xdr:col>
      <xdr:colOff>30602</xdr:colOff>
      <xdr:row>3</xdr:row>
      <xdr:rowOff>99460</xdr:rowOff>
    </xdr:to>
    <xdr:sp macro="" textlink="">
      <xdr:nvSpPr>
        <xdr:cNvPr id="13" name="TextBox 12">
          <a:extLst>
            <a:ext uri="{FF2B5EF4-FFF2-40B4-BE49-F238E27FC236}">
              <a16:creationId xmlns:a16="http://schemas.microsoft.com/office/drawing/2014/main" id="{53652D0E-0747-2AEC-4459-7746E6627FEA}"/>
            </a:ext>
          </a:extLst>
        </xdr:cNvPr>
        <xdr:cNvSpPr txBox="1"/>
      </xdr:nvSpPr>
      <xdr:spPr>
        <a:xfrm>
          <a:off x="1996807" y="428435"/>
          <a:ext cx="1094036" cy="2218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kern="1200">
              <a:solidFill>
                <a:schemeClr val="accent5">
                  <a:lumMod val="50000"/>
                </a:schemeClr>
              </a:solidFill>
            </a:rPr>
            <a:t>Total Sales</a:t>
          </a:r>
        </a:p>
      </xdr:txBody>
    </xdr:sp>
    <xdr:clientData/>
  </xdr:twoCellAnchor>
  <xdr:twoCellAnchor>
    <xdr:from>
      <xdr:col>6</xdr:col>
      <xdr:colOff>221868</xdr:colOff>
      <xdr:row>2</xdr:row>
      <xdr:rowOff>68856</xdr:rowOff>
    </xdr:from>
    <xdr:to>
      <xdr:col>9</xdr:col>
      <xdr:colOff>15301</xdr:colOff>
      <xdr:row>5</xdr:row>
      <xdr:rowOff>107109</xdr:rowOff>
    </xdr:to>
    <xdr:sp macro="" textlink="">
      <xdr:nvSpPr>
        <xdr:cNvPr id="14" name="TextBox 13">
          <a:extLst>
            <a:ext uri="{FF2B5EF4-FFF2-40B4-BE49-F238E27FC236}">
              <a16:creationId xmlns:a16="http://schemas.microsoft.com/office/drawing/2014/main" id="{6E1681D4-5303-28CC-5C63-D03890143A79}"/>
            </a:ext>
          </a:extLst>
        </xdr:cNvPr>
        <xdr:cNvSpPr txBox="1"/>
      </xdr:nvSpPr>
      <xdr:spPr>
        <a:xfrm>
          <a:off x="3894157" y="436085"/>
          <a:ext cx="1629578" cy="5890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kern="1200">
              <a:solidFill>
                <a:schemeClr val="accent5">
                  <a:lumMod val="50000"/>
                </a:schemeClr>
              </a:solidFill>
            </a:rPr>
            <a:t>Total </a:t>
          </a:r>
          <a:r>
            <a:rPr lang="en-US" sz="1400" b="1" kern="1200" baseline="0">
              <a:solidFill>
                <a:schemeClr val="accent5">
                  <a:lumMod val="50000"/>
                </a:schemeClr>
              </a:solidFill>
            </a:rPr>
            <a:t>Accounts</a:t>
          </a:r>
          <a:endParaRPr lang="en-US" sz="1400" b="1" kern="1200">
            <a:solidFill>
              <a:schemeClr val="accent5">
                <a:lumMod val="50000"/>
              </a:schemeClr>
            </a:solidFill>
          </a:endParaRPr>
        </a:p>
      </xdr:txBody>
    </xdr:sp>
    <xdr:clientData/>
  </xdr:twoCellAnchor>
  <xdr:twoCellAnchor>
    <xdr:from>
      <xdr:col>9</xdr:col>
      <xdr:colOff>596746</xdr:colOff>
      <xdr:row>2</xdr:row>
      <xdr:rowOff>45904</xdr:rowOff>
    </xdr:from>
    <xdr:to>
      <xdr:col>13</xdr:col>
      <xdr:colOff>160662</xdr:colOff>
      <xdr:row>3</xdr:row>
      <xdr:rowOff>130060</xdr:rowOff>
    </xdr:to>
    <xdr:sp macro="" textlink="">
      <xdr:nvSpPr>
        <xdr:cNvPr id="16" name="TextBox 15">
          <a:extLst>
            <a:ext uri="{FF2B5EF4-FFF2-40B4-BE49-F238E27FC236}">
              <a16:creationId xmlns:a16="http://schemas.microsoft.com/office/drawing/2014/main" id="{2E2189E9-BFE0-D2D9-CF91-A12AA0C74A52}"/>
            </a:ext>
          </a:extLst>
        </xdr:cNvPr>
        <xdr:cNvSpPr txBox="1"/>
      </xdr:nvSpPr>
      <xdr:spPr>
        <a:xfrm>
          <a:off x="6105180" y="413133"/>
          <a:ext cx="2012109" cy="2677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kern="1200">
              <a:solidFill>
                <a:schemeClr val="accent5">
                  <a:lumMod val="50000"/>
                </a:schemeClr>
              </a:solidFill>
            </a:rPr>
            <a:t>Total Account Types</a:t>
          </a:r>
        </a:p>
      </xdr:txBody>
    </xdr:sp>
    <xdr:clientData/>
  </xdr:twoCellAnchor>
  <xdr:twoCellAnchor>
    <xdr:from>
      <xdr:col>13</xdr:col>
      <xdr:colOff>413132</xdr:colOff>
      <xdr:row>2</xdr:row>
      <xdr:rowOff>53555</xdr:rowOff>
    </xdr:from>
    <xdr:to>
      <xdr:col>16</xdr:col>
      <xdr:colOff>191264</xdr:colOff>
      <xdr:row>4</xdr:row>
      <xdr:rowOff>99457</xdr:rowOff>
    </xdr:to>
    <xdr:sp macro="" textlink="">
      <xdr:nvSpPr>
        <xdr:cNvPr id="18" name="TextBox 17">
          <a:extLst>
            <a:ext uri="{FF2B5EF4-FFF2-40B4-BE49-F238E27FC236}">
              <a16:creationId xmlns:a16="http://schemas.microsoft.com/office/drawing/2014/main" id="{7AA2EC09-FF9A-0BE8-1F3D-82FE22A9A302}"/>
            </a:ext>
          </a:extLst>
        </xdr:cNvPr>
        <xdr:cNvSpPr txBox="1"/>
      </xdr:nvSpPr>
      <xdr:spPr>
        <a:xfrm>
          <a:off x="8369759" y="420784"/>
          <a:ext cx="1614276" cy="4131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kern="1200">
              <a:solidFill>
                <a:schemeClr val="accent5">
                  <a:lumMod val="50000"/>
                </a:schemeClr>
              </a:solidFill>
            </a:rPr>
            <a:t>Average 5yr CAGR</a:t>
          </a:r>
        </a:p>
      </xdr:txBody>
    </xdr:sp>
    <xdr:clientData/>
  </xdr:twoCellAnchor>
  <xdr:twoCellAnchor>
    <xdr:from>
      <xdr:col>3</xdr:col>
      <xdr:colOff>106496</xdr:colOff>
      <xdr:row>3</xdr:row>
      <xdr:rowOff>129448</xdr:rowOff>
    </xdr:from>
    <xdr:to>
      <xdr:col>4</xdr:col>
      <xdr:colOff>588484</xdr:colOff>
      <xdr:row>6</xdr:row>
      <xdr:rowOff>61203</xdr:rowOff>
    </xdr:to>
    <xdr:sp macro="" textlink="'Pivot Table'!C1">
      <xdr:nvSpPr>
        <xdr:cNvPr id="19" name="TextBox 18">
          <a:extLst>
            <a:ext uri="{FF2B5EF4-FFF2-40B4-BE49-F238E27FC236}">
              <a16:creationId xmlns:a16="http://schemas.microsoft.com/office/drawing/2014/main" id="{B4430B3D-E822-1FDE-FC95-7E71CAD1AE95}"/>
            </a:ext>
          </a:extLst>
        </xdr:cNvPr>
        <xdr:cNvSpPr txBox="1"/>
      </xdr:nvSpPr>
      <xdr:spPr>
        <a:xfrm>
          <a:off x="1942641" y="680291"/>
          <a:ext cx="1094036" cy="482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9BA01BC-337D-40B4-90E5-E5B8CE19250E}" type="TxLink">
            <a:rPr lang="en-US" sz="2000" b="1" i="0" u="none" strike="noStrike" kern="1200">
              <a:solidFill>
                <a:schemeClr val="accent1">
                  <a:lumMod val="75000"/>
                </a:schemeClr>
              </a:solidFill>
              <a:latin typeface="Calibri"/>
              <a:ea typeface="Calibri"/>
              <a:cs typeface="Calibri"/>
            </a:rPr>
            <a:pPr/>
            <a:t>1410077</a:t>
          </a:fld>
          <a:endParaRPr lang="en-US" sz="4000" b="1" kern="1200">
            <a:solidFill>
              <a:schemeClr val="accent1">
                <a:lumMod val="75000"/>
              </a:schemeClr>
            </a:solidFill>
          </a:endParaRPr>
        </a:p>
      </xdr:txBody>
    </xdr:sp>
    <xdr:clientData/>
  </xdr:twoCellAnchor>
  <xdr:twoCellAnchor>
    <xdr:from>
      <xdr:col>10</xdr:col>
      <xdr:colOff>289499</xdr:colOff>
      <xdr:row>3</xdr:row>
      <xdr:rowOff>113533</xdr:rowOff>
    </xdr:from>
    <xdr:to>
      <xdr:col>12</xdr:col>
      <xdr:colOff>137711</xdr:colOff>
      <xdr:row>6</xdr:row>
      <xdr:rowOff>84157</xdr:rowOff>
    </xdr:to>
    <xdr:sp macro="" textlink="'Pivot Table'!C2">
      <xdr:nvSpPr>
        <xdr:cNvPr id="20" name="TextBox 19">
          <a:extLst>
            <a:ext uri="{FF2B5EF4-FFF2-40B4-BE49-F238E27FC236}">
              <a16:creationId xmlns:a16="http://schemas.microsoft.com/office/drawing/2014/main" id="{EA7A3499-3E8C-3B29-3B3B-181E85400987}"/>
            </a:ext>
          </a:extLst>
        </xdr:cNvPr>
        <xdr:cNvSpPr txBox="1"/>
      </xdr:nvSpPr>
      <xdr:spPr>
        <a:xfrm>
          <a:off x="6409981" y="664376"/>
          <a:ext cx="1072308" cy="5214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FBBA654-C002-4978-887C-DD5338A90ED0}" type="TxLink">
            <a:rPr lang="en-US" sz="2000" b="1" i="0" u="none" strike="noStrike" kern="1200">
              <a:solidFill>
                <a:schemeClr val="accent1">
                  <a:lumMod val="75000"/>
                </a:schemeClr>
              </a:solidFill>
              <a:latin typeface="Calibri"/>
              <a:ea typeface="Calibri"/>
              <a:cs typeface="Calibri"/>
            </a:rPr>
            <a:pPr algn="ctr"/>
            <a:t>4</a:t>
          </a:fld>
          <a:endParaRPr lang="en-US" sz="2000" b="1" kern="1200">
            <a:solidFill>
              <a:schemeClr val="accent1">
                <a:lumMod val="75000"/>
              </a:schemeClr>
            </a:solidFill>
          </a:endParaRPr>
        </a:p>
      </xdr:txBody>
    </xdr:sp>
    <xdr:clientData/>
  </xdr:twoCellAnchor>
  <xdr:twoCellAnchor>
    <xdr:from>
      <xdr:col>6</xdr:col>
      <xdr:colOff>449550</xdr:colOff>
      <xdr:row>3</xdr:row>
      <xdr:rowOff>143522</xdr:rowOff>
    </xdr:from>
    <xdr:to>
      <xdr:col>8</xdr:col>
      <xdr:colOff>297761</xdr:colOff>
      <xdr:row>6</xdr:row>
      <xdr:rowOff>114146</xdr:rowOff>
    </xdr:to>
    <xdr:sp macro="" textlink="'Pivot Table'!C3">
      <xdr:nvSpPr>
        <xdr:cNvPr id="21" name="TextBox 20">
          <a:extLst>
            <a:ext uri="{FF2B5EF4-FFF2-40B4-BE49-F238E27FC236}">
              <a16:creationId xmlns:a16="http://schemas.microsoft.com/office/drawing/2014/main" id="{E3663F15-C0A8-B871-EE43-3A4E5C4C1501}"/>
            </a:ext>
          </a:extLst>
        </xdr:cNvPr>
        <xdr:cNvSpPr txBox="1"/>
      </xdr:nvSpPr>
      <xdr:spPr>
        <a:xfrm>
          <a:off x="4121839" y="694365"/>
          <a:ext cx="1072308" cy="5214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49352AF-8B52-4D97-87D1-C93ACED5367D}" type="TxLink">
            <a:rPr lang="en-US" sz="2000" b="1" i="0" u="none" strike="noStrike" kern="1200">
              <a:solidFill>
                <a:schemeClr val="accent1">
                  <a:lumMod val="75000"/>
                </a:schemeClr>
              </a:solidFill>
              <a:latin typeface="Calibri"/>
              <a:ea typeface="Calibri"/>
              <a:cs typeface="Calibri"/>
            </a:rPr>
            <a:pPr algn="ctr"/>
            <a:t>57</a:t>
          </a:fld>
          <a:endParaRPr lang="en-US" sz="2000" b="1" kern="1200">
            <a:solidFill>
              <a:schemeClr val="accent1">
                <a:lumMod val="75000"/>
              </a:schemeClr>
            </a:solidFill>
          </a:endParaRPr>
        </a:p>
      </xdr:txBody>
    </xdr:sp>
    <xdr:clientData/>
  </xdr:twoCellAnchor>
  <xdr:twoCellAnchor>
    <xdr:from>
      <xdr:col>14</xdr:col>
      <xdr:colOff>59369</xdr:colOff>
      <xdr:row>3</xdr:row>
      <xdr:rowOff>105270</xdr:rowOff>
    </xdr:from>
    <xdr:to>
      <xdr:col>15</xdr:col>
      <xdr:colOff>519629</xdr:colOff>
      <xdr:row>6</xdr:row>
      <xdr:rowOff>75894</xdr:rowOff>
    </xdr:to>
    <xdr:sp macro="" textlink="'Pivot Table'!E1">
      <xdr:nvSpPr>
        <xdr:cNvPr id="22" name="TextBox 21">
          <a:extLst>
            <a:ext uri="{FF2B5EF4-FFF2-40B4-BE49-F238E27FC236}">
              <a16:creationId xmlns:a16="http://schemas.microsoft.com/office/drawing/2014/main" id="{1E1BAE16-5BE4-99F0-D542-8037BABC1903}"/>
            </a:ext>
          </a:extLst>
        </xdr:cNvPr>
        <xdr:cNvSpPr txBox="1"/>
      </xdr:nvSpPr>
      <xdr:spPr>
        <a:xfrm>
          <a:off x="8628044" y="656113"/>
          <a:ext cx="1072308" cy="5214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8DE38D5-BB4C-4FC2-ABD8-9F2057DB5E87}" type="TxLink">
            <a:rPr lang="en-US" sz="2000" b="1" i="0" u="none" strike="noStrike" kern="1200">
              <a:solidFill>
                <a:schemeClr val="accent1">
                  <a:lumMod val="75000"/>
                </a:schemeClr>
              </a:solidFill>
              <a:latin typeface="Calibri"/>
              <a:ea typeface="Calibri"/>
              <a:cs typeface="Calibri"/>
            </a:rPr>
            <a:pPr algn="ctr"/>
            <a:t>50.16%</a:t>
          </a:fld>
          <a:endParaRPr lang="en-US" sz="2000" b="1" kern="1200">
            <a:solidFill>
              <a:schemeClr val="accent1">
                <a:lumMod val="75000"/>
              </a:schemeClr>
            </a:solidFill>
          </a:endParaRPr>
        </a:p>
      </xdr:txBody>
    </xdr:sp>
    <xdr:clientData/>
  </xdr:twoCellAnchor>
  <xdr:oneCellAnchor>
    <xdr:from>
      <xdr:col>2</xdr:col>
      <xdr:colOff>328402</xdr:colOff>
      <xdr:row>6</xdr:row>
      <xdr:rowOff>34804</xdr:rowOff>
    </xdr:from>
    <xdr:ext cx="2126867" cy="311496"/>
    <xdr:sp macro="" textlink="">
      <xdr:nvSpPr>
        <xdr:cNvPr id="24" name="TextBox 23">
          <a:extLst>
            <a:ext uri="{FF2B5EF4-FFF2-40B4-BE49-F238E27FC236}">
              <a16:creationId xmlns:a16="http://schemas.microsoft.com/office/drawing/2014/main" id="{8B4E3128-F8F6-5312-E944-FF7690F5641A}"/>
            </a:ext>
          </a:extLst>
        </xdr:cNvPr>
        <xdr:cNvSpPr txBox="1"/>
      </xdr:nvSpPr>
      <xdr:spPr>
        <a:xfrm>
          <a:off x="1550777" y="1130179"/>
          <a:ext cx="2126867"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vi-VN" sz="1400" b="1" kern="1200">
              <a:solidFill>
                <a:schemeClr val="accent5">
                  <a:lumMod val="75000"/>
                </a:schemeClr>
              </a:solidFill>
              <a:latin typeface="Calibri" panose="020F0502020204030204" pitchFamily="34" charset="0"/>
              <a:ea typeface="Calibri" panose="020F0502020204030204" pitchFamily="34" charset="0"/>
              <a:cs typeface="Calibri" panose="020F0502020204030204" pitchFamily="34" charset="0"/>
            </a:rPr>
            <a:t>Sales Volume Distribution</a:t>
          </a:r>
          <a:endParaRPr lang="en-US" sz="1400" b="1" kern="1200">
            <a:solidFill>
              <a:schemeClr val="accent5">
                <a:lumMod val="75000"/>
              </a:schemeClr>
            </a:solidFill>
            <a:latin typeface="Calibri" panose="020F0502020204030204" pitchFamily="34" charset="0"/>
            <a:ea typeface="Calibri" panose="020F0502020204030204" pitchFamily="34" charset="0"/>
            <a:cs typeface="Calibri" panose="020F0502020204030204" pitchFamily="34" charset="0"/>
          </a:endParaRPr>
        </a:p>
      </xdr:txBody>
    </xdr:sp>
    <xdr:clientData/>
  </xdr:oneCellAnchor>
  <xdr:oneCellAnchor>
    <xdr:from>
      <xdr:col>2</xdr:col>
      <xdr:colOff>321087</xdr:colOff>
      <xdr:row>16</xdr:row>
      <xdr:rowOff>72282</xdr:rowOff>
    </xdr:from>
    <xdr:ext cx="2777781" cy="311496"/>
    <xdr:sp macro="" textlink="">
      <xdr:nvSpPr>
        <xdr:cNvPr id="25" name="TextBox 24">
          <a:extLst>
            <a:ext uri="{FF2B5EF4-FFF2-40B4-BE49-F238E27FC236}">
              <a16:creationId xmlns:a16="http://schemas.microsoft.com/office/drawing/2014/main" id="{FDEB3855-5AC0-2761-2323-030EDA04A608}"/>
            </a:ext>
          </a:extLst>
        </xdr:cNvPr>
        <xdr:cNvSpPr txBox="1"/>
      </xdr:nvSpPr>
      <xdr:spPr>
        <a:xfrm>
          <a:off x="1544624" y="3045941"/>
          <a:ext cx="2777781"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vi-VN" sz="1400" b="1" kern="1200">
              <a:solidFill>
                <a:schemeClr val="accent5">
                  <a:lumMod val="75000"/>
                </a:schemeClr>
              </a:solidFill>
              <a:latin typeface="Calibri" panose="020F0502020204030204" pitchFamily="34" charset="0"/>
              <a:ea typeface="Calibri" panose="020F0502020204030204" pitchFamily="34" charset="0"/>
              <a:cs typeface="Calibri" panose="020F0502020204030204" pitchFamily="34" charset="0"/>
            </a:rPr>
            <a:t>Account Type Sales Over the Years</a:t>
          </a:r>
          <a:endParaRPr lang="en-US" sz="1400" b="1" kern="1200">
            <a:solidFill>
              <a:schemeClr val="accent5">
                <a:lumMod val="75000"/>
              </a:schemeClr>
            </a:solidFill>
            <a:latin typeface="Calibri" panose="020F0502020204030204" pitchFamily="34" charset="0"/>
            <a:ea typeface="Calibri" panose="020F0502020204030204" pitchFamily="34" charset="0"/>
            <a:cs typeface="Calibri" panose="020F0502020204030204" pitchFamily="34" charset="0"/>
          </a:endParaRPr>
        </a:p>
      </xdr:txBody>
    </xdr:sp>
    <xdr:clientData/>
  </xdr:oneCellAnchor>
  <xdr:twoCellAnchor>
    <xdr:from>
      <xdr:col>16</xdr:col>
      <xdr:colOff>599808</xdr:colOff>
      <xdr:row>4</xdr:row>
      <xdr:rowOff>164189</xdr:rowOff>
    </xdr:from>
    <xdr:to>
      <xdr:col>23</xdr:col>
      <xdr:colOff>36178</xdr:colOff>
      <xdr:row>17</xdr:row>
      <xdr:rowOff>66836</xdr:rowOff>
    </xdr:to>
    <xdr:graphicFrame macro="">
      <xdr:nvGraphicFramePr>
        <xdr:cNvPr id="28" name="Chart 27">
          <a:extLst>
            <a:ext uri="{FF2B5EF4-FFF2-40B4-BE49-F238E27FC236}">
              <a16:creationId xmlns:a16="http://schemas.microsoft.com/office/drawing/2014/main" id="{DF6DDF24-D3B0-4556-AA1E-F95032AEE2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534202</xdr:colOff>
      <xdr:row>17</xdr:row>
      <xdr:rowOff>115183</xdr:rowOff>
    </xdr:from>
    <xdr:to>
      <xdr:col>22</xdr:col>
      <xdr:colOff>568540</xdr:colOff>
      <xdr:row>30</xdr:row>
      <xdr:rowOff>162328</xdr:rowOff>
    </xdr:to>
    <xdr:graphicFrame macro="">
      <xdr:nvGraphicFramePr>
        <xdr:cNvPr id="29" name="Chart 28">
          <a:extLst>
            <a:ext uri="{FF2B5EF4-FFF2-40B4-BE49-F238E27FC236}">
              <a16:creationId xmlns:a16="http://schemas.microsoft.com/office/drawing/2014/main" id="{C4FE816E-5A2A-456D-9200-E075237CD5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371708</xdr:colOff>
      <xdr:row>18</xdr:row>
      <xdr:rowOff>123902</xdr:rowOff>
    </xdr:from>
    <xdr:to>
      <xdr:col>16</xdr:col>
      <xdr:colOff>38720</xdr:colOff>
      <xdr:row>30</xdr:row>
      <xdr:rowOff>178110</xdr:rowOff>
    </xdr:to>
    <xdr:graphicFrame macro="">
      <xdr:nvGraphicFramePr>
        <xdr:cNvPr id="30" name="Chart 29">
          <a:extLst>
            <a:ext uri="{FF2B5EF4-FFF2-40B4-BE49-F238E27FC236}">
              <a16:creationId xmlns:a16="http://schemas.microsoft.com/office/drawing/2014/main" id="{0D35F703-107F-4647-BED0-897B6151FE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9</xdr:col>
      <xdr:colOff>333684</xdr:colOff>
      <xdr:row>16</xdr:row>
      <xdr:rowOff>150141</xdr:rowOff>
    </xdr:from>
    <xdr:ext cx="2777781" cy="311496"/>
    <xdr:sp macro="" textlink="">
      <xdr:nvSpPr>
        <xdr:cNvPr id="31" name="TextBox 30">
          <a:extLst>
            <a:ext uri="{FF2B5EF4-FFF2-40B4-BE49-F238E27FC236}">
              <a16:creationId xmlns:a16="http://schemas.microsoft.com/office/drawing/2014/main" id="{A748121E-250D-47FF-3B03-200F4CCB5114}"/>
            </a:ext>
          </a:extLst>
        </xdr:cNvPr>
        <xdr:cNvSpPr txBox="1"/>
      </xdr:nvSpPr>
      <xdr:spPr>
        <a:xfrm>
          <a:off x="5839599" y="3123800"/>
          <a:ext cx="2777781"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1" kern="1200">
              <a:solidFill>
                <a:schemeClr val="accent5">
                  <a:lumMod val="75000"/>
                </a:schemeClr>
              </a:solidFill>
              <a:latin typeface="Calibri" panose="020F0502020204030204" pitchFamily="34" charset="0"/>
              <a:ea typeface="Calibri" panose="020F0502020204030204" pitchFamily="34" charset="0"/>
              <a:cs typeface="Calibri" panose="020F0502020204030204" pitchFamily="34" charset="0"/>
            </a:rPr>
            <a:t>Average</a:t>
          </a:r>
          <a:r>
            <a:rPr lang="en-US" sz="1400" b="1" kern="1200" baseline="0">
              <a:solidFill>
                <a:schemeClr val="accent5">
                  <a:lumMod val="75000"/>
                </a:schemeClr>
              </a:solidFill>
              <a:latin typeface="Calibri" panose="020F0502020204030204" pitchFamily="34" charset="0"/>
              <a:ea typeface="Calibri" panose="020F0502020204030204" pitchFamily="34" charset="0"/>
              <a:cs typeface="Calibri" panose="020F0502020204030204" pitchFamily="34" charset="0"/>
            </a:rPr>
            <a:t> CAGR by Account Type</a:t>
          </a:r>
          <a:endParaRPr lang="en-US" sz="1400" b="1" kern="1200">
            <a:solidFill>
              <a:schemeClr val="accent5">
                <a:lumMod val="75000"/>
              </a:schemeClr>
            </a:solidFill>
            <a:latin typeface="Calibri" panose="020F0502020204030204" pitchFamily="34" charset="0"/>
            <a:ea typeface="Calibri" panose="020F0502020204030204" pitchFamily="34" charset="0"/>
            <a:cs typeface="Calibri" panose="020F0502020204030204" pitchFamily="34" charset="0"/>
          </a:endParaRPr>
        </a:p>
      </xdr:txBody>
    </xdr:sp>
    <xdr:clientData/>
  </xdr:oneCellAnchor>
  <xdr:oneCellAnchor>
    <xdr:from>
      <xdr:col>18</xdr:col>
      <xdr:colOff>338950</xdr:colOff>
      <xdr:row>17</xdr:row>
      <xdr:rowOff>530</xdr:rowOff>
    </xdr:from>
    <xdr:ext cx="2777781" cy="311496"/>
    <xdr:sp macro="" textlink="">
      <xdr:nvSpPr>
        <xdr:cNvPr id="32" name="TextBox 31">
          <a:extLst>
            <a:ext uri="{FF2B5EF4-FFF2-40B4-BE49-F238E27FC236}">
              <a16:creationId xmlns:a16="http://schemas.microsoft.com/office/drawing/2014/main" id="{81E34BDE-B0BF-04E0-9568-2043F386F3DC}"/>
            </a:ext>
          </a:extLst>
        </xdr:cNvPr>
        <xdr:cNvSpPr txBox="1"/>
      </xdr:nvSpPr>
      <xdr:spPr>
        <a:xfrm>
          <a:off x="11350779" y="3160042"/>
          <a:ext cx="2777781"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400" b="1" kern="1200">
              <a:solidFill>
                <a:schemeClr val="accent5">
                  <a:lumMod val="75000"/>
                </a:schemeClr>
              </a:solidFill>
              <a:latin typeface="Calibri" panose="020F0502020204030204" pitchFamily="34" charset="0"/>
              <a:ea typeface="Calibri" panose="020F0502020204030204" pitchFamily="34" charset="0"/>
              <a:cs typeface="Calibri" panose="020F0502020204030204" pitchFamily="34" charset="0"/>
            </a:rPr>
            <a:t>Bottom 5 Decision Makers</a:t>
          </a:r>
        </a:p>
      </xdr:txBody>
    </xdr:sp>
    <xdr:clientData/>
  </xdr:oneCellAnchor>
  <xdr:oneCellAnchor>
    <xdr:from>
      <xdr:col>27</xdr:col>
      <xdr:colOff>344215</xdr:colOff>
      <xdr:row>17</xdr:row>
      <xdr:rowOff>36772</xdr:rowOff>
    </xdr:from>
    <xdr:ext cx="2777781" cy="311496"/>
    <xdr:sp macro="" textlink="">
      <xdr:nvSpPr>
        <xdr:cNvPr id="33" name="TextBox 32">
          <a:extLst>
            <a:ext uri="{FF2B5EF4-FFF2-40B4-BE49-F238E27FC236}">
              <a16:creationId xmlns:a16="http://schemas.microsoft.com/office/drawing/2014/main" id="{7D1B5CE8-7EAE-2387-8191-1BB55DCB158E}"/>
            </a:ext>
          </a:extLst>
        </xdr:cNvPr>
        <xdr:cNvSpPr txBox="1"/>
      </xdr:nvSpPr>
      <xdr:spPr>
        <a:xfrm>
          <a:off x="16861959" y="3196284"/>
          <a:ext cx="2777781"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400" b="1" kern="1200">
              <a:solidFill>
                <a:schemeClr val="accent5">
                  <a:lumMod val="75000"/>
                </a:schemeClr>
              </a:solidFill>
              <a:latin typeface="Calibri" panose="020F0502020204030204" pitchFamily="34" charset="0"/>
              <a:ea typeface="Calibri" panose="020F0502020204030204" pitchFamily="34" charset="0"/>
              <a:cs typeface="Calibri" panose="020F0502020204030204" pitchFamily="34" charset="0"/>
            </a:rPr>
            <a:t>Bottom 5 Decision Makers</a:t>
          </a:r>
        </a:p>
      </xdr:txBody>
    </xdr:sp>
    <xdr:clientData/>
  </xdr:oneCellAnchor>
  <xdr:oneCellAnchor>
    <xdr:from>
      <xdr:col>18</xdr:col>
      <xdr:colOff>338950</xdr:colOff>
      <xdr:row>3</xdr:row>
      <xdr:rowOff>124432</xdr:rowOff>
    </xdr:from>
    <xdr:ext cx="2777781" cy="311496"/>
    <xdr:sp macro="" textlink="">
      <xdr:nvSpPr>
        <xdr:cNvPr id="34" name="TextBox 33">
          <a:extLst>
            <a:ext uri="{FF2B5EF4-FFF2-40B4-BE49-F238E27FC236}">
              <a16:creationId xmlns:a16="http://schemas.microsoft.com/office/drawing/2014/main" id="{AFF7E6BA-87F1-06F8-78A8-1B84C877E2D2}"/>
            </a:ext>
          </a:extLst>
        </xdr:cNvPr>
        <xdr:cNvSpPr txBox="1"/>
      </xdr:nvSpPr>
      <xdr:spPr>
        <a:xfrm>
          <a:off x="11350779" y="681993"/>
          <a:ext cx="2777781"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400" b="1" kern="1200">
              <a:solidFill>
                <a:schemeClr val="accent5">
                  <a:lumMod val="75000"/>
                </a:schemeClr>
              </a:solidFill>
              <a:latin typeface="Calibri" panose="020F0502020204030204" pitchFamily="34" charset="0"/>
              <a:ea typeface="Calibri" panose="020F0502020204030204" pitchFamily="34" charset="0"/>
              <a:cs typeface="Calibri" panose="020F0502020204030204" pitchFamily="34" charset="0"/>
            </a:rPr>
            <a:t>Top 5 Decision Makers</a:t>
          </a:r>
        </a:p>
      </xdr:txBody>
    </xdr:sp>
    <xdr:clientData/>
  </xdr:oneCellAnchor>
  <xdr:oneCellAnchor>
    <xdr:from>
      <xdr:col>11</xdr:col>
      <xdr:colOff>304589</xdr:colOff>
      <xdr:row>6</xdr:row>
      <xdr:rowOff>34804</xdr:rowOff>
    </xdr:from>
    <xdr:ext cx="2126867" cy="311496"/>
    <xdr:sp macro="" textlink="">
      <xdr:nvSpPr>
        <xdr:cNvPr id="35" name="TextBox 34">
          <a:extLst>
            <a:ext uri="{FF2B5EF4-FFF2-40B4-BE49-F238E27FC236}">
              <a16:creationId xmlns:a16="http://schemas.microsoft.com/office/drawing/2014/main" id="{877FC32E-AFAF-B9A8-5F42-E2D2E72C5F07}"/>
            </a:ext>
          </a:extLst>
        </xdr:cNvPr>
        <xdr:cNvSpPr txBox="1"/>
      </xdr:nvSpPr>
      <xdr:spPr>
        <a:xfrm>
          <a:off x="7027652" y="1130179"/>
          <a:ext cx="2126867"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vi-VN" sz="1400" b="1" kern="1200">
              <a:solidFill>
                <a:schemeClr val="accent5">
                  <a:lumMod val="75000"/>
                </a:schemeClr>
              </a:solidFill>
              <a:latin typeface="Calibri" panose="020F0502020204030204" pitchFamily="34" charset="0"/>
              <a:ea typeface="Calibri" panose="020F0502020204030204" pitchFamily="34" charset="0"/>
              <a:cs typeface="Calibri" panose="020F0502020204030204" pitchFamily="34" charset="0"/>
            </a:rPr>
            <a:t>Sales </a:t>
          </a:r>
          <a:r>
            <a:rPr lang="en-US" sz="1400" b="1" kern="1200">
              <a:solidFill>
                <a:schemeClr val="accent5">
                  <a:lumMod val="75000"/>
                </a:schemeClr>
              </a:solidFill>
              <a:latin typeface="Calibri" panose="020F0502020204030204" pitchFamily="34" charset="0"/>
              <a:ea typeface="Calibri" panose="020F0502020204030204" pitchFamily="34" charset="0"/>
              <a:cs typeface="Calibri" panose="020F0502020204030204" pitchFamily="34" charset="0"/>
            </a:rPr>
            <a:t>Change Year On Year</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642.133894212966" createdVersion="8" refreshedVersion="8" minRefreshableVersion="3" recordCount="285" xr:uid="{6D579BAE-9A31-45EB-8ED2-2A4C0566CD8A}">
  <cacheSource type="worksheet">
    <worksheetSource name="Table1_1"/>
  </cacheSource>
  <cacheFields count="8">
    <cacheField name="Account Name" numFmtId="0">
      <sharedItems count="57">
        <s v="SB 2"/>
        <s v="SB 3"/>
        <s v="SB 4"/>
        <s v="SB 5"/>
        <s v="SB 6"/>
        <s v="SB 7"/>
        <s v="SB 8"/>
        <s v="SB 9"/>
        <s v="SB 10"/>
        <s v="SB 11"/>
        <s v="SB 12"/>
        <s v="SB 13"/>
        <s v="SB 14"/>
        <s v="SB 15"/>
        <s v="MB 1"/>
        <s v="MB 2"/>
        <s v="MB 3"/>
        <s v="MB 4"/>
        <s v="MB 5"/>
        <s v="MB 7"/>
        <s v="MB 8"/>
        <s v="MB 9"/>
        <s v="MB 10"/>
        <s v="MB 11"/>
        <s v="MB 12"/>
        <s v="MB 13"/>
        <s v="MB 14"/>
        <s v="MB 15"/>
        <s v="OR 1"/>
        <s v="OR 2"/>
        <s v="OR 3"/>
        <s v="OR 4"/>
        <s v="OR 5"/>
        <s v="OR 6"/>
        <s v="OR 7"/>
        <s v="OR 8"/>
        <s v="OR 9"/>
        <s v="OR 10"/>
        <s v="OR 11"/>
        <s v="OR 12"/>
        <s v="OR 13"/>
        <s v="OR 14"/>
        <s v="OR 15"/>
        <s v="WD 1"/>
        <s v="WD 2"/>
        <s v="WD 3"/>
        <s v="WD 4"/>
        <s v="WD 5"/>
        <s v="WD 6"/>
        <s v="WD 7"/>
        <s v="WD 8"/>
        <s v="WD 9"/>
        <s v="WD 10"/>
        <s v="WD 11"/>
        <s v="WD 12"/>
        <s v="WD 13"/>
        <s v="WD 15"/>
      </sharedItems>
    </cacheField>
    <cacheField name="Account Address" numFmtId="0">
      <sharedItems/>
    </cacheField>
    <cacheField name="Decision Maker" numFmtId="0">
      <sharedItems count="57">
        <s v="Lawson Moore"/>
        <s v="Vin Hudson"/>
        <s v="Susana Huels"/>
        <s v="Shanna Hettinger"/>
        <s v="Roy McGlynn"/>
        <s v="Lorena Posacco"/>
        <s v="Juanita Wisozk"/>
        <s v="Velma Riley"/>
        <s v="Holly Gaines"/>
        <s v="Gary Brown"/>
        <s v="Jeffrey Akins"/>
        <s v="Tim Young"/>
        <s v="Debra Kroll"/>
        <s v="Kelly Boyd"/>
        <s v="Dan Hill"/>
        <s v="Javier George"/>
        <s v="Christopher Evans"/>
        <s v="Julie Ross"/>
        <s v="Bill Callahan"/>
        <s v="Charlotte Leroux"/>
        <s v="Nina Coulter"/>
        <s v="Mia Ang"/>
        <s v="Kathy Rogers"/>
        <s v="Rita Varga"/>
        <s v="Mel Berkowitz"/>
        <s v="Debra Martin"/>
        <s v="Deshaun Fletcher"/>
        <s v="Kari Lenz"/>
        <s v="John Mackey"/>
        <s v="Raymond Heywin"/>
        <s v="Janie Roberson"/>
        <s v="Brooke Hayes"/>
        <s v="Lee Niemeyer"/>
        <s v="Stephen Harris"/>
        <s v="Juan Scott"/>
        <s v="Kurt Issacs"/>
        <s v="Dominique Johnson"/>
        <s v="Larry Alaimo"/>
        <s v="Carlos Moya"/>
        <s v="Shaun Salvatore"/>
        <s v="Annie Fuentes"/>
        <s v="Maria Sawyer"/>
        <s v="Darnell Straughter"/>
        <s v="Richard Breaux"/>
        <s v="Craig Collins"/>
        <s v="Donna Lam"/>
        <s v="Teresa Vasbinder"/>
        <s v="Andre Mobley"/>
        <s v="Ray Hernandez"/>
        <s v="Thomas Stewart"/>
        <s v="Henry Lange"/>
        <s v="Danielle Tomas"/>
        <s v="Joe Schimke"/>
        <s v="Carlos Jackson"/>
        <s v="Russell Wallace"/>
        <s v="Shameka West"/>
        <s v="Anna Grey"/>
      </sharedItems>
    </cacheField>
    <cacheField name="Phone Number" numFmtId="0">
      <sharedItems/>
    </cacheField>
    <cacheField name="Account Type" numFmtId="0">
      <sharedItems count="4">
        <s v="Small Business"/>
        <s v="Medium Business"/>
        <s v="Online Retailer"/>
        <s v="Wholesale Distributor"/>
      </sharedItems>
    </cacheField>
    <cacheField name="5 YR CAGR" numFmtId="0">
      <sharedItems containsSemiMixedTypes="0" containsString="0" containsNumber="1" minValue="-0.72898466539472961" maxValue="3.3498147004699526"/>
    </cacheField>
    <cacheField name="Attribute" numFmtId="0">
      <sharedItems count="5">
        <s v="2017"/>
        <s v="2018"/>
        <s v="2019"/>
        <s v="2020"/>
        <s v="2021"/>
      </sharedItems>
    </cacheField>
    <cacheField name="Value" numFmtId="0">
      <sharedItems containsSemiMixedTypes="0" containsString="0" containsNumber="1" containsInteger="1" minValue="24" maxValue="9983" count="283">
        <n v="2786"/>
        <n v="3804"/>
        <n v="4121"/>
        <n v="6210"/>
        <n v="6909"/>
        <n v="1209"/>
        <n v="1534"/>
        <n v="1634"/>
        <n v="4302"/>
        <n v="9768"/>
        <n v="906"/>
        <n v="1251"/>
        <n v="2897"/>
        <n v="4499"/>
        <n v="9428"/>
        <n v="1421"/>
        <n v="1893"/>
        <n v="2722"/>
        <n v="4410"/>
        <n v="5873"/>
        <n v="2341"/>
        <n v="6105"/>
        <n v="7777"/>
        <n v="7891"/>
        <n v="8758"/>
        <n v="9252"/>
        <n v="8499"/>
        <n v="991"/>
        <n v="448"/>
        <n v="211"/>
        <n v="1581"/>
        <n v="4799"/>
        <n v="6582"/>
        <n v="9024"/>
        <n v="9759"/>
        <n v="9766"/>
        <n v="8049"/>
        <n v="5556"/>
        <n v="5202"/>
        <n v="2373"/>
        <n v="1530"/>
        <n v="1620"/>
        <n v="2027"/>
        <n v="4881"/>
        <n v="6002"/>
        <n v="7555"/>
        <n v="6551"/>
        <n v="5188"/>
        <n v="3436"/>
        <n v="2359"/>
        <n v="1532"/>
        <n v="2678"/>
        <n v="4068"/>
        <n v="4278"/>
        <n v="5382"/>
        <n v="24"/>
        <n v="1797"/>
        <n v="3548"/>
        <n v="3668"/>
        <n v="8592"/>
        <n v="861"/>
        <n v="1314"/>
        <n v="1810"/>
        <n v="6510"/>
        <n v="9271"/>
        <n v="9058"/>
        <n v="4839"/>
        <n v="4776"/>
        <n v="4024"/>
        <n v="369"/>
        <n v="3501"/>
        <n v="7079"/>
        <n v="7438"/>
        <n v="7443"/>
        <n v="9225"/>
        <n v="3916"/>
        <n v="4218"/>
        <n v="5072"/>
        <n v="5201"/>
        <n v="7588"/>
        <n v="700"/>
        <n v="5721"/>
        <n v="6247"/>
        <n v="8495"/>
        <n v="9236"/>
        <n v="9773"/>
        <n v="9179"/>
        <n v="8390"/>
        <n v="8256"/>
        <n v="3815"/>
        <n v="73"/>
        <n v="3485"/>
        <n v="4592"/>
        <n v="5143"/>
        <n v="8100"/>
        <n v="1368"/>
        <n v="3447"/>
        <n v="4535"/>
        <n v="5476"/>
        <n v="9983"/>
        <n v="8331"/>
        <n v="7667"/>
        <n v="5952"/>
        <n v="1998"/>
        <n v="375"/>
        <n v="1779"/>
        <n v="2124"/>
        <n v="2844"/>
        <n v="6877"/>
        <n v="9570"/>
        <n v="570"/>
        <n v="1322"/>
        <n v="7279"/>
        <n v="8443"/>
        <n v="9571"/>
        <n v="6156"/>
        <n v="6110"/>
        <n v="5791"/>
        <n v="1759"/>
        <n v="969"/>
        <n v="209"/>
        <n v="621"/>
        <n v="3098"/>
        <n v="7118"/>
        <n v="8433"/>
        <n v="6309"/>
        <n v="6227"/>
        <n v="5123"/>
        <n v="4968"/>
        <n v="3857"/>
        <n v="712"/>
        <n v="4182"/>
        <n v="6087"/>
        <n v="7494"/>
        <n v="8599"/>
        <n v="2390"/>
        <n v="2415"/>
        <n v="3461"/>
        <n v="3850"/>
        <n v="4657"/>
        <n v="2519"/>
        <n v="3938"/>
        <n v="5190"/>
        <n v="8203"/>
        <n v="8780"/>
        <n v="138"/>
        <n v="286"/>
        <n v="6750"/>
        <n v="8254"/>
        <n v="8656"/>
        <n v="8873"/>
        <n v="8484"/>
        <n v="7883"/>
        <n v="7499"/>
        <n v="6592"/>
        <n v="3297"/>
        <n v="4866"/>
        <n v="4928"/>
        <n v="8451"/>
        <n v="9585"/>
        <n v="1092"/>
        <n v="3140"/>
        <n v="4123"/>
        <n v="4366"/>
        <n v="9482"/>
        <n v="2541"/>
        <n v="3794"/>
        <n v="3984"/>
        <n v="8803"/>
        <n v="9338"/>
        <n v="742"/>
        <n v="3751"/>
        <n v="4423"/>
        <n v="8733"/>
        <n v="9909"/>
        <n v="7703"/>
        <n v="6957"/>
        <n v="3898"/>
        <n v="1857"/>
        <n v="1512"/>
        <n v="488"/>
        <n v="5535"/>
        <n v="5775"/>
        <n v="7661"/>
        <n v="9206"/>
        <n v="376"/>
        <n v="889"/>
        <n v="4373"/>
        <n v="6803"/>
        <n v="7578"/>
        <n v="7840"/>
        <n v="5804"/>
        <n v="4259"/>
        <n v="4243"/>
        <n v="907"/>
        <n v="1038"/>
        <n v="3615"/>
        <n v="3712"/>
        <n v="5819"/>
        <n v="9589"/>
        <n v="8891"/>
        <n v="5914"/>
        <n v="5405"/>
        <n v="4031"/>
        <n v="1290"/>
        <n v="4033"/>
        <n v="6956"/>
        <n v="7929"/>
        <n v="8834"/>
        <n v="431"/>
        <n v="6231"/>
        <n v="7478"/>
        <n v="8039"/>
        <n v="8271"/>
        <n v="8156"/>
        <n v="1245"/>
        <n v="791"/>
        <n v="338"/>
        <n v="44"/>
        <n v="299"/>
        <n v="657"/>
        <n v="6238"/>
        <n v="8922"/>
        <n v="9081"/>
        <n v="1323"/>
        <n v="4963"/>
        <n v="6292"/>
        <n v="6728"/>
        <n v="8202"/>
        <n v="8466"/>
        <n v="4079"/>
        <n v="2797"/>
        <n v="2245"/>
        <n v="1696"/>
        <n v="870"/>
        <n v="2428"/>
        <n v="7386"/>
        <n v="8835"/>
        <n v="1497"/>
        <n v="1768"/>
        <n v="2804"/>
        <n v="5718"/>
        <n v="9822"/>
        <n v="1082"/>
        <n v="3353"/>
        <n v="6351"/>
        <n v="8550"/>
        <n v="9272"/>
        <n v="9791"/>
        <n v="9610"/>
        <n v="7534"/>
        <n v="5080"/>
        <n v="4936"/>
        <n v="1357"/>
        <n v="4189"/>
        <n v="5407"/>
        <n v="6233"/>
        <n v="9681"/>
        <n v="576"/>
        <n v="2628"/>
        <n v="3612"/>
        <n v="5066"/>
        <n v="5156"/>
        <n v="128"/>
        <n v="416"/>
        <n v="747"/>
        <n v="1028"/>
        <n v="6357"/>
        <n v="8034"/>
        <n v="6541"/>
        <n v="3311"/>
        <n v="3254"/>
        <n v="2687"/>
        <n v="1263"/>
        <n v="2517"/>
        <n v="8042"/>
        <n v="8222"/>
        <n v="9686"/>
        <n v="1014"/>
        <n v="2254"/>
        <n v="4534"/>
        <n v="6796"/>
        <n v="7730"/>
      </sharedItems>
    </cacheField>
  </cacheFields>
  <extLst>
    <ext xmlns:x14="http://schemas.microsoft.com/office/spreadsheetml/2009/9/main" uri="{725AE2AE-9491-48be-B2B4-4EB974FC3084}">
      <x14:pivotCacheDefinition pivotCacheId="419800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5">
  <r>
    <x v="0"/>
    <s v="3685 Morningview Lane, New York NY 10013"/>
    <x v="0"/>
    <s v="(711) 426-7350"/>
    <x v="0"/>
    <n v="0.25489826874508914"/>
    <x v="0"/>
    <x v="0"/>
  </r>
  <r>
    <x v="0"/>
    <s v="3685 Morningview Lane, New York NY 10013"/>
    <x v="0"/>
    <s v="(711) 426-7350"/>
    <x v="0"/>
    <n v="0.25489826874508914"/>
    <x v="1"/>
    <x v="1"/>
  </r>
  <r>
    <x v="0"/>
    <s v="3685 Morningview Lane, New York NY 10013"/>
    <x v="0"/>
    <s v="(711) 426-7350"/>
    <x v="0"/>
    <n v="0.25489826874508914"/>
    <x v="2"/>
    <x v="2"/>
  </r>
  <r>
    <x v="0"/>
    <s v="3685 Morningview Lane, New York NY 10013"/>
    <x v="0"/>
    <s v="(711) 426-7350"/>
    <x v="0"/>
    <n v="0.25489826874508914"/>
    <x v="3"/>
    <x v="3"/>
  </r>
  <r>
    <x v="0"/>
    <s v="3685 Morningview Lane, New York NY 10013"/>
    <x v="0"/>
    <s v="(711) 426-7350"/>
    <x v="0"/>
    <n v="0.25489826874508914"/>
    <x v="4"/>
    <x v="4"/>
  </r>
  <r>
    <x v="1"/>
    <s v="2285 Ladybug Drive, New York NY 10013"/>
    <x v="1"/>
    <s v="(952) 952-5573"/>
    <x v="0"/>
    <n v="0.68595057009486848"/>
    <x v="0"/>
    <x v="5"/>
  </r>
  <r>
    <x v="1"/>
    <s v="2285 Ladybug Drive, New York NY 10013"/>
    <x v="1"/>
    <s v="(952) 952-5573"/>
    <x v="0"/>
    <n v="0.68595057009486848"/>
    <x v="1"/>
    <x v="6"/>
  </r>
  <r>
    <x v="1"/>
    <s v="2285 Ladybug Drive, New York NY 10013"/>
    <x v="1"/>
    <s v="(952) 952-5573"/>
    <x v="0"/>
    <n v="0.68595057009486848"/>
    <x v="2"/>
    <x v="7"/>
  </r>
  <r>
    <x v="1"/>
    <s v="2285 Ladybug Drive, New York NY 10013"/>
    <x v="1"/>
    <s v="(952) 952-5573"/>
    <x v="0"/>
    <n v="0.68595057009486848"/>
    <x v="3"/>
    <x v="8"/>
  </r>
  <r>
    <x v="1"/>
    <s v="2285 Ladybug Drive, New York NY 10013"/>
    <x v="1"/>
    <s v="(952) 952-5573"/>
    <x v="0"/>
    <n v="0.68595057009486848"/>
    <x v="4"/>
    <x v="9"/>
  </r>
  <r>
    <x v="2"/>
    <s v="2930 Southern Street, New York NY 10005"/>
    <x v="2"/>
    <s v="(491) 505-6064"/>
    <x v="0"/>
    <n v="0.79606828454142997"/>
    <x v="0"/>
    <x v="10"/>
  </r>
  <r>
    <x v="2"/>
    <s v="2930 Southern Street, New York NY 10005"/>
    <x v="2"/>
    <s v="(491) 505-6064"/>
    <x v="0"/>
    <n v="0.79606828454142997"/>
    <x v="1"/>
    <x v="11"/>
  </r>
  <r>
    <x v="2"/>
    <s v="2930 Southern Street, New York NY 10005"/>
    <x v="2"/>
    <s v="(491) 505-6064"/>
    <x v="0"/>
    <n v="0.79606828454142997"/>
    <x v="2"/>
    <x v="12"/>
  </r>
  <r>
    <x v="2"/>
    <s v="2930 Southern Street, New York NY 10005"/>
    <x v="2"/>
    <s v="(491) 505-6064"/>
    <x v="0"/>
    <n v="0.79606828454142997"/>
    <x v="3"/>
    <x v="13"/>
  </r>
  <r>
    <x v="2"/>
    <s v="2930 Southern Street, New York NY 10005"/>
    <x v="2"/>
    <s v="(491) 505-6064"/>
    <x v="0"/>
    <n v="0.79606828454142997"/>
    <x v="4"/>
    <x v="14"/>
  </r>
  <r>
    <x v="3"/>
    <s v="2807 Geraldine Lane, New York NY 10004"/>
    <x v="3"/>
    <s v="(412) 570-0596"/>
    <x v="0"/>
    <n v="0.42582583880267388"/>
    <x v="0"/>
    <x v="15"/>
  </r>
  <r>
    <x v="3"/>
    <s v="2807 Geraldine Lane, New York NY 10004"/>
    <x v="3"/>
    <s v="(412) 570-0596"/>
    <x v="0"/>
    <n v="0.42582583880267388"/>
    <x v="1"/>
    <x v="16"/>
  </r>
  <r>
    <x v="3"/>
    <s v="2807 Geraldine Lane, New York NY 10004"/>
    <x v="3"/>
    <s v="(412) 570-0596"/>
    <x v="0"/>
    <n v="0.42582583880267388"/>
    <x v="2"/>
    <x v="17"/>
  </r>
  <r>
    <x v="3"/>
    <s v="2807 Geraldine Lane, New York NY 10004"/>
    <x v="3"/>
    <s v="(412) 570-0596"/>
    <x v="0"/>
    <n v="0.42582583880267388"/>
    <x v="3"/>
    <x v="18"/>
  </r>
  <r>
    <x v="3"/>
    <s v="2807 Geraldine Lane, New York NY 10004"/>
    <x v="3"/>
    <s v="(412) 570-0596"/>
    <x v="0"/>
    <n v="0.42582583880267388"/>
    <x v="4"/>
    <x v="19"/>
  </r>
  <r>
    <x v="4"/>
    <s v="7778 Cherry Road, Bronx NY 10467"/>
    <x v="4"/>
    <s v="(594) 807-4187"/>
    <x v="0"/>
    <n v="0.390755806385503"/>
    <x v="0"/>
    <x v="20"/>
  </r>
  <r>
    <x v="4"/>
    <s v="7778 Cherry Road, Bronx NY 10467"/>
    <x v="4"/>
    <s v="(594) 807-4187"/>
    <x v="0"/>
    <n v="0.390755806385503"/>
    <x v="1"/>
    <x v="21"/>
  </r>
  <r>
    <x v="4"/>
    <s v="7778 Cherry Road, Bronx NY 10467"/>
    <x v="4"/>
    <s v="(594) 807-4187"/>
    <x v="0"/>
    <n v="0.390755806385503"/>
    <x v="2"/>
    <x v="22"/>
  </r>
  <r>
    <x v="4"/>
    <s v="7778 Cherry Road, Bronx NY 10467"/>
    <x v="4"/>
    <s v="(594) 807-4187"/>
    <x v="0"/>
    <n v="0.390755806385503"/>
    <x v="3"/>
    <x v="23"/>
  </r>
  <r>
    <x v="4"/>
    <s v="7778 Cherry Road, Bronx NY 10467"/>
    <x v="4"/>
    <s v="(594) 807-4187"/>
    <x v="0"/>
    <n v="0.390755806385503"/>
    <x v="4"/>
    <x v="24"/>
  </r>
  <r>
    <x v="5"/>
    <s v="48 Winchester Avenue, New York NY 10024"/>
    <x v="5"/>
    <s v="(678) 294-8103"/>
    <x v="0"/>
    <n v="-0.61139202601329412"/>
    <x v="0"/>
    <x v="25"/>
  </r>
  <r>
    <x v="5"/>
    <s v="48 Winchester Avenue, New York NY 10024"/>
    <x v="5"/>
    <s v="(678) 294-8103"/>
    <x v="0"/>
    <n v="-0.61139202601329412"/>
    <x v="1"/>
    <x v="26"/>
  </r>
  <r>
    <x v="5"/>
    <s v="48 Winchester Avenue, New York NY 10024"/>
    <x v="5"/>
    <s v="(678) 294-8103"/>
    <x v="0"/>
    <n v="-0.61139202601329412"/>
    <x v="2"/>
    <x v="27"/>
  </r>
  <r>
    <x v="5"/>
    <s v="48 Winchester Avenue, New York NY 10024"/>
    <x v="5"/>
    <s v="(678) 294-8103"/>
    <x v="0"/>
    <n v="-0.61139202601329412"/>
    <x v="3"/>
    <x v="28"/>
  </r>
  <r>
    <x v="5"/>
    <s v="48 Winchester Avenue, New York NY 10024"/>
    <x v="5"/>
    <s v="(678) 294-8103"/>
    <x v="0"/>
    <n v="-0.61139202601329412"/>
    <x v="4"/>
    <x v="29"/>
  </r>
  <r>
    <x v="6"/>
    <s v="8735 Squaw Creek Drive, Brooklyn NY 11214"/>
    <x v="6"/>
    <s v="(305) 531-1310"/>
    <x v="0"/>
    <n v="0.57622554654037406"/>
    <x v="0"/>
    <x v="30"/>
  </r>
  <r>
    <x v="6"/>
    <s v="8735 Squaw Creek Drive, Brooklyn NY 11214"/>
    <x v="6"/>
    <s v="(305) 531-1310"/>
    <x v="0"/>
    <n v="0.57622554654037406"/>
    <x v="1"/>
    <x v="31"/>
  </r>
  <r>
    <x v="6"/>
    <s v="8735 Squaw Creek Drive, Brooklyn NY 11214"/>
    <x v="6"/>
    <s v="(305) 531-1310"/>
    <x v="0"/>
    <n v="0.57622554654037406"/>
    <x v="2"/>
    <x v="32"/>
  </r>
  <r>
    <x v="6"/>
    <s v="8735 Squaw Creek Drive, Brooklyn NY 11214"/>
    <x v="6"/>
    <s v="(305) 531-1310"/>
    <x v="0"/>
    <n v="0.57622554654037406"/>
    <x v="3"/>
    <x v="33"/>
  </r>
  <r>
    <x v="6"/>
    <s v="8735 Squaw Creek Drive, Brooklyn NY 11214"/>
    <x v="6"/>
    <s v="(305) 531-1310"/>
    <x v="0"/>
    <n v="0.57622554654037406"/>
    <x v="4"/>
    <x v="34"/>
  </r>
  <r>
    <x v="7"/>
    <s v="267 Third Road, New York NY 10034"/>
    <x v="7"/>
    <s v="(697) 543-0310"/>
    <x v="0"/>
    <n v="-0.29790601141591733"/>
    <x v="0"/>
    <x v="35"/>
  </r>
  <r>
    <x v="7"/>
    <s v="267 Third Road, New York NY 10034"/>
    <x v="7"/>
    <s v="(697) 543-0310"/>
    <x v="0"/>
    <n v="-0.29790601141591733"/>
    <x v="1"/>
    <x v="36"/>
  </r>
  <r>
    <x v="7"/>
    <s v="267 Third Road, New York NY 10034"/>
    <x v="7"/>
    <s v="(697) 543-0310"/>
    <x v="0"/>
    <n v="-0.29790601141591733"/>
    <x v="2"/>
    <x v="37"/>
  </r>
  <r>
    <x v="7"/>
    <s v="267 Third Road, New York NY 10034"/>
    <x v="7"/>
    <s v="(697) 543-0310"/>
    <x v="0"/>
    <n v="-0.29790601141591733"/>
    <x v="3"/>
    <x v="38"/>
  </r>
  <r>
    <x v="7"/>
    <s v="267 Third Road, New York NY 10034"/>
    <x v="7"/>
    <s v="(697) 543-0310"/>
    <x v="0"/>
    <n v="-0.29790601141591733"/>
    <x v="4"/>
    <x v="39"/>
  </r>
  <r>
    <x v="8"/>
    <s v="102 Coffee Court, Bronx NY 10461"/>
    <x v="8"/>
    <s v="(277) 456-4626"/>
    <x v="0"/>
    <n v="0.40734683274409145"/>
    <x v="0"/>
    <x v="40"/>
  </r>
  <r>
    <x v="8"/>
    <s v="102 Coffee Court, Bronx NY 10461"/>
    <x v="8"/>
    <s v="(277) 456-4626"/>
    <x v="0"/>
    <n v="0.40734683274409145"/>
    <x v="1"/>
    <x v="41"/>
  </r>
  <r>
    <x v="8"/>
    <s v="102 Coffee Court, Bronx NY 10461"/>
    <x v="8"/>
    <s v="(277) 456-4626"/>
    <x v="0"/>
    <n v="0.40734683274409145"/>
    <x v="2"/>
    <x v="42"/>
  </r>
  <r>
    <x v="8"/>
    <s v="102 Coffee Court, Bronx NY 10461"/>
    <x v="8"/>
    <s v="(277) 456-4626"/>
    <x v="0"/>
    <n v="0.40734683274409145"/>
    <x v="3"/>
    <x v="43"/>
  </r>
  <r>
    <x v="8"/>
    <s v="102 Coffee Court, Bronx NY 10461"/>
    <x v="8"/>
    <s v="(277) 456-4626"/>
    <x v="0"/>
    <n v="0.40734683274409145"/>
    <x v="4"/>
    <x v="44"/>
  </r>
  <r>
    <x v="9"/>
    <s v="44 W. Pheasant Street, Brooklyn NY 11233"/>
    <x v="9"/>
    <s v="(459) 968-9453"/>
    <x v="0"/>
    <n v="-0.25247905109930902"/>
    <x v="0"/>
    <x v="45"/>
  </r>
  <r>
    <x v="9"/>
    <s v="44 W. Pheasant Street, Brooklyn NY 11233"/>
    <x v="9"/>
    <s v="(459) 968-9453"/>
    <x v="0"/>
    <n v="-0.25247905109930902"/>
    <x v="1"/>
    <x v="46"/>
  </r>
  <r>
    <x v="9"/>
    <s v="44 W. Pheasant Street, Brooklyn NY 11233"/>
    <x v="9"/>
    <s v="(459) 968-9453"/>
    <x v="0"/>
    <n v="-0.25247905109930902"/>
    <x v="2"/>
    <x v="47"/>
  </r>
  <r>
    <x v="9"/>
    <s v="44 W. Pheasant Street, Brooklyn NY 11233"/>
    <x v="9"/>
    <s v="(459) 968-9453"/>
    <x v="0"/>
    <n v="-0.25247905109930902"/>
    <x v="3"/>
    <x v="48"/>
  </r>
  <r>
    <x v="9"/>
    <s v="44 W. Pheasant Street, Brooklyn NY 11233"/>
    <x v="9"/>
    <s v="(459) 968-9453"/>
    <x v="0"/>
    <n v="-0.25247905109930902"/>
    <x v="4"/>
    <x v="49"/>
  </r>
  <r>
    <x v="10"/>
    <s v="7488 N. Marconi Ave, Brooklyn NY 11237"/>
    <x v="10"/>
    <s v="(313) 417-8968"/>
    <x v="0"/>
    <n v="0.3690560602470212"/>
    <x v="0"/>
    <x v="50"/>
  </r>
  <r>
    <x v="10"/>
    <s v="7488 N. Marconi Ave, Brooklyn NY 11237"/>
    <x v="10"/>
    <s v="(313) 417-8968"/>
    <x v="0"/>
    <n v="0.3690560602470212"/>
    <x v="1"/>
    <x v="51"/>
  </r>
  <r>
    <x v="10"/>
    <s v="7488 N. Marconi Ave, Brooklyn NY 11237"/>
    <x v="10"/>
    <s v="(313) 417-8968"/>
    <x v="0"/>
    <n v="0.3690560602470212"/>
    <x v="2"/>
    <x v="52"/>
  </r>
  <r>
    <x v="10"/>
    <s v="7488 N. Marconi Ave, Brooklyn NY 11237"/>
    <x v="10"/>
    <s v="(313) 417-8968"/>
    <x v="0"/>
    <n v="0.3690560602470212"/>
    <x v="3"/>
    <x v="53"/>
  </r>
  <r>
    <x v="10"/>
    <s v="7488 N. Marconi Ave, Brooklyn NY 11237"/>
    <x v="10"/>
    <s v="(313) 417-8968"/>
    <x v="0"/>
    <n v="0.3690560602470212"/>
    <x v="4"/>
    <x v="54"/>
  </r>
  <r>
    <x v="11"/>
    <s v="9575 Shipley Court, Brooklyn NY 11201"/>
    <x v="11"/>
    <s v="(876) 653-1727"/>
    <x v="0"/>
    <n v="3.3498147004699526"/>
    <x v="0"/>
    <x v="55"/>
  </r>
  <r>
    <x v="11"/>
    <s v="9575 Shipley Court, Brooklyn NY 11201"/>
    <x v="11"/>
    <s v="(876) 653-1727"/>
    <x v="0"/>
    <n v="3.3498147004699526"/>
    <x v="1"/>
    <x v="56"/>
  </r>
  <r>
    <x v="11"/>
    <s v="9575 Shipley Court, Brooklyn NY 11201"/>
    <x v="11"/>
    <s v="(876) 653-1727"/>
    <x v="0"/>
    <n v="3.3498147004699526"/>
    <x v="2"/>
    <x v="57"/>
  </r>
  <r>
    <x v="11"/>
    <s v="9575 Shipley Court, Brooklyn NY 11201"/>
    <x v="11"/>
    <s v="(876) 653-1727"/>
    <x v="0"/>
    <n v="3.3498147004699526"/>
    <x v="3"/>
    <x v="58"/>
  </r>
  <r>
    <x v="11"/>
    <s v="9575 Shipley Court, Brooklyn NY 11201"/>
    <x v="11"/>
    <s v="(876) 653-1727"/>
    <x v="0"/>
    <n v="3.3498147004699526"/>
    <x v="4"/>
    <x v="59"/>
  </r>
  <r>
    <x v="12"/>
    <s v="8156 Lake View Street, New York, NY 10025"/>
    <x v="12"/>
    <s v="(628) 832-4986"/>
    <x v="0"/>
    <n v="0.81146879617010592"/>
    <x v="0"/>
    <x v="60"/>
  </r>
  <r>
    <x v="12"/>
    <s v="8156 Lake View Street, New York, NY 10025"/>
    <x v="12"/>
    <s v="(628) 832-4986"/>
    <x v="0"/>
    <n v="0.81146879617010592"/>
    <x v="1"/>
    <x v="61"/>
  </r>
  <r>
    <x v="12"/>
    <s v="8156 Lake View Street, New York, NY 10025"/>
    <x v="12"/>
    <s v="(628) 832-4986"/>
    <x v="0"/>
    <n v="0.81146879617010592"/>
    <x v="2"/>
    <x v="62"/>
  </r>
  <r>
    <x v="12"/>
    <s v="8156 Lake View Street, New York, NY 10025"/>
    <x v="12"/>
    <s v="(628) 832-4986"/>
    <x v="0"/>
    <n v="0.81146879617010592"/>
    <x v="3"/>
    <x v="63"/>
  </r>
  <r>
    <x v="12"/>
    <s v="8156 Lake View Street, New York, NY 10025"/>
    <x v="12"/>
    <s v="(628) 832-4986"/>
    <x v="0"/>
    <n v="0.81146879617010592"/>
    <x v="4"/>
    <x v="64"/>
  </r>
  <r>
    <x v="13"/>
    <s v="44 Madison Dr, New York NY 10032"/>
    <x v="13"/>
    <s v="(220) 929-0797"/>
    <x v="0"/>
    <n v="-0.55073921414194782"/>
    <x v="0"/>
    <x v="65"/>
  </r>
  <r>
    <x v="13"/>
    <s v="44 Madison Dr, New York NY 10032"/>
    <x v="13"/>
    <s v="(220) 929-0797"/>
    <x v="0"/>
    <n v="-0.55073921414194782"/>
    <x v="1"/>
    <x v="66"/>
  </r>
  <r>
    <x v="13"/>
    <s v="44 Madison Dr, New York NY 10032"/>
    <x v="13"/>
    <s v="(220) 929-0797"/>
    <x v="0"/>
    <n v="-0.55073921414194782"/>
    <x v="2"/>
    <x v="67"/>
  </r>
  <r>
    <x v="13"/>
    <s v="44 Madison Dr, New York NY 10032"/>
    <x v="13"/>
    <s v="(220) 929-0797"/>
    <x v="0"/>
    <n v="-0.55073921414194782"/>
    <x v="3"/>
    <x v="68"/>
  </r>
  <r>
    <x v="13"/>
    <s v="44 Madison Dr, New York NY 10032"/>
    <x v="13"/>
    <s v="(220) 929-0797"/>
    <x v="0"/>
    <n v="-0.55073921414194782"/>
    <x v="4"/>
    <x v="69"/>
  </r>
  <r>
    <x v="14"/>
    <s v="9848 Linden St, New York NY 10011"/>
    <x v="14"/>
    <s v="(248) 450-0797"/>
    <x v="1"/>
    <n v="0.27407081068210992"/>
    <x v="0"/>
    <x v="70"/>
  </r>
  <r>
    <x v="14"/>
    <s v="9848 Linden St, New York NY 10011"/>
    <x v="14"/>
    <s v="(248) 450-0797"/>
    <x v="1"/>
    <n v="0.27407081068210992"/>
    <x v="1"/>
    <x v="71"/>
  </r>
  <r>
    <x v="14"/>
    <s v="9848 Linden St, New York NY 10011"/>
    <x v="14"/>
    <s v="(248) 450-0797"/>
    <x v="1"/>
    <n v="0.27407081068210992"/>
    <x v="2"/>
    <x v="72"/>
  </r>
  <r>
    <x v="14"/>
    <s v="9848 Linden St, New York NY 10011"/>
    <x v="14"/>
    <s v="(248) 450-0797"/>
    <x v="1"/>
    <n v="0.27407081068210992"/>
    <x v="3"/>
    <x v="73"/>
  </r>
  <r>
    <x v="14"/>
    <s v="9848 Linden St, New York NY 10011"/>
    <x v="14"/>
    <s v="(248) 450-0797"/>
    <x v="1"/>
    <n v="0.27407081068210992"/>
    <x v="4"/>
    <x v="74"/>
  </r>
  <r>
    <x v="15"/>
    <s v="805 South Pilgrim Court, Brooklyn NY 11225"/>
    <x v="15"/>
    <s v="(964) 214-3742"/>
    <x v="1"/>
    <n v="0.17983468576187267"/>
    <x v="0"/>
    <x v="75"/>
  </r>
  <r>
    <x v="15"/>
    <s v="805 South Pilgrim Court, Brooklyn NY 11225"/>
    <x v="15"/>
    <s v="(964) 214-3742"/>
    <x v="1"/>
    <n v="0.17983468576187267"/>
    <x v="1"/>
    <x v="76"/>
  </r>
  <r>
    <x v="15"/>
    <s v="805 South Pilgrim Court, Brooklyn NY 11225"/>
    <x v="15"/>
    <s v="(964) 214-3742"/>
    <x v="1"/>
    <n v="0.17983468576187267"/>
    <x v="2"/>
    <x v="77"/>
  </r>
  <r>
    <x v="15"/>
    <s v="805 South Pilgrim Court, Brooklyn NY 11225"/>
    <x v="15"/>
    <s v="(964) 214-3742"/>
    <x v="1"/>
    <n v="0.17983468576187267"/>
    <x v="3"/>
    <x v="78"/>
  </r>
  <r>
    <x v="15"/>
    <s v="805 South Pilgrim Court, Brooklyn NY 11225"/>
    <x v="15"/>
    <s v="(964) 214-3742"/>
    <x v="1"/>
    <n v="0.17983468576187267"/>
    <x v="4"/>
    <x v="79"/>
  </r>
  <r>
    <x v="16"/>
    <s v="9132 Redwood Rd, Bronx NY 10466"/>
    <x v="16"/>
    <s v="(831) 406-6300"/>
    <x v="1"/>
    <n v="0.90588403033885334"/>
    <x v="0"/>
    <x v="80"/>
  </r>
  <r>
    <x v="16"/>
    <s v="9132 Redwood Rd, Bronx NY 10466"/>
    <x v="16"/>
    <s v="(831) 406-6300"/>
    <x v="1"/>
    <n v="0.90588403033885334"/>
    <x v="1"/>
    <x v="81"/>
  </r>
  <r>
    <x v="16"/>
    <s v="9132 Redwood Rd, Bronx NY 10466"/>
    <x v="16"/>
    <s v="(831) 406-6300"/>
    <x v="1"/>
    <n v="0.90588403033885334"/>
    <x v="2"/>
    <x v="82"/>
  </r>
  <r>
    <x v="16"/>
    <s v="9132 Redwood Rd, Bronx NY 10466"/>
    <x v="16"/>
    <s v="(831) 406-6300"/>
    <x v="1"/>
    <n v="0.90588403033885334"/>
    <x v="3"/>
    <x v="83"/>
  </r>
  <r>
    <x v="16"/>
    <s v="9132 Redwood Rd, Bronx NY 10466"/>
    <x v="16"/>
    <s v="(831) 406-6300"/>
    <x v="1"/>
    <n v="0.90588403033885334"/>
    <x v="4"/>
    <x v="84"/>
  </r>
  <r>
    <x v="17"/>
    <s v="3 Warren Drive, New York NY 10040"/>
    <x v="17"/>
    <s v="(778) 387-0744"/>
    <x v="1"/>
    <n v="-0.20956409258224717"/>
    <x v="0"/>
    <x v="85"/>
  </r>
  <r>
    <x v="17"/>
    <s v="3 Warren Drive, New York NY 10040"/>
    <x v="17"/>
    <s v="(778) 387-0744"/>
    <x v="1"/>
    <n v="-0.20956409258224717"/>
    <x v="1"/>
    <x v="86"/>
  </r>
  <r>
    <x v="17"/>
    <s v="3 Warren Drive, New York NY 10040"/>
    <x v="17"/>
    <s v="(778) 387-0744"/>
    <x v="1"/>
    <n v="-0.20956409258224717"/>
    <x v="2"/>
    <x v="87"/>
  </r>
  <r>
    <x v="17"/>
    <s v="3 Warren Drive, New York NY 10040"/>
    <x v="17"/>
    <s v="(778) 387-0744"/>
    <x v="1"/>
    <n v="-0.20956409258224717"/>
    <x v="3"/>
    <x v="88"/>
  </r>
  <r>
    <x v="17"/>
    <s v="3 Warren Drive, New York NY 10040"/>
    <x v="17"/>
    <s v="(778) 387-0744"/>
    <x v="1"/>
    <n v="-0.20956409258224717"/>
    <x v="4"/>
    <x v="89"/>
  </r>
  <r>
    <x v="18"/>
    <s v="402 Bridgeton Lane, Bronx NY 10468"/>
    <x v="18"/>
    <s v="(617) 419-7996"/>
    <x v="1"/>
    <n v="2.2455667067018901"/>
    <x v="0"/>
    <x v="90"/>
  </r>
  <r>
    <x v="18"/>
    <s v="402 Bridgeton Lane, Bronx NY 10468"/>
    <x v="18"/>
    <s v="(617) 419-7996"/>
    <x v="1"/>
    <n v="2.2455667067018901"/>
    <x v="1"/>
    <x v="91"/>
  </r>
  <r>
    <x v="18"/>
    <s v="402 Bridgeton Lane, Bronx NY 10468"/>
    <x v="18"/>
    <s v="(617) 419-7996"/>
    <x v="1"/>
    <n v="2.2455667067018901"/>
    <x v="2"/>
    <x v="92"/>
  </r>
  <r>
    <x v="18"/>
    <s v="402 Bridgeton Lane, Bronx NY 10468"/>
    <x v="18"/>
    <s v="(617) 419-7996"/>
    <x v="1"/>
    <n v="2.2455667067018901"/>
    <x v="3"/>
    <x v="93"/>
  </r>
  <r>
    <x v="18"/>
    <s v="402 Bridgeton Lane, Bronx NY 10468"/>
    <x v="18"/>
    <s v="(617) 419-7996"/>
    <x v="1"/>
    <n v="2.2455667067018901"/>
    <x v="4"/>
    <x v="94"/>
  </r>
  <r>
    <x v="19"/>
    <s v="323 North Edgewood St, Bronx NY 10457"/>
    <x v="19"/>
    <s v="(784) 634-6873"/>
    <x v="1"/>
    <n v="0.64359095818904954"/>
    <x v="0"/>
    <x v="95"/>
  </r>
  <r>
    <x v="19"/>
    <s v="323 North Edgewood St, Bronx NY 10457"/>
    <x v="19"/>
    <s v="(784) 634-6873"/>
    <x v="1"/>
    <n v="0.64359095818904954"/>
    <x v="1"/>
    <x v="96"/>
  </r>
  <r>
    <x v="19"/>
    <s v="323 North Edgewood St, Bronx NY 10457"/>
    <x v="19"/>
    <s v="(784) 634-6873"/>
    <x v="1"/>
    <n v="0.64359095818904954"/>
    <x v="2"/>
    <x v="97"/>
  </r>
  <r>
    <x v="19"/>
    <s v="323 North Edgewood St, Bronx NY 10457"/>
    <x v="19"/>
    <s v="(784) 634-6873"/>
    <x v="1"/>
    <n v="0.64359095818904954"/>
    <x v="3"/>
    <x v="98"/>
  </r>
  <r>
    <x v="19"/>
    <s v="323 North Edgewood St, Bronx NY 10457"/>
    <x v="19"/>
    <s v="(784) 634-6873"/>
    <x v="1"/>
    <n v="0.64359095818904954"/>
    <x v="4"/>
    <x v="99"/>
  </r>
  <r>
    <x v="20"/>
    <s v="484 Thorne St, New York NY 10128"/>
    <x v="20"/>
    <s v="(938) 752-9381"/>
    <x v="1"/>
    <n v="-0.53938981874158332"/>
    <x v="0"/>
    <x v="100"/>
  </r>
  <r>
    <x v="20"/>
    <s v="484 Thorne St, New York NY 10128"/>
    <x v="20"/>
    <s v="(938) 752-9381"/>
    <x v="1"/>
    <n v="-0.53938981874158332"/>
    <x v="1"/>
    <x v="101"/>
  </r>
  <r>
    <x v="20"/>
    <s v="484 Thorne St, New York NY 10128"/>
    <x v="20"/>
    <s v="(938) 752-9381"/>
    <x v="1"/>
    <n v="-0.53938981874158332"/>
    <x v="2"/>
    <x v="102"/>
  </r>
  <r>
    <x v="20"/>
    <s v="484 Thorne St, New York NY 10128"/>
    <x v="20"/>
    <s v="(938) 752-9381"/>
    <x v="1"/>
    <n v="-0.53938981874158332"/>
    <x v="3"/>
    <x v="103"/>
  </r>
  <r>
    <x v="20"/>
    <s v="484 Thorne St, New York NY 10128"/>
    <x v="20"/>
    <s v="(938) 752-9381"/>
    <x v="1"/>
    <n v="-0.53938981874158332"/>
    <x v="4"/>
    <x v="104"/>
  </r>
  <r>
    <x v="21"/>
    <s v="861 Gonzales Lane, Bronx NY 10472"/>
    <x v="21"/>
    <s v="(253) 861-1301"/>
    <x v="1"/>
    <n v="0.52294422157633269"/>
    <x v="0"/>
    <x v="105"/>
  </r>
  <r>
    <x v="21"/>
    <s v="861 Gonzales Lane, Bronx NY 10472"/>
    <x v="21"/>
    <s v="(253) 861-1301"/>
    <x v="1"/>
    <n v="0.52294422157633269"/>
    <x v="1"/>
    <x v="106"/>
  </r>
  <r>
    <x v="21"/>
    <s v="861 Gonzales Lane, Bronx NY 10472"/>
    <x v="21"/>
    <s v="(253) 861-1301"/>
    <x v="1"/>
    <n v="0.52294422157633269"/>
    <x v="2"/>
    <x v="107"/>
  </r>
  <r>
    <x v="21"/>
    <s v="861 Gonzales Lane, Bronx NY 10472"/>
    <x v="21"/>
    <s v="(253) 861-1301"/>
    <x v="1"/>
    <n v="0.52294422157633269"/>
    <x v="3"/>
    <x v="108"/>
  </r>
  <r>
    <x v="21"/>
    <s v="861 Gonzales Lane, Bronx NY 10472"/>
    <x v="21"/>
    <s v="(253) 861-1301"/>
    <x v="1"/>
    <n v="0.52294422157633269"/>
    <x v="4"/>
    <x v="109"/>
  </r>
  <r>
    <x v="22"/>
    <s v="267 Randall Mill Dr, New York NY 10033"/>
    <x v="22"/>
    <s v="(939) 738-6471"/>
    <x v="1"/>
    <n v="1.0242801438529217"/>
    <x v="0"/>
    <x v="110"/>
  </r>
  <r>
    <x v="22"/>
    <s v="267 Randall Mill Dr, New York NY 10033"/>
    <x v="22"/>
    <s v="(939) 738-6471"/>
    <x v="1"/>
    <n v="1.0242801438529217"/>
    <x v="1"/>
    <x v="111"/>
  </r>
  <r>
    <x v="22"/>
    <s v="267 Randall Mill Dr, New York NY 10033"/>
    <x v="22"/>
    <s v="(939) 738-6471"/>
    <x v="1"/>
    <n v="1.0242801438529217"/>
    <x v="2"/>
    <x v="112"/>
  </r>
  <r>
    <x v="22"/>
    <s v="267 Randall Mill Dr, New York NY 10033"/>
    <x v="22"/>
    <s v="(939) 738-6471"/>
    <x v="1"/>
    <n v="1.0242801438529217"/>
    <x v="3"/>
    <x v="113"/>
  </r>
  <r>
    <x v="22"/>
    <s v="267 Randall Mill Dr, New York NY 10033"/>
    <x v="22"/>
    <s v="(939) 738-6471"/>
    <x v="1"/>
    <n v="1.0242801438529217"/>
    <x v="4"/>
    <x v="114"/>
  </r>
  <r>
    <x v="23"/>
    <s v="12 Lees Creek St, Brooklyn NY 11211"/>
    <x v="23"/>
    <s v="(754) 696-3109"/>
    <x v="1"/>
    <n v="-0.37012221518144006"/>
    <x v="0"/>
    <x v="115"/>
  </r>
  <r>
    <x v="23"/>
    <s v="12 Lees Creek St, Brooklyn NY 11211"/>
    <x v="23"/>
    <s v="(754) 696-3109"/>
    <x v="1"/>
    <n v="-0.37012221518144006"/>
    <x v="1"/>
    <x v="116"/>
  </r>
  <r>
    <x v="23"/>
    <s v="12 Lees Creek St, Brooklyn NY 11211"/>
    <x v="23"/>
    <s v="(754) 696-3109"/>
    <x v="1"/>
    <n v="-0.37012221518144006"/>
    <x v="2"/>
    <x v="117"/>
  </r>
  <r>
    <x v="23"/>
    <s v="12 Lees Creek St, Brooklyn NY 11211"/>
    <x v="23"/>
    <s v="(754) 696-3109"/>
    <x v="1"/>
    <n v="-0.37012221518144006"/>
    <x v="3"/>
    <x v="118"/>
  </r>
  <r>
    <x v="23"/>
    <s v="12 Lees Creek St, Brooklyn NY 11211"/>
    <x v="23"/>
    <s v="(754) 696-3109"/>
    <x v="1"/>
    <n v="-0.37012221518144006"/>
    <x v="4"/>
    <x v="119"/>
  </r>
  <r>
    <x v="24"/>
    <s v="240 W. Manhattan St, Bronx NY 10462"/>
    <x v="24"/>
    <s v="(967) 547-1542"/>
    <x v="1"/>
    <n v="1.5203389637502625"/>
    <x v="0"/>
    <x v="120"/>
  </r>
  <r>
    <x v="24"/>
    <s v="240 W. Manhattan St, Bronx NY 10462"/>
    <x v="24"/>
    <s v="(967) 547-1542"/>
    <x v="1"/>
    <n v="1.5203389637502625"/>
    <x v="1"/>
    <x v="121"/>
  </r>
  <r>
    <x v="24"/>
    <s v="240 W. Manhattan St, Bronx NY 10462"/>
    <x v="24"/>
    <s v="(967) 547-1542"/>
    <x v="1"/>
    <n v="1.5203389637502625"/>
    <x v="2"/>
    <x v="122"/>
  </r>
  <r>
    <x v="24"/>
    <s v="240 W. Manhattan St, Bronx NY 10462"/>
    <x v="24"/>
    <s v="(967) 547-1542"/>
    <x v="1"/>
    <n v="1.5203389637502625"/>
    <x v="3"/>
    <x v="123"/>
  </r>
  <r>
    <x v="24"/>
    <s v="240 W. Manhattan St, Bronx NY 10462"/>
    <x v="24"/>
    <s v="(967) 547-1542"/>
    <x v="1"/>
    <n v="1.5203389637502625"/>
    <x v="4"/>
    <x v="124"/>
  </r>
  <r>
    <x v="25"/>
    <s v="62 Lower River Road, Staten Island, NY 10306"/>
    <x v="25"/>
    <s v="(743) 960-6716"/>
    <x v="1"/>
    <n v="-0.11575568185753915"/>
    <x v="0"/>
    <x v="125"/>
  </r>
  <r>
    <x v="25"/>
    <s v="62 Lower River Road, Staten Island, NY 10306"/>
    <x v="25"/>
    <s v="(743) 960-6716"/>
    <x v="1"/>
    <n v="-0.11575568185753915"/>
    <x v="1"/>
    <x v="126"/>
  </r>
  <r>
    <x v="25"/>
    <s v="62 Lower River Road, Staten Island, NY 10306"/>
    <x v="25"/>
    <s v="(743) 960-6716"/>
    <x v="1"/>
    <n v="-0.11575568185753915"/>
    <x v="2"/>
    <x v="127"/>
  </r>
  <r>
    <x v="25"/>
    <s v="62 Lower River Road, Staten Island, NY 10306"/>
    <x v="25"/>
    <s v="(743) 960-6716"/>
    <x v="1"/>
    <n v="-0.11575568185753915"/>
    <x v="3"/>
    <x v="128"/>
  </r>
  <r>
    <x v="25"/>
    <s v="62 Lower River Road, Staten Island, NY 10306"/>
    <x v="25"/>
    <s v="(743) 960-6716"/>
    <x v="1"/>
    <n v="-0.11575568185753915"/>
    <x v="4"/>
    <x v="129"/>
  </r>
  <r>
    <x v="26"/>
    <s v="48 S. Brandywine St, New York NY 10002"/>
    <x v="26"/>
    <s v="(845) 304-6511"/>
    <x v="1"/>
    <n v="0.86419779018759768"/>
    <x v="0"/>
    <x v="130"/>
  </r>
  <r>
    <x v="26"/>
    <s v="48 S. Brandywine St, New York NY 10002"/>
    <x v="26"/>
    <s v="(845) 304-6511"/>
    <x v="1"/>
    <n v="0.86419779018759768"/>
    <x v="1"/>
    <x v="131"/>
  </r>
  <r>
    <x v="26"/>
    <s v="48 S. Brandywine St, New York NY 10002"/>
    <x v="26"/>
    <s v="(845) 304-6511"/>
    <x v="1"/>
    <n v="0.86419779018759768"/>
    <x v="2"/>
    <x v="132"/>
  </r>
  <r>
    <x v="26"/>
    <s v="48 S. Brandywine St, New York NY 10002"/>
    <x v="26"/>
    <s v="(845) 304-6511"/>
    <x v="1"/>
    <n v="0.86419779018759768"/>
    <x v="3"/>
    <x v="133"/>
  </r>
  <r>
    <x v="26"/>
    <s v="48 S. Brandywine St, New York NY 10002"/>
    <x v="26"/>
    <s v="(845) 304-6511"/>
    <x v="1"/>
    <n v="0.86419779018759768"/>
    <x v="4"/>
    <x v="134"/>
  </r>
  <r>
    <x v="27"/>
    <s v="5 Tallwood St, Brooklyn NY 11233"/>
    <x v="27"/>
    <s v="(886) 554-5339"/>
    <x v="1"/>
    <n v="0.18148193130433588"/>
    <x v="0"/>
    <x v="135"/>
  </r>
  <r>
    <x v="27"/>
    <s v="5 Tallwood St, Brooklyn NY 11233"/>
    <x v="27"/>
    <s v="(886) 554-5339"/>
    <x v="1"/>
    <n v="0.18148193130433588"/>
    <x v="1"/>
    <x v="136"/>
  </r>
  <r>
    <x v="27"/>
    <s v="5 Tallwood St, Brooklyn NY 11233"/>
    <x v="27"/>
    <s v="(886) 554-5339"/>
    <x v="1"/>
    <n v="0.18148193130433588"/>
    <x v="2"/>
    <x v="137"/>
  </r>
  <r>
    <x v="27"/>
    <s v="5 Tallwood St, Brooklyn NY 11233"/>
    <x v="27"/>
    <s v="(886) 554-5339"/>
    <x v="1"/>
    <n v="0.18148193130433588"/>
    <x v="3"/>
    <x v="138"/>
  </r>
  <r>
    <x v="27"/>
    <s v="5 Tallwood St, Brooklyn NY 11233"/>
    <x v="27"/>
    <s v="(886) 554-5339"/>
    <x v="1"/>
    <n v="0.18148193130433588"/>
    <x v="4"/>
    <x v="139"/>
  </r>
  <r>
    <x v="28"/>
    <s v="77 Stillwater St, Brooklyn NY 11213"/>
    <x v="28"/>
    <s v="(831) 581-1892"/>
    <x v="2"/>
    <n v="0.36636455401735013"/>
    <x v="0"/>
    <x v="140"/>
  </r>
  <r>
    <x v="28"/>
    <s v="77 Stillwater St, Brooklyn NY 11213"/>
    <x v="28"/>
    <s v="(831) 581-1892"/>
    <x v="2"/>
    <n v="0.36636455401735013"/>
    <x v="1"/>
    <x v="141"/>
  </r>
  <r>
    <x v="28"/>
    <s v="77 Stillwater St, Brooklyn NY 11213"/>
    <x v="28"/>
    <s v="(831) 581-1892"/>
    <x v="2"/>
    <n v="0.36636455401735013"/>
    <x v="2"/>
    <x v="142"/>
  </r>
  <r>
    <x v="28"/>
    <s v="77 Stillwater St, Brooklyn NY 11213"/>
    <x v="28"/>
    <s v="(831) 581-1892"/>
    <x v="2"/>
    <n v="0.36636455401735013"/>
    <x v="3"/>
    <x v="143"/>
  </r>
  <r>
    <x v="28"/>
    <s v="77 Stillwater St, Brooklyn NY 11213"/>
    <x v="28"/>
    <s v="(831) 581-1892"/>
    <x v="2"/>
    <n v="0.36636455401735013"/>
    <x v="4"/>
    <x v="144"/>
  </r>
  <r>
    <x v="29"/>
    <s v="7061 Bishop St, Yonkers NY 10701"/>
    <x v="29"/>
    <s v="(571) 843-1746"/>
    <x v="2"/>
    <n v="1.8142296888697582"/>
    <x v="0"/>
    <x v="145"/>
  </r>
  <r>
    <x v="29"/>
    <s v="7061 Bishop St, Yonkers NY 10701"/>
    <x v="29"/>
    <s v="(571) 843-1746"/>
    <x v="2"/>
    <n v="1.8142296888697582"/>
    <x v="1"/>
    <x v="146"/>
  </r>
  <r>
    <x v="29"/>
    <s v="7061 Bishop St, Yonkers NY 10701"/>
    <x v="29"/>
    <s v="(571) 843-1746"/>
    <x v="2"/>
    <n v="1.8142296888697582"/>
    <x v="2"/>
    <x v="147"/>
  </r>
  <r>
    <x v="29"/>
    <s v="7061 Bishop St, Yonkers NY 10701"/>
    <x v="29"/>
    <s v="(571) 843-1746"/>
    <x v="2"/>
    <n v="1.8142296888697582"/>
    <x v="3"/>
    <x v="148"/>
  </r>
  <r>
    <x v="29"/>
    <s v="7061 Bishop St, Yonkers NY 10701"/>
    <x v="29"/>
    <s v="(571) 843-1746"/>
    <x v="2"/>
    <n v="1.8142296888697582"/>
    <x v="4"/>
    <x v="149"/>
  </r>
  <r>
    <x v="30"/>
    <s v="7223 Cedarwood Ave, Brooklyn NY 11221"/>
    <x v="30"/>
    <s v="(924) 516-6566"/>
    <x v="2"/>
    <n v="-7.1596691853915484E-2"/>
    <x v="0"/>
    <x v="150"/>
  </r>
  <r>
    <x v="30"/>
    <s v="7223 Cedarwood Ave, Brooklyn NY 11221"/>
    <x v="30"/>
    <s v="(924) 516-6566"/>
    <x v="2"/>
    <n v="-7.1596691853915484E-2"/>
    <x v="1"/>
    <x v="151"/>
  </r>
  <r>
    <x v="30"/>
    <s v="7223 Cedarwood Ave, Brooklyn NY 11221"/>
    <x v="30"/>
    <s v="(924) 516-6566"/>
    <x v="2"/>
    <n v="-7.1596691853915484E-2"/>
    <x v="2"/>
    <x v="152"/>
  </r>
  <r>
    <x v="30"/>
    <s v="7223 Cedarwood Ave, Brooklyn NY 11221"/>
    <x v="30"/>
    <s v="(924) 516-6566"/>
    <x v="2"/>
    <n v="-7.1596691853915484E-2"/>
    <x v="3"/>
    <x v="153"/>
  </r>
  <r>
    <x v="30"/>
    <s v="7223 Cedarwood Ave, Brooklyn NY 11221"/>
    <x v="30"/>
    <s v="(924) 516-6566"/>
    <x v="2"/>
    <n v="-7.1596691853915484E-2"/>
    <x v="4"/>
    <x v="154"/>
  </r>
  <r>
    <x v="31"/>
    <s v="62 Lafayette Ave, Bronx NY 10462"/>
    <x v="31"/>
    <s v="(247) 999-3394"/>
    <x v="2"/>
    <n v="0.30577482876902251"/>
    <x v="0"/>
    <x v="155"/>
  </r>
  <r>
    <x v="31"/>
    <s v="62 Lafayette Ave, Bronx NY 10462"/>
    <x v="31"/>
    <s v="(247) 999-3394"/>
    <x v="2"/>
    <n v="0.30577482876902251"/>
    <x v="1"/>
    <x v="156"/>
  </r>
  <r>
    <x v="31"/>
    <s v="62 Lafayette Ave, Bronx NY 10462"/>
    <x v="31"/>
    <s v="(247) 999-3394"/>
    <x v="2"/>
    <n v="0.30577482876902251"/>
    <x v="2"/>
    <x v="157"/>
  </r>
  <r>
    <x v="31"/>
    <s v="62 Lafayette Ave, Bronx NY 10462"/>
    <x v="31"/>
    <s v="(247) 999-3394"/>
    <x v="2"/>
    <n v="0.30577482876902251"/>
    <x v="3"/>
    <x v="158"/>
  </r>
  <r>
    <x v="31"/>
    <s v="62 Lafayette Ave, Bronx NY 10462"/>
    <x v="31"/>
    <s v="(247) 999-3394"/>
    <x v="2"/>
    <n v="0.30577482876902251"/>
    <x v="4"/>
    <x v="159"/>
  </r>
  <r>
    <x v="32"/>
    <s v="7839 Elm St, Staten Island NY 10306"/>
    <x v="32"/>
    <s v="(920) 451-3973"/>
    <x v="2"/>
    <n v="0.71660086943635504"/>
    <x v="0"/>
    <x v="160"/>
  </r>
  <r>
    <x v="32"/>
    <s v="7839 Elm St, Staten Island NY 10306"/>
    <x v="32"/>
    <s v="(920) 451-3973"/>
    <x v="2"/>
    <n v="0.71660086943635504"/>
    <x v="1"/>
    <x v="161"/>
  </r>
  <r>
    <x v="32"/>
    <s v="7839 Elm St, Staten Island NY 10306"/>
    <x v="32"/>
    <s v="(920) 451-3973"/>
    <x v="2"/>
    <n v="0.71660086943635504"/>
    <x v="2"/>
    <x v="162"/>
  </r>
  <r>
    <x v="32"/>
    <s v="7839 Elm St, Staten Island NY 10306"/>
    <x v="32"/>
    <s v="(920) 451-3973"/>
    <x v="2"/>
    <n v="0.71660086943635504"/>
    <x v="3"/>
    <x v="163"/>
  </r>
  <r>
    <x v="32"/>
    <s v="7839 Elm St, Staten Island NY 10306"/>
    <x v="32"/>
    <s v="(920) 451-3973"/>
    <x v="2"/>
    <n v="0.71660086943635504"/>
    <x v="4"/>
    <x v="164"/>
  </r>
  <r>
    <x v="33"/>
    <s v="429 Stonybrook Dr, Brooklyn NY 11203"/>
    <x v="33"/>
    <s v="(258) 948-7479"/>
    <x v="2"/>
    <n v="0.38456165928272146"/>
    <x v="0"/>
    <x v="165"/>
  </r>
  <r>
    <x v="33"/>
    <s v="429 Stonybrook Dr, Brooklyn NY 11203"/>
    <x v="33"/>
    <s v="(258) 948-7479"/>
    <x v="2"/>
    <n v="0.38456165928272146"/>
    <x v="1"/>
    <x v="166"/>
  </r>
  <r>
    <x v="33"/>
    <s v="429 Stonybrook Dr, Brooklyn NY 11203"/>
    <x v="33"/>
    <s v="(258) 948-7479"/>
    <x v="2"/>
    <n v="0.38456165928272146"/>
    <x v="2"/>
    <x v="167"/>
  </r>
  <r>
    <x v="33"/>
    <s v="429 Stonybrook Dr, Brooklyn NY 11203"/>
    <x v="33"/>
    <s v="(258) 948-7479"/>
    <x v="2"/>
    <n v="0.38456165928272146"/>
    <x v="3"/>
    <x v="168"/>
  </r>
  <r>
    <x v="33"/>
    <s v="429 Stonybrook Dr, Brooklyn NY 11203"/>
    <x v="33"/>
    <s v="(258) 948-7479"/>
    <x v="2"/>
    <n v="0.38456165928272146"/>
    <x v="4"/>
    <x v="169"/>
  </r>
  <r>
    <x v="34"/>
    <s v="640 Beechwood Dr, Bronx NY 10461"/>
    <x v="34"/>
    <s v="(357) 532-0838"/>
    <x v="2"/>
    <n v="0.91164163510334228"/>
    <x v="0"/>
    <x v="170"/>
  </r>
  <r>
    <x v="34"/>
    <s v="640 Beechwood Dr, Bronx NY 10461"/>
    <x v="34"/>
    <s v="(357) 532-0838"/>
    <x v="2"/>
    <n v="0.91164163510334228"/>
    <x v="1"/>
    <x v="171"/>
  </r>
  <r>
    <x v="34"/>
    <s v="640 Beechwood Dr, Bronx NY 10461"/>
    <x v="34"/>
    <s v="(357) 532-0838"/>
    <x v="2"/>
    <n v="0.91164163510334228"/>
    <x v="2"/>
    <x v="172"/>
  </r>
  <r>
    <x v="34"/>
    <s v="640 Beechwood Dr, Bronx NY 10461"/>
    <x v="34"/>
    <s v="(357) 532-0838"/>
    <x v="2"/>
    <n v="0.91164163510334228"/>
    <x v="3"/>
    <x v="173"/>
  </r>
  <r>
    <x v="34"/>
    <s v="640 Beechwood Dr, Bronx NY 10461"/>
    <x v="34"/>
    <s v="(357) 532-0838"/>
    <x v="2"/>
    <n v="0.91164163510334228"/>
    <x v="4"/>
    <x v="174"/>
  </r>
  <r>
    <x v="35"/>
    <s v="9453 N. Wagon Lane, Brooklyn NY 11237"/>
    <x v="35"/>
    <s v="(454) 903-5770"/>
    <x v="2"/>
    <n v="-0.33438519484677687"/>
    <x v="0"/>
    <x v="175"/>
  </r>
  <r>
    <x v="35"/>
    <s v="9453 N. Wagon Lane, Brooklyn NY 11237"/>
    <x v="35"/>
    <s v="(454) 903-5770"/>
    <x v="2"/>
    <n v="-0.33438519484677687"/>
    <x v="1"/>
    <x v="176"/>
  </r>
  <r>
    <x v="35"/>
    <s v="9453 N. Wagon Lane, Brooklyn NY 11237"/>
    <x v="35"/>
    <s v="(454) 903-5770"/>
    <x v="2"/>
    <n v="-0.33438519484677687"/>
    <x v="2"/>
    <x v="177"/>
  </r>
  <r>
    <x v="35"/>
    <s v="9453 N. Wagon Lane, Brooklyn NY 11237"/>
    <x v="35"/>
    <s v="(454) 903-5770"/>
    <x v="2"/>
    <n v="-0.33438519484677687"/>
    <x v="3"/>
    <x v="178"/>
  </r>
  <r>
    <x v="35"/>
    <s v="9453 N. Wagon Lane, Brooklyn NY 11237"/>
    <x v="35"/>
    <s v="(454) 903-5770"/>
    <x v="2"/>
    <n v="-0.33438519484677687"/>
    <x v="4"/>
    <x v="179"/>
  </r>
  <r>
    <x v="36"/>
    <s v="81 San Carlos Road, Bronx NY 10463"/>
    <x v="36"/>
    <s v="(336) 448-7026"/>
    <x v="2"/>
    <n v="1.084072328017021"/>
    <x v="0"/>
    <x v="180"/>
  </r>
  <r>
    <x v="36"/>
    <s v="81 San Carlos Road, Bronx NY 10463"/>
    <x v="36"/>
    <s v="(336) 448-7026"/>
    <x v="2"/>
    <n v="1.084072328017021"/>
    <x v="1"/>
    <x v="181"/>
  </r>
  <r>
    <x v="36"/>
    <s v="81 San Carlos Road, Bronx NY 10463"/>
    <x v="36"/>
    <s v="(336) 448-7026"/>
    <x v="2"/>
    <n v="1.084072328017021"/>
    <x v="2"/>
    <x v="182"/>
  </r>
  <r>
    <x v="36"/>
    <s v="81 San Carlos Road, Bronx NY 10463"/>
    <x v="36"/>
    <s v="(336) 448-7026"/>
    <x v="2"/>
    <n v="1.084072328017021"/>
    <x v="3"/>
    <x v="183"/>
  </r>
  <r>
    <x v="36"/>
    <s v="81 San Carlos Road, Bronx NY 10463"/>
    <x v="36"/>
    <s v="(336) 448-7026"/>
    <x v="2"/>
    <n v="1.084072328017021"/>
    <x v="4"/>
    <x v="184"/>
  </r>
  <r>
    <x v="37"/>
    <s v="596 Coffee St, Bronx NY 10472"/>
    <x v="37"/>
    <s v="(242) 869-1226"/>
    <x v="2"/>
    <n v="1.1188084145320056"/>
    <x v="0"/>
    <x v="185"/>
  </r>
  <r>
    <x v="37"/>
    <s v="596 Coffee St, Bronx NY 10472"/>
    <x v="37"/>
    <s v="(242) 869-1226"/>
    <x v="2"/>
    <n v="1.1188084145320056"/>
    <x v="1"/>
    <x v="186"/>
  </r>
  <r>
    <x v="37"/>
    <s v="596 Coffee St, Bronx NY 10472"/>
    <x v="37"/>
    <s v="(242) 869-1226"/>
    <x v="2"/>
    <n v="1.1188084145320056"/>
    <x v="2"/>
    <x v="187"/>
  </r>
  <r>
    <x v="37"/>
    <s v="596 Coffee St, Bronx NY 10472"/>
    <x v="37"/>
    <s v="(242) 869-1226"/>
    <x v="2"/>
    <n v="1.1188084145320056"/>
    <x v="3"/>
    <x v="188"/>
  </r>
  <r>
    <x v="37"/>
    <s v="596 Coffee St, Bronx NY 10472"/>
    <x v="37"/>
    <s v="(242) 869-1226"/>
    <x v="2"/>
    <n v="1.1188084145320056"/>
    <x v="4"/>
    <x v="189"/>
  </r>
  <r>
    <x v="38"/>
    <s v="92 Princess St, New York NY 10033"/>
    <x v="38"/>
    <s v="(485) 453-8693"/>
    <x v="2"/>
    <n v="-0.41679289513417705"/>
    <x v="0"/>
    <x v="190"/>
  </r>
  <r>
    <x v="38"/>
    <s v="92 Princess St, New York NY 10033"/>
    <x v="38"/>
    <s v="(485) 453-8693"/>
    <x v="2"/>
    <n v="-0.41679289513417705"/>
    <x v="1"/>
    <x v="191"/>
  </r>
  <r>
    <x v="38"/>
    <s v="92 Princess St, New York NY 10033"/>
    <x v="38"/>
    <s v="(485) 453-8693"/>
    <x v="2"/>
    <n v="-0.41679289513417705"/>
    <x v="2"/>
    <x v="192"/>
  </r>
  <r>
    <x v="38"/>
    <s v="92 Princess St, New York NY 10033"/>
    <x v="38"/>
    <s v="(485) 453-8693"/>
    <x v="2"/>
    <n v="-0.41679289513417705"/>
    <x v="3"/>
    <x v="193"/>
  </r>
  <r>
    <x v="38"/>
    <s v="92 Princess St, New York NY 10033"/>
    <x v="38"/>
    <s v="(485) 453-8693"/>
    <x v="2"/>
    <n v="-0.41679289513417705"/>
    <x v="4"/>
    <x v="194"/>
  </r>
  <r>
    <x v="39"/>
    <s v="9151 River St, Brooklyn NY 11230"/>
    <x v="39"/>
    <s v="(691) 657-1498"/>
    <x v="2"/>
    <n v="0.74338775485751718"/>
    <x v="0"/>
    <x v="195"/>
  </r>
  <r>
    <x v="39"/>
    <s v="9151 River St, Brooklyn NY 11230"/>
    <x v="39"/>
    <s v="(691) 657-1498"/>
    <x v="2"/>
    <n v="0.74338775485751718"/>
    <x v="1"/>
    <x v="196"/>
  </r>
  <r>
    <x v="39"/>
    <s v="9151 River St, Brooklyn NY 11230"/>
    <x v="39"/>
    <s v="(691) 657-1498"/>
    <x v="2"/>
    <n v="0.74338775485751718"/>
    <x v="2"/>
    <x v="197"/>
  </r>
  <r>
    <x v="39"/>
    <s v="9151 River St, Brooklyn NY 11230"/>
    <x v="39"/>
    <s v="(691) 657-1498"/>
    <x v="2"/>
    <n v="0.74338775485751718"/>
    <x v="3"/>
    <x v="198"/>
  </r>
  <r>
    <x v="39"/>
    <s v="9151 River St, Brooklyn NY 11230"/>
    <x v="39"/>
    <s v="(691) 657-1498"/>
    <x v="2"/>
    <n v="0.74338775485751718"/>
    <x v="4"/>
    <x v="199"/>
  </r>
  <r>
    <x v="40"/>
    <s v="424 Hall Ave, New York NY 10128"/>
    <x v="40"/>
    <s v="(462) 693-6254"/>
    <x v="2"/>
    <n v="-0.17943016656995925"/>
    <x v="0"/>
    <x v="200"/>
  </r>
  <r>
    <x v="40"/>
    <s v="424 Hall Ave, New York NY 10128"/>
    <x v="40"/>
    <s v="(462) 693-6254"/>
    <x v="2"/>
    <n v="-0.17943016656995925"/>
    <x v="1"/>
    <x v="102"/>
  </r>
  <r>
    <x v="40"/>
    <s v="424 Hall Ave, New York NY 10128"/>
    <x v="40"/>
    <s v="(462) 693-6254"/>
    <x v="2"/>
    <n v="-0.17943016656995925"/>
    <x v="2"/>
    <x v="201"/>
  </r>
  <r>
    <x v="40"/>
    <s v="424 Hall Ave, New York NY 10128"/>
    <x v="40"/>
    <s v="(462) 693-6254"/>
    <x v="2"/>
    <n v="-0.17943016656995925"/>
    <x v="3"/>
    <x v="202"/>
  </r>
  <r>
    <x v="40"/>
    <s v="424 Hall Ave, New York NY 10128"/>
    <x v="40"/>
    <s v="(462) 693-6254"/>
    <x v="2"/>
    <n v="-0.17943016656995925"/>
    <x v="4"/>
    <x v="203"/>
  </r>
  <r>
    <x v="41"/>
    <s v="81 Crescent St, Brooklyn NY 11210"/>
    <x v="41"/>
    <s v="(881) 243-5276"/>
    <x v="2"/>
    <n v="0.61767741115573149"/>
    <x v="0"/>
    <x v="204"/>
  </r>
  <r>
    <x v="41"/>
    <s v="81 Crescent St, Brooklyn NY 11210"/>
    <x v="41"/>
    <s v="(881) 243-5276"/>
    <x v="2"/>
    <n v="0.61767741115573149"/>
    <x v="1"/>
    <x v="205"/>
  </r>
  <r>
    <x v="41"/>
    <s v="81 Crescent St, Brooklyn NY 11210"/>
    <x v="41"/>
    <s v="(881) 243-5276"/>
    <x v="2"/>
    <n v="0.61767741115573149"/>
    <x v="2"/>
    <x v="206"/>
  </r>
  <r>
    <x v="41"/>
    <s v="81 Crescent St, Brooklyn NY 11210"/>
    <x v="41"/>
    <s v="(881) 243-5276"/>
    <x v="2"/>
    <n v="0.61767741115573149"/>
    <x v="3"/>
    <x v="207"/>
  </r>
  <r>
    <x v="41"/>
    <s v="81 Crescent St, Brooklyn NY 11210"/>
    <x v="41"/>
    <s v="(881) 243-5276"/>
    <x v="2"/>
    <n v="0.61767741115573149"/>
    <x v="4"/>
    <x v="208"/>
  </r>
  <r>
    <x v="42"/>
    <s v="7217 Birch Hill Dr, New York NY 10009"/>
    <x v="42"/>
    <s v="(680) 628-4625"/>
    <x v="2"/>
    <n v="1.0930046233022455"/>
    <x v="0"/>
    <x v="209"/>
  </r>
  <r>
    <x v="42"/>
    <s v="7217 Birch Hill Dr, New York NY 10009"/>
    <x v="42"/>
    <s v="(680) 628-4625"/>
    <x v="2"/>
    <n v="1.0930046233022455"/>
    <x v="1"/>
    <x v="210"/>
  </r>
  <r>
    <x v="42"/>
    <s v="7217 Birch Hill Dr, New York NY 10009"/>
    <x v="42"/>
    <s v="(680) 628-4625"/>
    <x v="2"/>
    <n v="1.0930046233022455"/>
    <x v="2"/>
    <x v="211"/>
  </r>
  <r>
    <x v="42"/>
    <s v="7217 Birch Hill Dr, New York NY 10009"/>
    <x v="42"/>
    <s v="(680) 628-4625"/>
    <x v="2"/>
    <n v="1.0930046233022455"/>
    <x v="3"/>
    <x v="212"/>
  </r>
  <r>
    <x v="42"/>
    <s v="7217 Birch Hill Dr, New York NY 10009"/>
    <x v="42"/>
    <s v="(680) 628-4625"/>
    <x v="2"/>
    <n v="1.0930046233022455"/>
    <x v="4"/>
    <x v="213"/>
  </r>
  <r>
    <x v="43"/>
    <s v="7184 Center Court, Brooklyn NY 11208"/>
    <x v="43"/>
    <s v="(685) 981-8556"/>
    <x v="3"/>
    <n v="-0.72898466539472961"/>
    <x v="0"/>
    <x v="214"/>
  </r>
  <r>
    <x v="43"/>
    <s v="7184 Center Court, Brooklyn NY 11208"/>
    <x v="43"/>
    <s v="(685) 981-8556"/>
    <x v="3"/>
    <n v="-0.72898466539472961"/>
    <x v="1"/>
    <x v="215"/>
  </r>
  <r>
    <x v="43"/>
    <s v="7184 Center Court, Brooklyn NY 11208"/>
    <x v="43"/>
    <s v="(685) 981-8556"/>
    <x v="3"/>
    <n v="-0.72898466539472961"/>
    <x v="2"/>
    <x v="216"/>
  </r>
  <r>
    <x v="43"/>
    <s v="7184 Center Court, Brooklyn NY 11208"/>
    <x v="43"/>
    <s v="(685) 981-8556"/>
    <x v="3"/>
    <n v="-0.72898466539472961"/>
    <x v="3"/>
    <x v="217"/>
  </r>
  <r>
    <x v="43"/>
    <s v="7184 Center Court, Brooklyn NY 11208"/>
    <x v="43"/>
    <s v="(685) 981-8556"/>
    <x v="3"/>
    <n v="-0.72898466539472961"/>
    <x v="4"/>
    <x v="218"/>
  </r>
  <r>
    <x v="44"/>
    <s v="815 2nd St, New York NY 10028"/>
    <x v="44"/>
    <s v="(828) 840-2736"/>
    <x v="3"/>
    <n v="1.3475541667800686"/>
    <x v="0"/>
    <x v="219"/>
  </r>
  <r>
    <x v="44"/>
    <s v="815 2nd St, New York NY 10028"/>
    <x v="44"/>
    <s v="(828) 840-2736"/>
    <x v="3"/>
    <n v="1.3475541667800686"/>
    <x v="1"/>
    <x v="220"/>
  </r>
  <r>
    <x v="44"/>
    <s v="815 2nd St, New York NY 10028"/>
    <x v="44"/>
    <s v="(828) 840-2736"/>
    <x v="3"/>
    <n v="1.3475541667800686"/>
    <x v="2"/>
    <x v="221"/>
  </r>
  <r>
    <x v="44"/>
    <s v="815 2nd St, New York NY 10028"/>
    <x v="44"/>
    <s v="(828) 840-2736"/>
    <x v="3"/>
    <n v="1.3475541667800686"/>
    <x v="3"/>
    <x v="222"/>
  </r>
  <r>
    <x v="44"/>
    <s v="815 2nd St, New York NY 10028"/>
    <x v="44"/>
    <s v="(828) 840-2736"/>
    <x v="3"/>
    <n v="1.3475541667800686"/>
    <x v="4"/>
    <x v="223"/>
  </r>
  <r>
    <x v="45"/>
    <s v="9875 Franklin Rd, Brooklyn NY 11223"/>
    <x v="45"/>
    <s v="(931) 618-9558"/>
    <x v="3"/>
    <n v="0.57793816418173161"/>
    <x v="0"/>
    <x v="224"/>
  </r>
  <r>
    <x v="45"/>
    <s v="9875 Franklin Rd, Brooklyn NY 11223"/>
    <x v="45"/>
    <s v="(931) 618-9558"/>
    <x v="3"/>
    <n v="0.57793816418173161"/>
    <x v="1"/>
    <x v="225"/>
  </r>
  <r>
    <x v="45"/>
    <s v="9875 Franklin Rd, Brooklyn NY 11223"/>
    <x v="45"/>
    <s v="(931) 618-9558"/>
    <x v="3"/>
    <n v="0.57793816418173161"/>
    <x v="2"/>
    <x v="226"/>
  </r>
  <r>
    <x v="45"/>
    <s v="9875 Franklin Rd, Brooklyn NY 11223"/>
    <x v="45"/>
    <s v="(931) 618-9558"/>
    <x v="3"/>
    <n v="0.57793816418173161"/>
    <x v="3"/>
    <x v="227"/>
  </r>
  <r>
    <x v="45"/>
    <s v="9875 Franklin Rd, Brooklyn NY 11223"/>
    <x v="45"/>
    <s v="(931) 618-9558"/>
    <x v="3"/>
    <n v="0.57793816418173161"/>
    <x v="4"/>
    <x v="228"/>
  </r>
  <r>
    <x v="46"/>
    <s v="601 Bank Ave, Brooklyn NY 11218"/>
    <x v="46"/>
    <s v="(261) 690-0303"/>
    <x v="3"/>
    <n v="-0.33098339677163802"/>
    <x v="0"/>
    <x v="229"/>
  </r>
  <r>
    <x v="46"/>
    <s v="601 Bank Ave, Brooklyn NY 11218"/>
    <x v="46"/>
    <s v="(261) 690-0303"/>
    <x v="3"/>
    <n v="-0.33098339677163802"/>
    <x v="1"/>
    <x v="230"/>
  </r>
  <r>
    <x v="46"/>
    <s v="601 Bank Ave, Brooklyn NY 11218"/>
    <x v="46"/>
    <s v="(261) 690-0303"/>
    <x v="3"/>
    <n v="-0.33098339677163802"/>
    <x v="2"/>
    <x v="231"/>
  </r>
  <r>
    <x v="46"/>
    <s v="601 Bank Ave, Brooklyn NY 11218"/>
    <x v="46"/>
    <s v="(261) 690-0303"/>
    <x v="3"/>
    <n v="-0.33098339677163802"/>
    <x v="3"/>
    <x v="232"/>
  </r>
  <r>
    <x v="46"/>
    <s v="601 Bank Ave, Brooklyn NY 11218"/>
    <x v="46"/>
    <s v="(261) 690-0303"/>
    <x v="3"/>
    <n v="-0.33098339677163802"/>
    <x v="4"/>
    <x v="233"/>
  </r>
  <r>
    <x v="47"/>
    <s v="21 Yukon St, Bronx NY 10451"/>
    <x v="47"/>
    <s v="(597) 701-9429"/>
    <x v="3"/>
    <n v="0.83041416010220881"/>
    <x v="0"/>
    <x v="234"/>
  </r>
  <r>
    <x v="47"/>
    <s v="21 Yukon St, Bronx NY 10451"/>
    <x v="47"/>
    <s v="(597) 701-9429"/>
    <x v="3"/>
    <n v="0.83041416010220881"/>
    <x v="1"/>
    <x v="235"/>
  </r>
  <r>
    <x v="47"/>
    <s v="21 Yukon St, Bronx NY 10451"/>
    <x v="47"/>
    <s v="(597) 701-9429"/>
    <x v="3"/>
    <n v="0.83041416010220881"/>
    <x v="2"/>
    <x v="236"/>
  </r>
  <r>
    <x v="47"/>
    <s v="21 Yukon St, Bronx NY 10451"/>
    <x v="47"/>
    <s v="(597) 701-9429"/>
    <x v="3"/>
    <n v="0.83041416010220881"/>
    <x v="3"/>
    <x v="237"/>
  </r>
  <r>
    <x v="47"/>
    <s v="21 Yukon St, Bronx NY 10451"/>
    <x v="47"/>
    <s v="(597) 701-9429"/>
    <x v="3"/>
    <n v="0.83041416010220881"/>
    <x v="4"/>
    <x v="35"/>
  </r>
  <r>
    <x v="48"/>
    <s v="18 N. Woodland Ave, New York NY 10025"/>
    <x v="48"/>
    <s v="(609) 345-8163"/>
    <x v="3"/>
    <n v="0.60045892388204325"/>
    <x v="0"/>
    <x v="238"/>
  </r>
  <r>
    <x v="48"/>
    <s v="18 N. Woodland Ave, New York NY 10025"/>
    <x v="48"/>
    <s v="(609) 345-8163"/>
    <x v="3"/>
    <n v="0.60045892388204325"/>
    <x v="1"/>
    <x v="239"/>
  </r>
  <r>
    <x v="48"/>
    <s v="18 N. Woodland Ave, New York NY 10025"/>
    <x v="48"/>
    <s v="(609) 345-8163"/>
    <x v="3"/>
    <n v="0.60045892388204325"/>
    <x v="2"/>
    <x v="240"/>
  </r>
  <r>
    <x v="48"/>
    <s v="18 N. Woodland Ave, New York NY 10025"/>
    <x v="48"/>
    <s v="(609) 345-8163"/>
    <x v="3"/>
    <n v="0.60045892388204325"/>
    <x v="3"/>
    <x v="241"/>
  </r>
  <r>
    <x v="48"/>
    <s v="18 N. Woodland Ave, New York NY 10025"/>
    <x v="48"/>
    <s v="(609) 345-8163"/>
    <x v="3"/>
    <n v="0.60045892388204325"/>
    <x v="4"/>
    <x v="242"/>
  </r>
  <r>
    <x v="49"/>
    <s v="65 Lower River Ave, Bronx NY 10465"/>
    <x v="49"/>
    <s v="(381) 643-1230"/>
    <x v="3"/>
    <n v="0.71094693671276654"/>
    <x v="0"/>
    <x v="243"/>
  </r>
  <r>
    <x v="49"/>
    <s v="65 Lower River Ave, Bronx NY 10465"/>
    <x v="49"/>
    <s v="(381) 643-1230"/>
    <x v="3"/>
    <n v="0.71094693671276654"/>
    <x v="1"/>
    <x v="244"/>
  </r>
  <r>
    <x v="49"/>
    <s v="65 Lower River Ave, Bronx NY 10465"/>
    <x v="49"/>
    <s v="(381) 643-1230"/>
    <x v="3"/>
    <n v="0.71094693671276654"/>
    <x v="2"/>
    <x v="245"/>
  </r>
  <r>
    <x v="49"/>
    <s v="65 Lower River Ave, Bronx NY 10465"/>
    <x v="49"/>
    <s v="(381) 643-1230"/>
    <x v="3"/>
    <n v="0.71094693671276654"/>
    <x v="3"/>
    <x v="246"/>
  </r>
  <r>
    <x v="49"/>
    <s v="65 Lower River Ave, Bronx NY 10465"/>
    <x v="49"/>
    <s v="(381) 643-1230"/>
    <x v="3"/>
    <n v="0.71094693671276654"/>
    <x v="4"/>
    <x v="247"/>
  </r>
  <r>
    <x v="50"/>
    <s v="8680 Alderwood St, New York NY 10032"/>
    <x v="50"/>
    <s v="(293) 473-1512"/>
    <x v="3"/>
    <n v="-0.15736979056747447"/>
    <x v="0"/>
    <x v="248"/>
  </r>
  <r>
    <x v="50"/>
    <s v="8680 Alderwood St, New York NY 10032"/>
    <x v="50"/>
    <s v="(293) 473-1512"/>
    <x v="3"/>
    <n v="-0.15736979056747447"/>
    <x v="1"/>
    <x v="249"/>
  </r>
  <r>
    <x v="50"/>
    <s v="8680 Alderwood St, New York NY 10032"/>
    <x v="50"/>
    <s v="(293) 473-1512"/>
    <x v="3"/>
    <n v="-0.15736979056747447"/>
    <x v="2"/>
    <x v="250"/>
  </r>
  <r>
    <x v="50"/>
    <s v="8680 Alderwood St, New York NY 10032"/>
    <x v="50"/>
    <s v="(293) 473-1512"/>
    <x v="3"/>
    <n v="-0.15736979056747447"/>
    <x v="3"/>
    <x v="251"/>
  </r>
  <r>
    <x v="50"/>
    <s v="8680 Alderwood St, New York NY 10032"/>
    <x v="50"/>
    <s v="(293) 473-1512"/>
    <x v="3"/>
    <n v="-0.15736979056747447"/>
    <x v="4"/>
    <x v="252"/>
  </r>
  <r>
    <x v="51"/>
    <s v="8388 Gonzales St, Brooklyn NY 11228"/>
    <x v="51"/>
    <s v="(459) 261-2301"/>
    <x v="3"/>
    <n v="0.63431246502429839"/>
    <x v="0"/>
    <x v="253"/>
  </r>
  <r>
    <x v="51"/>
    <s v="8388 Gonzales St, Brooklyn NY 11228"/>
    <x v="51"/>
    <s v="(459) 261-2301"/>
    <x v="3"/>
    <n v="0.63431246502429839"/>
    <x v="1"/>
    <x v="254"/>
  </r>
  <r>
    <x v="51"/>
    <s v="8388 Gonzales St, Brooklyn NY 11228"/>
    <x v="51"/>
    <s v="(459) 261-2301"/>
    <x v="3"/>
    <n v="0.63431246502429839"/>
    <x v="2"/>
    <x v="255"/>
  </r>
  <r>
    <x v="51"/>
    <s v="8388 Gonzales St, Brooklyn NY 11228"/>
    <x v="51"/>
    <s v="(459) 261-2301"/>
    <x v="3"/>
    <n v="0.63431246502429839"/>
    <x v="3"/>
    <x v="256"/>
  </r>
  <r>
    <x v="51"/>
    <s v="8388 Gonzales St, Brooklyn NY 11228"/>
    <x v="51"/>
    <s v="(459) 261-2301"/>
    <x v="3"/>
    <n v="0.63431246502429839"/>
    <x v="4"/>
    <x v="257"/>
  </r>
  <r>
    <x v="52"/>
    <s v="9760 Taylor Dr, Brooklyn NY 11211"/>
    <x v="52"/>
    <s v="(936) 816-9148"/>
    <x v="3"/>
    <n v="0.72970725225475852"/>
    <x v="0"/>
    <x v="258"/>
  </r>
  <r>
    <x v="52"/>
    <s v="9760 Taylor Dr, Brooklyn NY 11211"/>
    <x v="52"/>
    <s v="(936) 816-9148"/>
    <x v="3"/>
    <n v="0.72970725225475852"/>
    <x v="1"/>
    <x v="259"/>
  </r>
  <r>
    <x v="52"/>
    <s v="9760 Taylor Dr, Brooklyn NY 11211"/>
    <x v="52"/>
    <s v="(936) 816-9148"/>
    <x v="3"/>
    <n v="0.72970725225475852"/>
    <x v="2"/>
    <x v="260"/>
  </r>
  <r>
    <x v="52"/>
    <s v="9760 Taylor Dr, Brooklyn NY 11211"/>
    <x v="52"/>
    <s v="(936) 816-9148"/>
    <x v="3"/>
    <n v="0.72970725225475852"/>
    <x v="3"/>
    <x v="261"/>
  </r>
  <r>
    <x v="52"/>
    <s v="9760 Taylor Dr, Brooklyn NY 11211"/>
    <x v="52"/>
    <s v="(936) 816-9148"/>
    <x v="3"/>
    <n v="0.72970725225475852"/>
    <x v="4"/>
    <x v="262"/>
  </r>
  <r>
    <x v="53"/>
    <s v="419 E. Henry Ave, New York NY 10031"/>
    <x v="53"/>
    <s v="(201) 363-0653"/>
    <x v="3"/>
    <n v="1.6546701130112136"/>
    <x v="0"/>
    <x v="263"/>
  </r>
  <r>
    <x v="53"/>
    <s v="419 E. Henry Ave, New York NY 10031"/>
    <x v="53"/>
    <s v="(201) 363-0653"/>
    <x v="3"/>
    <n v="1.6546701130112136"/>
    <x v="1"/>
    <x v="264"/>
  </r>
  <r>
    <x v="53"/>
    <s v="419 E. Henry Ave, New York NY 10031"/>
    <x v="53"/>
    <s v="(201) 363-0653"/>
    <x v="3"/>
    <n v="1.6546701130112136"/>
    <x v="2"/>
    <x v="265"/>
  </r>
  <r>
    <x v="53"/>
    <s v="419 E. Henry Ave, New York NY 10031"/>
    <x v="53"/>
    <s v="(201) 363-0653"/>
    <x v="3"/>
    <n v="1.6546701130112136"/>
    <x v="3"/>
    <x v="266"/>
  </r>
  <r>
    <x v="53"/>
    <s v="419 E. Henry Ave, New York NY 10031"/>
    <x v="53"/>
    <s v="(201) 363-0653"/>
    <x v="3"/>
    <n v="1.6546701130112136"/>
    <x v="4"/>
    <x v="267"/>
  </r>
  <r>
    <x v="54"/>
    <s v="8083 8th St, Brooklyn NY 11209"/>
    <x v="54"/>
    <s v="(237) 890-0247"/>
    <x v="3"/>
    <n v="-0.23952671916055424"/>
    <x v="0"/>
    <x v="268"/>
  </r>
  <r>
    <x v="54"/>
    <s v="8083 8th St, Brooklyn NY 11209"/>
    <x v="54"/>
    <s v="(237) 890-0247"/>
    <x v="3"/>
    <n v="-0.23952671916055424"/>
    <x v="1"/>
    <x v="269"/>
  </r>
  <r>
    <x v="54"/>
    <s v="8083 8th St, Brooklyn NY 11209"/>
    <x v="54"/>
    <s v="(237) 890-0247"/>
    <x v="3"/>
    <n v="-0.23952671916055424"/>
    <x v="2"/>
    <x v="270"/>
  </r>
  <r>
    <x v="54"/>
    <s v="8083 8th St, Brooklyn NY 11209"/>
    <x v="54"/>
    <s v="(237) 890-0247"/>
    <x v="3"/>
    <n v="-0.23952671916055424"/>
    <x v="3"/>
    <x v="271"/>
  </r>
  <r>
    <x v="54"/>
    <s v="8083 8th St, Brooklyn NY 11209"/>
    <x v="54"/>
    <s v="(237) 890-0247"/>
    <x v="3"/>
    <n v="-0.23952671916055424"/>
    <x v="4"/>
    <x v="272"/>
  </r>
  <r>
    <x v="55"/>
    <s v="2 Rock Maple Ave, New York NY 10029"/>
    <x v="55"/>
    <s v="(488) 656-0761"/>
    <x v="3"/>
    <n v="0.66412244620782168"/>
    <x v="0"/>
    <x v="273"/>
  </r>
  <r>
    <x v="55"/>
    <s v="2 Rock Maple Ave, New York NY 10029"/>
    <x v="55"/>
    <s v="(488) 656-0761"/>
    <x v="3"/>
    <n v="0.66412244620782168"/>
    <x v="1"/>
    <x v="274"/>
  </r>
  <r>
    <x v="55"/>
    <s v="2 Rock Maple Ave, New York NY 10029"/>
    <x v="55"/>
    <s v="(488) 656-0761"/>
    <x v="3"/>
    <n v="0.66412244620782168"/>
    <x v="2"/>
    <x v="275"/>
  </r>
  <r>
    <x v="55"/>
    <s v="2 Rock Maple Ave, New York NY 10029"/>
    <x v="55"/>
    <s v="(488) 656-0761"/>
    <x v="3"/>
    <n v="0.66412244620782168"/>
    <x v="3"/>
    <x v="276"/>
  </r>
  <r>
    <x v="55"/>
    <s v="2 Rock Maple Ave, New York NY 10029"/>
    <x v="55"/>
    <s v="(488) 656-0761"/>
    <x v="3"/>
    <n v="0.66412244620782168"/>
    <x v="4"/>
    <x v="277"/>
  </r>
  <r>
    <x v="56"/>
    <s v="174 Del Monte St, Brooklyn NY 11224"/>
    <x v="56"/>
    <s v="(980) 437-1451"/>
    <x v="3"/>
    <n v="0.66163405613342663"/>
    <x v="0"/>
    <x v="278"/>
  </r>
  <r>
    <x v="56"/>
    <s v="174 Del Monte St, Brooklyn NY 11224"/>
    <x v="56"/>
    <s v="(980) 437-1451"/>
    <x v="3"/>
    <n v="0.66163405613342663"/>
    <x v="1"/>
    <x v="279"/>
  </r>
  <r>
    <x v="56"/>
    <s v="174 Del Monte St, Brooklyn NY 11224"/>
    <x v="56"/>
    <s v="(980) 437-1451"/>
    <x v="3"/>
    <n v="0.66163405613342663"/>
    <x v="2"/>
    <x v="280"/>
  </r>
  <r>
    <x v="56"/>
    <s v="174 Del Monte St, Brooklyn NY 11224"/>
    <x v="56"/>
    <s v="(980) 437-1451"/>
    <x v="3"/>
    <n v="0.66163405613342663"/>
    <x v="3"/>
    <x v="281"/>
  </r>
  <r>
    <x v="56"/>
    <s v="174 Del Monte St, Brooklyn NY 11224"/>
    <x v="56"/>
    <s v="(980) 437-1451"/>
    <x v="3"/>
    <n v="0.66163405613342663"/>
    <x v="4"/>
    <x v="28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228B15-A2B7-445D-BDF2-2950A4A3AD9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1:F28" firstHeaderRow="1" firstDataRow="2" firstDataCol="1"/>
  <pivotFields count="8">
    <pivotField showAll="0">
      <items count="58">
        <item x="14"/>
        <item x="22"/>
        <item x="23"/>
        <item x="24"/>
        <item x="25"/>
        <item x="26"/>
        <item x="27"/>
        <item x="15"/>
        <item x="16"/>
        <item x="17"/>
        <item x="18"/>
        <item x="19"/>
        <item x="20"/>
        <item x="21"/>
        <item x="28"/>
        <item x="37"/>
        <item x="38"/>
        <item x="39"/>
        <item x="40"/>
        <item x="41"/>
        <item x="42"/>
        <item x="29"/>
        <item x="30"/>
        <item x="31"/>
        <item x="32"/>
        <item x="33"/>
        <item x="34"/>
        <item x="35"/>
        <item x="36"/>
        <item x="8"/>
        <item x="9"/>
        <item x="10"/>
        <item x="11"/>
        <item x="12"/>
        <item x="13"/>
        <item x="0"/>
        <item x="1"/>
        <item x="2"/>
        <item x="3"/>
        <item x="4"/>
        <item x="5"/>
        <item x="6"/>
        <item x="7"/>
        <item x="43"/>
        <item x="52"/>
        <item x="53"/>
        <item x="54"/>
        <item x="55"/>
        <item x="56"/>
        <item x="44"/>
        <item x="45"/>
        <item x="46"/>
        <item x="47"/>
        <item x="48"/>
        <item x="49"/>
        <item x="50"/>
        <item x="51"/>
        <item t="default"/>
      </items>
    </pivotField>
    <pivotField showAll="0"/>
    <pivotField showAll="0"/>
    <pivotField showAll="0"/>
    <pivotField axis="axisCol" showAll="0">
      <items count="5">
        <item x="1"/>
        <item x="2"/>
        <item x="0"/>
        <item x="3"/>
        <item t="default"/>
      </items>
    </pivotField>
    <pivotField showAll="0"/>
    <pivotField axis="axisRow" showAll="0">
      <items count="6">
        <item x="0"/>
        <item x="1"/>
        <item x="2"/>
        <item x="3"/>
        <item x="4"/>
        <item t="default"/>
      </items>
    </pivotField>
    <pivotField dataField="1" showAll="0">
      <items count="284">
        <item x="55"/>
        <item x="218"/>
        <item x="90"/>
        <item x="263"/>
        <item x="145"/>
        <item x="120"/>
        <item x="29"/>
        <item x="146"/>
        <item x="219"/>
        <item x="217"/>
        <item x="69"/>
        <item x="104"/>
        <item x="185"/>
        <item x="264"/>
        <item x="209"/>
        <item x="28"/>
        <item x="180"/>
        <item x="110"/>
        <item x="258"/>
        <item x="121"/>
        <item x="220"/>
        <item x="80"/>
        <item x="130"/>
        <item x="170"/>
        <item x="265"/>
        <item x="216"/>
        <item x="60"/>
        <item x="234"/>
        <item x="186"/>
        <item x="10"/>
        <item x="194"/>
        <item x="119"/>
        <item x="27"/>
        <item x="278"/>
        <item x="266"/>
        <item x="195"/>
        <item x="243"/>
        <item x="160"/>
        <item x="5"/>
        <item x="215"/>
        <item x="11"/>
        <item x="273"/>
        <item x="204"/>
        <item x="61"/>
        <item x="111"/>
        <item x="224"/>
        <item x="253"/>
        <item x="95"/>
        <item x="15"/>
        <item x="238"/>
        <item x="179"/>
        <item x="40"/>
        <item x="50"/>
        <item x="6"/>
        <item x="30"/>
        <item x="41"/>
        <item x="7"/>
        <item x="233"/>
        <item x="118"/>
        <item x="239"/>
        <item x="105"/>
        <item x="56"/>
        <item x="62"/>
        <item x="178"/>
        <item x="16"/>
        <item x="103"/>
        <item x="42"/>
        <item x="106"/>
        <item x="232"/>
        <item x="279"/>
        <item x="20"/>
        <item x="49"/>
        <item x="39"/>
        <item x="135"/>
        <item x="136"/>
        <item x="235"/>
        <item x="274"/>
        <item x="140"/>
        <item x="165"/>
        <item x="259"/>
        <item x="51"/>
        <item x="272"/>
        <item x="17"/>
        <item x="0"/>
        <item x="231"/>
        <item x="240"/>
        <item x="107"/>
        <item x="12"/>
        <item x="122"/>
        <item x="161"/>
        <item x="271"/>
        <item x="155"/>
        <item x="270"/>
        <item x="244"/>
        <item x="48"/>
        <item x="96"/>
        <item x="137"/>
        <item x="91"/>
        <item x="70"/>
        <item x="57"/>
        <item x="260"/>
        <item x="196"/>
        <item x="58"/>
        <item x="197"/>
        <item x="171"/>
        <item x="166"/>
        <item x="1"/>
        <item x="89"/>
        <item x="138"/>
        <item x="129"/>
        <item x="177"/>
        <item x="75"/>
        <item x="141"/>
        <item x="167"/>
        <item x="68"/>
        <item x="203"/>
        <item x="205"/>
        <item x="52"/>
        <item x="230"/>
        <item x="2"/>
        <item x="162"/>
        <item x="131"/>
        <item x="254"/>
        <item x="76"/>
        <item x="193"/>
        <item x="192"/>
        <item x="53"/>
        <item x="8"/>
        <item x="163"/>
        <item x="187"/>
        <item x="18"/>
        <item x="172"/>
        <item x="13"/>
        <item x="280"/>
        <item x="97"/>
        <item x="92"/>
        <item x="139"/>
        <item x="67"/>
        <item x="31"/>
        <item x="66"/>
        <item x="156"/>
        <item x="43"/>
        <item x="157"/>
        <item x="252"/>
        <item x="225"/>
        <item x="128"/>
        <item x="261"/>
        <item x="77"/>
        <item x="251"/>
        <item x="127"/>
        <item x="93"/>
        <item x="262"/>
        <item x="47"/>
        <item x="142"/>
        <item x="78"/>
        <item x="38"/>
        <item x="54"/>
        <item x="202"/>
        <item x="255"/>
        <item x="98"/>
        <item x="181"/>
        <item x="37"/>
        <item x="241"/>
        <item x="81"/>
        <item x="182"/>
        <item x="117"/>
        <item x="191"/>
        <item x="198"/>
        <item x="19"/>
        <item x="201"/>
        <item x="102"/>
        <item x="44"/>
        <item x="132"/>
        <item x="21"/>
        <item x="116"/>
        <item x="115"/>
        <item x="3"/>
        <item x="126"/>
        <item x="210"/>
        <item x="256"/>
        <item x="221"/>
        <item x="82"/>
        <item x="226"/>
        <item x="125"/>
        <item x="245"/>
        <item x="267"/>
        <item x="63"/>
        <item x="269"/>
        <item x="46"/>
        <item x="32"/>
        <item x="154"/>
        <item x="227"/>
        <item x="147"/>
        <item x="281"/>
        <item x="188"/>
        <item x="108"/>
        <item x="4"/>
        <item x="206"/>
        <item x="176"/>
        <item x="71"/>
        <item x="123"/>
        <item x="112"/>
        <item x="236"/>
        <item x="72"/>
        <item x="73"/>
        <item x="211"/>
        <item x="133"/>
        <item x="153"/>
        <item x="250"/>
        <item x="45"/>
        <item x="189"/>
        <item x="79"/>
        <item x="183"/>
        <item x="101"/>
        <item x="175"/>
        <item x="282"/>
        <item x="22"/>
        <item x="190"/>
        <item x="152"/>
        <item x="23"/>
        <item x="207"/>
        <item x="268"/>
        <item x="212"/>
        <item x="275"/>
        <item x="36"/>
        <item x="94"/>
        <item x="214"/>
        <item x="228"/>
        <item x="143"/>
        <item x="276"/>
        <item x="148"/>
        <item x="88"/>
        <item x="213"/>
        <item x="100"/>
        <item x="87"/>
        <item x="124"/>
        <item x="113"/>
        <item x="158"/>
        <item x="229"/>
        <item x="151"/>
        <item x="83"/>
        <item x="26"/>
        <item x="246"/>
        <item x="59"/>
        <item x="134"/>
        <item x="149"/>
        <item x="173"/>
        <item x="24"/>
        <item x="144"/>
        <item x="168"/>
        <item x="208"/>
        <item x="237"/>
        <item x="150"/>
        <item x="200"/>
        <item x="222"/>
        <item x="33"/>
        <item x="65"/>
        <item x="223"/>
        <item x="86"/>
        <item x="184"/>
        <item x="74"/>
        <item x="84"/>
        <item x="25"/>
        <item x="64"/>
        <item x="247"/>
        <item x="169"/>
        <item x="14"/>
        <item x="164"/>
        <item x="109"/>
        <item x="114"/>
        <item x="159"/>
        <item x="199"/>
        <item x="249"/>
        <item x="257"/>
        <item x="277"/>
        <item x="34"/>
        <item x="35"/>
        <item x="9"/>
        <item x="85"/>
        <item x="248"/>
        <item x="242"/>
        <item x="174"/>
        <item x="99"/>
        <item t="default"/>
      </items>
    </pivotField>
  </pivotFields>
  <rowFields count="1">
    <field x="6"/>
  </rowFields>
  <rowItems count="6">
    <i>
      <x/>
    </i>
    <i>
      <x v="1"/>
    </i>
    <i>
      <x v="2"/>
    </i>
    <i>
      <x v="3"/>
    </i>
    <i>
      <x v="4"/>
    </i>
    <i t="grand">
      <x/>
    </i>
  </rowItems>
  <colFields count="1">
    <field x="4"/>
  </colFields>
  <colItems count="5">
    <i>
      <x/>
    </i>
    <i>
      <x v="1"/>
    </i>
    <i>
      <x v="2"/>
    </i>
    <i>
      <x v="3"/>
    </i>
    <i t="grand">
      <x/>
    </i>
  </colItems>
  <dataFields count="1">
    <dataField name="Sum of Value" fld="7" baseField="0" baseItem="0"/>
  </dataFields>
  <chartFormats count="4">
    <chartFormat chart="6" format="12" series="1">
      <pivotArea type="data" outline="0" fieldPosition="0">
        <references count="2">
          <reference field="4294967294" count="1" selected="0">
            <x v="0"/>
          </reference>
          <reference field="4" count="1" selected="0">
            <x v="0"/>
          </reference>
        </references>
      </pivotArea>
    </chartFormat>
    <chartFormat chart="6" format="13" series="1">
      <pivotArea type="data" outline="0" fieldPosition="0">
        <references count="2">
          <reference field="4294967294" count="1" selected="0">
            <x v="0"/>
          </reference>
          <reference field="4" count="1" selected="0">
            <x v="1"/>
          </reference>
        </references>
      </pivotArea>
    </chartFormat>
    <chartFormat chart="6" format="14" series="1">
      <pivotArea type="data" outline="0" fieldPosition="0">
        <references count="2">
          <reference field="4294967294" count="1" selected="0">
            <x v="0"/>
          </reference>
          <reference field="4" count="1" selected="0">
            <x v="2"/>
          </reference>
        </references>
      </pivotArea>
    </chartFormat>
    <chartFormat chart="6" format="15"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CA650AC-1784-447E-B05B-B440D26E27CF}"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L9:M15" firstHeaderRow="1" firstDataRow="1" firstDataCol="1"/>
  <pivotFields count="8">
    <pivotField showAll="0">
      <items count="58">
        <item x="14"/>
        <item x="22"/>
        <item x="23"/>
        <item x="24"/>
        <item x="25"/>
        <item x="26"/>
        <item x="27"/>
        <item x="15"/>
        <item x="16"/>
        <item x="17"/>
        <item x="18"/>
        <item x="19"/>
        <item x="20"/>
        <item x="21"/>
        <item x="28"/>
        <item x="37"/>
        <item x="38"/>
        <item x="39"/>
        <item x="40"/>
        <item x="41"/>
        <item x="42"/>
        <item x="29"/>
        <item x="30"/>
        <item x="31"/>
        <item x="32"/>
        <item x="33"/>
        <item x="34"/>
        <item x="35"/>
        <item x="36"/>
        <item x="8"/>
        <item x="9"/>
        <item x="10"/>
        <item x="11"/>
        <item x="12"/>
        <item x="13"/>
        <item x="0"/>
        <item x="1"/>
        <item x="2"/>
        <item x="3"/>
        <item x="4"/>
        <item x="5"/>
        <item x="6"/>
        <item x="7"/>
        <item x="43"/>
        <item x="52"/>
        <item x="53"/>
        <item x="54"/>
        <item x="55"/>
        <item x="56"/>
        <item x="44"/>
        <item x="45"/>
        <item x="46"/>
        <item x="47"/>
        <item x="48"/>
        <item x="49"/>
        <item x="50"/>
        <item x="51"/>
        <item t="default"/>
      </items>
    </pivotField>
    <pivotField showAll="0"/>
    <pivotField axis="axisRow" showAll="0" measureFilter="1" sortType="descending">
      <items count="58">
        <item x="1"/>
        <item x="7"/>
        <item x="11"/>
        <item x="49"/>
        <item x="46"/>
        <item x="2"/>
        <item x="33"/>
        <item x="39"/>
        <item x="3"/>
        <item x="55"/>
        <item x="54"/>
        <item x="4"/>
        <item x="23"/>
        <item x="43"/>
        <item x="29"/>
        <item x="48"/>
        <item x="20"/>
        <item x="21"/>
        <item x="24"/>
        <item x="41"/>
        <item x="5"/>
        <item x="32"/>
        <item x="0"/>
        <item x="37"/>
        <item x="35"/>
        <item x="13"/>
        <item x="22"/>
        <item x="27"/>
        <item x="17"/>
        <item x="6"/>
        <item x="34"/>
        <item x="28"/>
        <item x="52"/>
        <item x="10"/>
        <item x="15"/>
        <item x="30"/>
        <item x="8"/>
        <item x="50"/>
        <item x="9"/>
        <item x="45"/>
        <item x="36"/>
        <item x="26"/>
        <item x="25"/>
        <item x="12"/>
        <item x="42"/>
        <item x="51"/>
        <item x="14"/>
        <item x="44"/>
        <item x="16"/>
        <item x="19"/>
        <item x="38"/>
        <item x="53"/>
        <item x="31"/>
        <item x="18"/>
        <item x="40"/>
        <item x="56"/>
        <item x="47"/>
        <item t="default"/>
      </items>
    </pivotField>
    <pivotField showAll="0"/>
    <pivotField showAll="0">
      <items count="5">
        <item x="1"/>
        <item x="2"/>
        <item x="0"/>
        <item x="3"/>
        <item t="default"/>
      </items>
    </pivotField>
    <pivotField showAll="0"/>
    <pivotField showAll="0">
      <items count="6">
        <item x="0"/>
        <item x="1"/>
        <item x="2"/>
        <item x="3"/>
        <item x="4"/>
        <item t="default"/>
      </items>
    </pivotField>
    <pivotField dataField="1" showAll="0">
      <items count="284">
        <item x="55"/>
        <item x="218"/>
        <item x="90"/>
        <item x="263"/>
        <item x="145"/>
        <item x="120"/>
        <item x="29"/>
        <item x="146"/>
        <item x="219"/>
        <item x="217"/>
        <item x="69"/>
        <item x="104"/>
        <item x="185"/>
        <item x="264"/>
        <item x="209"/>
        <item x="28"/>
        <item x="180"/>
        <item x="110"/>
        <item x="258"/>
        <item x="121"/>
        <item x="220"/>
        <item x="80"/>
        <item x="130"/>
        <item x="170"/>
        <item x="265"/>
        <item x="216"/>
        <item x="60"/>
        <item x="234"/>
        <item x="186"/>
        <item x="10"/>
        <item x="194"/>
        <item x="119"/>
        <item x="27"/>
        <item x="278"/>
        <item x="266"/>
        <item x="195"/>
        <item x="243"/>
        <item x="160"/>
        <item x="5"/>
        <item x="215"/>
        <item x="11"/>
        <item x="273"/>
        <item x="204"/>
        <item x="61"/>
        <item x="111"/>
        <item x="224"/>
        <item x="253"/>
        <item x="95"/>
        <item x="15"/>
        <item x="238"/>
        <item x="179"/>
        <item x="40"/>
        <item x="50"/>
        <item x="6"/>
        <item x="30"/>
        <item x="41"/>
        <item x="7"/>
        <item x="233"/>
        <item x="118"/>
        <item x="239"/>
        <item x="105"/>
        <item x="56"/>
        <item x="62"/>
        <item x="178"/>
        <item x="16"/>
        <item x="103"/>
        <item x="42"/>
        <item x="106"/>
        <item x="232"/>
        <item x="279"/>
        <item x="20"/>
        <item x="49"/>
        <item x="39"/>
        <item x="135"/>
        <item x="136"/>
        <item x="235"/>
        <item x="274"/>
        <item x="140"/>
        <item x="165"/>
        <item x="259"/>
        <item x="51"/>
        <item x="272"/>
        <item x="17"/>
        <item x="0"/>
        <item x="231"/>
        <item x="240"/>
        <item x="107"/>
        <item x="12"/>
        <item x="122"/>
        <item x="161"/>
        <item x="271"/>
        <item x="155"/>
        <item x="270"/>
        <item x="244"/>
        <item x="48"/>
        <item x="96"/>
        <item x="137"/>
        <item x="91"/>
        <item x="70"/>
        <item x="57"/>
        <item x="260"/>
        <item x="196"/>
        <item x="58"/>
        <item x="197"/>
        <item x="171"/>
        <item x="166"/>
        <item x="1"/>
        <item x="89"/>
        <item x="138"/>
        <item x="129"/>
        <item x="177"/>
        <item x="75"/>
        <item x="141"/>
        <item x="167"/>
        <item x="68"/>
        <item x="203"/>
        <item x="205"/>
        <item x="52"/>
        <item x="230"/>
        <item x="2"/>
        <item x="162"/>
        <item x="131"/>
        <item x="254"/>
        <item x="76"/>
        <item x="193"/>
        <item x="192"/>
        <item x="53"/>
        <item x="8"/>
        <item x="163"/>
        <item x="187"/>
        <item x="18"/>
        <item x="172"/>
        <item x="13"/>
        <item x="280"/>
        <item x="97"/>
        <item x="92"/>
        <item x="139"/>
        <item x="67"/>
        <item x="31"/>
        <item x="66"/>
        <item x="156"/>
        <item x="43"/>
        <item x="157"/>
        <item x="252"/>
        <item x="225"/>
        <item x="128"/>
        <item x="261"/>
        <item x="77"/>
        <item x="251"/>
        <item x="127"/>
        <item x="93"/>
        <item x="262"/>
        <item x="47"/>
        <item x="142"/>
        <item x="78"/>
        <item x="38"/>
        <item x="54"/>
        <item x="202"/>
        <item x="255"/>
        <item x="98"/>
        <item x="181"/>
        <item x="37"/>
        <item x="241"/>
        <item x="81"/>
        <item x="182"/>
        <item x="117"/>
        <item x="191"/>
        <item x="198"/>
        <item x="19"/>
        <item x="201"/>
        <item x="102"/>
        <item x="44"/>
        <item x="132"/>
        <item x="21"/>
        <item x="116"/>
        <item x="115"/>
        <item x="3"/>
        <item x="126"/>
        <item x="210"/>
        <item x="256"/>
        <item x="221"/>
        <item x="82"/>
        <item x="226"/>
        <item x="125"/>
        <item x="245"/>
        <item x="267"/>
        <item x="63"/>
        <item x="269"/>
        <item x="46"/>
        <item x="32"/>
        <item x="154"/>
        <item x="227"/>
        <item x="147"/>
        <item x="281"/>
        <item x="188"/>
        <item x="108"/>
        <item x="4"/>
        <item x="206"/>
        <item x="176"/>
        <item x="71"/>
        <item x="123"/>
        <item x="112"/>
        <item x="236"/>
        <item x="72"/>
        <item x="73"/>
        <item x="211"/>
        <item x="133"/>
        <item x="153"/>
        <item x="250"/>
        <item x="45"/>
        <item x="189"/>
        <item x="79"/>
        <item x="183"/>
        <item x="101"/>
        <item x="175"/>
        <item x="282"/>
        <item x="22"/>
        <item x="190"/>
        <item x="152"/>
        <item x="23"/>
        <item x="207"/>
        <item x="268"/>
        <item x="212"/>
        <item x="275"/>
        <item x="36"/>
        <item x="94"/>
        <item x="214"/>
        <item x="228"/>
        <item x="143"/>
        <item x="276"/>
        <item x="148"/>
        <item x="88"/>
        <item x="213"/>
        <item x="100"/>
        <item x="87"/>
        <item x="124"/>
        <item x="113"/>
        <item x="158"/>
        <item x="229"/>
        <item x="151"/>
        <item x="83"/>
        <item x="26"/>
        <item x="246"/>
        <item x="59"/>
        <item x="134"/>
        <item x="149"/>
        <item x="173"/>
        <item x="24"/>
        <item x="144"/>
        <item x="168"/>
        <item x="208"/>
        <item x="237"/>
        <item x="150"/>
        <item x="200"/>
        <item x="222"/>
        <item x="33"/>
        <item x="65"/>
        <item x="223"/>
        <item x="86"/>
        <item x="184"/>
        <item x="74"/>
        <item x="84"/>
        <item x="25"/>
        <item x="64"/>
        <item x="247"/>
        <item x="169"/>
        <item x="14"/>
        <item x="164"/>
        <item x="109"/>
        <item x="114"/>
        <item x="159"/>
        <item x="199"/>
        <item x="249"/>
        <item x="257"/>
        <item x="277"/>
        <item x="34"/>
        <item x="35"/>
        <item x="9"/>
        <item x="85"/>
        <item x="248"/>
        <item x="242"/>
        <item x="174"/>
        <item x="99"/>
        <item t="default"/>
      </items>
    </pivotField>
  </pivotFields>
  <rowFields count="1">
    <field x="2"/>
  </rowFields>
  <rowItems count="6">
    <i>
      <x v="11"/>
    </i>
    <i>
      <x v="28"/>
    </i>
    <i>
      <x v="35"/>
    </i>
    <i>
      <x v="37"/>
    </i>
    <i>
      <x v="46"/>
    </i>
    <i t="grand">
      <x/>
    </i>
  </rowItems>
  <colItems count="1">
    <i/>
  </colItems>
  <dataFields count="1">
    <dataField name="Sum of Value" fld="7" baseField="0" baseItem="0"/>
  </dataFields>
  <chartFormats count="1">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A3B8238-7696-4904-8F15-56263BE2A9C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2:F91" firstHeaderRow="1" firstDataRow="2" firstDataCol="1"/>
  <pivotFields count="8">
    <pivotField axis="axisRow" showAll="0">
      <items count="58">
        <item x="14"/>
        <item x="22"/>
        <item x="23"/>
        <item x="24"/>
        <item x="25"/>
        <item x="26"/>
        <item x="27"/>
        <item x="15"/>
        <item x="16"/>
        <item x="17"/>
        <item x="18"/>
        <item x="19"/>
        <item x="20"/>
        <item x="21"/>
        <item x="28"/>
        <item x="37"/>
        <item x="38"/>
        <item x="39"/>
        <item x="40"/>
        <item x="41"/>
        <item x="42"/>
        <item x="29"/>
        <item x="30"/>
        <item x="31"/>
        <item x="32"/>
        <item x="33"/>
        <item x="34"/>
        <item x="35"/>
        <item x="36"/>
        <item x="8"/>
        <item x="9"/>
        <item x="10"/>
        <item x="11"/>
        <item x="12"/>
        <item x="13"/>
        <item x="0"/>
        <item x="1"/>
        <item x="2"/>
        <item x="3"/>
        <item x="4"/>
        <item x="5"/>
        <item x="6"/>
        <item x="7"/>
        <item x="43"/>
        <item x="52"/>
        <item x="53"/>
        <item x="54"/>
        <item x="55"/>
        <item x="56"/>
        <item x="44"/>
        <item x="45"/>
        <item x="46"/>
        <item x="47"/>
        <item x="48"/>
        <item x="49"/>
        <item x="50"/>
        <item x="51"/>
        <item t="default"/>
      </items>
    </pivotField>
    <pivotField showAll="0"/>
    <pivotField showAll="0"/>
    <pivotField showAll="0"/>
    <pivotField axis="axisCol" showAll="0">
      <items count="5">
        <item x="1"/>
        <item x="2"/>
        <item x="0"/>
        <item x="3"/>
        <item t="default"/>
      </items>
    </pivotField>
    <pivotField showAll="0"/>
    <pivotField showAll="0">
      <items count="6">
        <item x="0"/>
        <item x="1"/>
        <item x="2"/>
        <item x="3"/>
        <item x="4"/>
        <item t="default"/>
      </items>
    </pivotField>
    <pivotField dataField="1" showAll="0">
      <items count="284">
        <item x="55"/>
        <item x="218"/>
        <item x="90"/>
        <item x="263"/>
        <item x="145"/>
        <item x="120"/>
        <item x="29"/>
        <item x="146"/>
        <item x="219"/>
        <item x="217"/>
        <item x="69"/>
        <item x="104"/>
        <item x="185"/>
        <item x="264"/>
        <item x="209"/>
        <item x="28"/>
        <item x="180"/>
        <item x="110"/>
        <item x="258"/>
        <item x="121"/>
        <item x="220"/>
        <item x="80"/>
        <item x="130"/>
        <item x="170"/>
        <item x="265"/>
        <item x="216"/>
        <item x="60"/>
        <item x="234"/>
        <item x="186"/>
        <item x="10"/>
        <item x="194"/>
        <item x="119"/>
        <item x="27"/>
        <item x="278"/>
        <item x="266"/>
        <item x="195"/>
        <item x="243"/>
        <item x="160"/>
        <item x="5"/>
        <item x="215"/>
        <item x="11"/>
        <item x="273"/>
        <item x="204"/>
        <item x="61"/>
        <item x="111"/>
        <item x="224"/>
        <item x="253"/>
        <item x="95"/>
        <item x="15"/>
        <item x="238"/>
        <item x="179"/>
        <item x="40"/>
        <item x="50"/>
        <item x="6"/>
        <item x="30"/>
        <item x="41"/>
        <item x="7"/>
        <item x="233"/>
        <item x="118"/>
        <item x="239"/>
        <item x="105"/>
        <item x="56"/>
        <item x="62"/>
        <item x="178"/>
        <item x="16"/>
        <item x="103"/>
        <item x="42"/>
        <item x="106"/>
        <item x="232"/>
        <item x="279"/>
        <item x="20"/>
        <item x="49"/>
        <item x="39"/>
        <item x="135"/>
        <item x="136"/>
        <item x="235"/>
        <item x="274"/>
        <item x="140"/>
        <item x="165"/>
        <item x="259"/>
        <item x="51"/>
        <item x="272"/>
        <item x="17"/>
        <item x="0"/>
        <item x="231"/>
        <item x="240"/>
        <item x="107"/>
        <item x="12"/>
        <item x="122"/>
        <item x="161"/>
        <item x="271"/>
        <item x="155"/>
        <item x="270"/>
        <item x="244"/>
        <item x="48"/>
        <item x="96"/>
        <item x="137"/>
        <item x="91"/>
        <item x="70"/>
        <item x="57"/>
        <item x="260"/>
        <item x="196"/>
        <item x="58"/>
        <item x="197"/>
        <item x="171"/>
        <item x="166"/>
        <item x="1"/>
        <item x="89"/>
        <item x="138"/>
        <item x="129"/>
        <item x="177"/>
        <item x="75"/>
        <item x="141"/>
        <item x="167"/>
        <item x="68"/>
        <item x="203"/>
        <item x="205"/>
        <item x="52"/>
        <item x="230"/>
        <item x="2"/>
        <item x="162"/>
        <item x="131"/>
        <item x="254"/>
        <item x="76"/>
        <item x="193"/>
        <item x="192"/>
        <item x="53"/>
        <item x="8"/>
        <item x="163"/>
        <item x="187"/>
        <item x="18"/>
        <item x="172"/>
        <item x="13"/>
        <item x="280"/>
        <item x="97"/>
        <item x="92"/>
        <item x="139"/>
        <item x="67"/>
        <item x="31"/>
        <item x="66"/>
        <item x="156"/>
        <item x="43"/>
        <item x="157"/>
        <item x="252"/>
        <item x="225"/>
        <item x="128"/>
        <item x="261"/>
        <item x="77"/>
        <item x="251"/>
        <item x="127"/>
        <item x="93"/>
        <item x="262"/>
        <item x="47"/>
        <item x="142"/>
        <item x="78"/>
        <item x="38"/>
        <item x="54"/>
        <item x="202"/>
        <item x="255"/>
        <item x="98"/>
        <item x="181"/>
        <item x="37"/>
        <item x="241"/>
        <item x="81"/>
        <item x="182"/>
        <item x="117"/>
        <item x="191"/>
        <item x="198"/>
        <item x="19"/>
        <item x="201"/>
        <item x="102"/>
        <item x="44"/>
        <item x="132"/>
        <item x="21"/>
        <item x="116"/>
        <item x="115"/>
        <item x="3"/>
        <item x="126"/>
        <item x="210"/>
        <item x="256"/>
        <item x="221"/>
        <item x="82"/>
        <item x="226"/>
        <item x="125"/>
        <item x="245"/>
        <item x="267"/>
        <item x="63"/>
        <item x="269"/>
        <item x="46"/>
        <item x="32"/>
        <item x="154"/>
        <item x="227"/>
        <item x="147"/>
        <item x="281"/>
        <item x="188"/>
        <item x="108"/>
        <item x="4"/>
        <item x="206"/>
        <item x="176"/>
        <item x="71"/>
        <item x="123"/>
        <item x="112"/>
        <item x="236"/>
        <item x="72"/>
        <item x="73"/>
        <item x="211"/>
        <item x="133"/>
        <item x="153"/>
        <item x="250"/>
        <item x="45"/>
        <item x="189"/>
        <item x="79"/>
        <item x="183"/>
        <item x="101"/>
        <item x="175"/>
        <item x="282"/>
        <item x="22"/>
        <item x="190"/>
        <item x="152"/>
        <item x="23"/>
        <item x="207"/>
        <item x="268"/>
        <item x="212"/>
        <item x="275"/>
        <item x="36"/>
        <item x="94"/>
        <item x="214"/>
        <item x="228"/>
        <item x="143"/>
        <item x="276"/>
        <item x="148"/>
        <item x="88"/>
        <item x="213"/>
        <item x="100"/>
        <item x="87"/>
        <item x="124"/>
        <item x="113"/>
        <item x="158"/>
        <item x="229"/>
        <item x="151"/>
        <item x="83"/>
        <item x="26"/>
        <item x="246"/>
        <item x="59"/>
        <item x="134"/>
        <item x="149"/>
        <item x="173"/>
        <item x="24"/>
        <item x="144"/>
        <item x="168"/>
        <item x="208"/>
        <item x="237"/>
        <item x="150"/>
        <item x="200"/>
        <item x="222"/>
        <item x="33"/>
        <item x="65"/>
        <item x="223"/>
        <item x="86"/>
        <item x="184"/>
        <item x="74"/>
        <item x="84"/>
        <item x="25"/>
        <item x="64"/>
        <item x="247"/>
        <item x="169"/>
        <item x="14"/>
        <item x="164"/>
        <item x="109"/>
        <item x="114"/>
        <item x="159"/>
        <item x="199"/>
        <item x="249"/>
        <item x="257"/>
        <item x="277"/>
        <item x="34"/>
        <item x="35"/>
        <item x="9"/>
        <item x="85"/>
        <item x="248"/>
        <item x="242"/>
        <item x="174"/>
        <item x="99"/>
        <item t="default"/>
      </items>
    </pivotField>
  </pivotFields>
  <rowFields count="1">
    <field x="0"/>
  </rowFields>
  <rowItems count="5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t="grand">
      <x/>
    </i>
  </rowItems>
  <colFields count="1">
    <field x="4"/>
  </colFields>
  <colItems count="5">
    <i>
      <x/>
    </i>
    <i>
      <x v="1"/>
    </i>
    <i>
      <x v="2"/>
    </i>
    <i>
      <x v="3"/>
    </i>
    <i t="grand">
      <x/>
    </i>
  </colItems>
  <dataFields count="1">
    <dataField name="Sum of Value" fld="7" baseField="0" baseItem="0"/>
  </dataFields>
  <chartFormats count="63">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2">
          <reference field="4294967294" count="1" selected="0">
            <x v="0"/>
          </reference>
          <reference field="0" count="1" selected="0">
            <x v="1"/>
          </reference>
        </references>
      </pivotArea>
    </chartFormat>
    <chartFormat chart="7" format="2" series="1">
      <pivotArea type="data" outline="0" fieldPosition="0">
        <references count="2">
          <reference field="4294967294" count="1" selected="0">
            <x v="0"/>
          </reference>
          <reference field="0" count="1" selected="0">
            <x v="2"/>
          </reference>
        </references>
      </pivotArea>
    </chartFormat>
    <chartFormat chart="7" format="3" series="1">
      <pivotArea type="data" outline="0" fieldPosition="0">
        <references count="2">
          <reference field="4294967294" count="1" selected="0">
            <x v="0"/>
          </reference>
          <reference field="0" count="1" selected="0">
            <x v="3"/>
          </reference>
        </references>
      </pivotArea>
    </chartFormat>
    <chartFormat chart="7" format="4" series="1">
      <pivotArea type="data" outline="0" fieldPosition="0">
        <references count="2">
          <reference field="4294967294" count="1" selected="0">
            <x v="0"/>
          </reference>
          <reference field="0" count="1" selected="0">
            <x v="4"/>
          </reference>
        </references>
      </pivotArea>
    </chartFormat>
    <chartFormat chart="7" format="5" series="1">
      <pivotArea type="data" outline="0" fieldPosition="0">
        <references count="2">
          <reference field="4294967294" count="1" selected="0">
            <x v="0"/>
          </reference>
          <reference field="0" count="1" selected="0">
            <x v="5"/>
          </reference>
        </references>
      </pivotArea>
    </chartFormat>
    <chartFormat chart="7" format="6" series="1">
      <pivotArea type="data" outline="0" fieldPosition="0">
        <references count="2">
          <reference field="4294967294" count="1" selected="0">
            <x v="0"/>
          </reference>
          <reference field="0" count="1" selected="0">
            <x v="6"/>
          </reference>
        </references>
      </pivotArea>
    </chartFormat>
    <chartFormat chart="7" format="7" series="1">
      <pivotArea type="data" outline="0" fieldPosition="0">
        <references count="2">
          <reference field="4294967294" count="1" selected="0">
            <x v="0"/>
          </reference>
          <reference field="0" count="1" selected="0">
            <x v="7"/>
          </reference>
        </references>
      </pivotArea>
    </chartFormat>
    <chartFormat chart="7" format="8" series="1">
      <pivotArea type="data" outline="0" fieldPosition="0">
        <references count="2">
          <reference field="4294967294" count="1" selected="0">
            <x v="0"/>
          </reference>
          <reference field="0" count="1" selected="0">
            <x v="8"/>
          </reference>
        </references>
      </pivotArea>
    </chartFormat>
    <chartFormat chart="7" format="9" series="1">
      <pivotArea type="data" outline="0" fieldPosition="0">
        <references count="2">
          <reference field="4294967294" count="1" selected="0">
            <x v="0"/>
          </reference>
          <reference field="0" count="1" selected="0">
            <x v="9"/>
          </reference>
        </references>
      </pivotArea>
    </chartFormat>
    <chartFormat chart="7" format="10" series="1">
      <pivotArea type="data" outline="0" fieldPosition="0">
        <references count="2">
          <reference field="4294967294" count="1" selected="0">
            <x v="0"/>
          </reference>
          <reference field="0" count="1" selected="0">
            <x v="10"/>
          </reference>
        </references>
      </pivotArea>
    </chartFormat>
    <chartFormat chart="7" format="11" series="1">
      <pivotArea type="data" outline="0" fieldPosition="0">
        <references count="2">
          <reference field="4294967294" count="1" selected="0">
            <x v="0"/>
          </reference>
          <reference field="0" count="1" selected="0">
            <x v="11"/>
          </reference>
        </references>
      </pivotArea>
    </chartFormat>
    <chartFormat chart="7" format="12" series="1">
      <pivotArea type="data" outline="0" fieldPosition="0">
        <references count="2">
          <reference field="4294967294" count="1" selected="0">
            <x v="0"/>
          </reference>
          <reference field="0" count="1" selected="0">
            <x v="12"/>
          </reference>
        </references>
      </pivotArea>
    </chartFormat>
    <chartFormat chart="7" format="13" series="1">
      <pivotArea type="data" outline="0" fieldPosition="0">
        <references count="2">
          <reference field="4294967294" count="1" selected="0">
            <x v="0"/>
          </reference>
          <reference field="0" count="1" selected="0">
            <x v="13"/>
          </reference>
        </references>
      </pivotArea>
    </chartFormat>
    <chartFormat chart="7" format="14" series="1">
      <pivotArea type="data" outline="0" fieldPosition="0">
        <references count="2">
          <reference field="4294967294" count="1" selected="0">
            <x v="0"/>
          </reference>
          <reference field="0" count="1" selected="0">
            <x v="14"/>
          </reference>
        </references>
      </pivotArea>
    </chartFormat>
    <chartFormat chart="7" format="15" series="1">
      <pivotArea type="data" outline="0" fieldPosition="0">
        <references count="2">
          <reference field="4294967294" count="1" selected="0">
            <x v="0"/>
          </reference>
          <reference field="0" count="1" selected="0">
            <x v="15"/>
          </reference>
        </references>
      </pivotArea>
    </chartFormat>
    <chartFormat chart="7" format="16" series="1">
      <pivotArea type="data" outline="0" fieldPosition="0">
        <references count="2">
          <reference field="4294967294" count="1" selected="0">
            <x v="0"/>
          </reference>
          <reference field="0" count="1" selected="0">
            <x v="16"/>
          </reference>
        </references>
      </pivotArea>
    </chartFormat>
    <chartFormat chart="7" format="17" series="1">
      <pivotArea type="data" outline="0" fieldPosition="0">
        <references count="2">
          <reference field="4294967294" count="1" selected="0">
            <x v="0"/>
          </reference>
          <reference field="0" count="1" selected="0">
            <x v="17"/>
          </reference>
        </references>
      </pivotArea>
    </chartFormat>
    <chartFormat chart="7" format="18" series="1">
      <pivotArea type="data" outline="0" fieldPosition="0">
        <references count="2">
          <reference field="4294967294" count="1" selected="0">
            <x v="0"/>
          </reference>
          <reference field="0" count="1" selected="0">
            <x v="18"/>
          </reference>
        </references>
      </pivotArea>
    </chartFormat>
    <chartFormat chart="7" format="19" series="1">
      <pivotArea type="data" outline="0" fieldPosition="0">
        <references count="2">
          <reference field="4294967294" count="1" selected="0">
            <x v="0"/>
          </reference>
          <reference field="0" count="1" selected="0">
            <x v="19"/>
          </reference>
        </references>
      </pivotArea>
    </chartFormat>
    <chartFormat chart="7" format="20" series="1">
      <pivotArea type="data" outline="0" fieldPosition="0">
        <references count="2">
          <reference field="4294967294" count="1" selected="0">
            <x v="0"/>
          </reference>
          <reference field="0" count="1" selected="0">
            <x v="20"/>
          </reference>
        </references>
      </pivotArea>
    </chartFormat>
    <chartFormat chart="7" format="21" series="1">
      <pivotArea type="data" outline="0" fieldPosition="0">
        <references count="2">
          <reference field="4294967294" count="1" selected="0">
            <x v="0"/>
          </reference>
          <reference field="0" count="1" selected="0">
            <x v="21"/>
          </reference>
        </references>
      </pivotArea>
    </chartFormat>
    <chartFormat chart="7" format="22" series="1">
      <pivotArea type="data" outline="0" fieldPosition="0">
        <references count="2">
          <reference field="4294967294" count="1" selected="0">
            <x v="0"/>
          </reference>
          <reference field="0" count="1" selected="0">
            <x v="22"/>
          </reference>
        </references>
      </pivotArea>
    </chartFormat>
    <chartFormat chart="7" format="23" series="1">
      <pivotArea type="data" outline="0" fieldPosition="0">
        <references count="2">
          <reference field="4294967294" count="1" selected="0">
            <x v="0"/>
          </reference>
          <reference field="0" count="1" selected="0">
            <x v="23"/>
          </reference>
        </references>
      </pivotArea>
    </chartFormat>
    <chartFormat chart="7" format="24" series="1">
      <pivotArea type="data" outline="0" fieldPosition="0">
        <references count="2">
          <reference field="4294967294" count="1" selected="0">
            <x v="0"/>
          </reference>
          <reference field="0" count="1" selected="0">
            <x v="24"/>
          </reference>
        </references>
      </pivotArea>
    </chartFormat>
    <chartFormat chart="7" format="25" series="1">
      <pivotArea type="data" outline="0" fieldPosition="0">
        <references count="2">
          <reference field="4294967294" count="1" selected="0">
            <x v="0"/>
          </reference>
          <reference field="0" count="1" selected="0">
            <x v="25"/>
          </reference>
        </references>
      </pivotArea>
    </chartFormat>
    <chartFormat chart="7" format="26" series="1">
      <pivotArea type="data" outline="0" fieldPosition="0">
        <references count="2">
          <reference field="4294967294" count="1" selected="0">
            <x v="0"/>
          </reference>
          <reference field="0" count="1" selected="0">
            <x v="26"/>
          </reference>
        </references>
      </pivotArea>
    </chartFormat>
    <chartFormat chart="7" format="27" series="1">
      <pivotArea type="data" outline="0" fieldPosition="0">
        <references count="2">
          <reference field="4294967294" count="1" selected="0">
            <x v="0"/>
          </reference>
          <reference field="0" count="1" selected="0">
            <x v="27"/>
          </reference>
        </references>
      </pivotArea>
    </chartFormat>
    <chartFormat chart="7" format="28" series="1">
      <pivotArea type="data" outline="0" fieldPosition="0">
        <references count="2">
          <reference field="4294967294" count="1" selected="0">
            <x v="0"/>
          </reference>
          <reference field="0" count="1" selected="0">
            <x v="28"/>
          </reference>
        </references>
      </pivotArea>
    </chartFormat>
    <chartFormat chart="7" format="29" series="1">
      <pivotArea type="data" outline="0" fieldPosition="0">
        <references count="2">
          <reference field="4294967294" count="1" selected="0">
            <x v="0"/>
          </reference>
          <reference field="0" count="1" selected="0">
            <x v="29"/>
          </reference>
        </references>
      </pivotArea>
    </chartFormat>
    <chartFormat chart="7" format="30" series="1">
      <pivotArea type="data" outline="0" fieldPosition="0">
        <references count="2">
          <reference field="4294967294" count="1" selected="0">
            <x v="0"/>
          </reference>
          <reference field="0" count="1" selected="0">
            <x v="30"/>
          </reference>
        </references>
      </pivotArea>
    </chartFormat>
    <chartFormat chart="7" format="31" series="1">
      <pivotArea type="data" outline="0" fieldPosition="0">
        <references count="2">
          <reference field="4294967294" count="1" selected="0">
            <x v="0"/>
          </reference>
          <reference field="0" count="1" selected="0">
            <x v="31"/>
          </reference>
        </references>
      </pivotArea>
    </chartFormat>
    <chartFormat chart="7" format="32" series="1">
      <pivotArea type="data" outline="0" fieldPosition="0">
        <references count="2">
          <reference field="4294967294" count="1" selected="0">
            <x v="0"/>
          </reference>
          <reference field="0" count="1" selected="0">
            <x v="32"/>
          </reference>
        </references>
      </pivotArea>
    </chartFormat>
    <chartFormat chart="7" format="33" series="1">
      <pivotArea type="data" outline="0" fieldPosition="0">
        <references count="2">
          <reference field="4294967294" count="1" selected="0">
            <x v="0"/>
          </reference>
          <reference field="0" count="1" selected="0">
            <x v="33"/>
          </reference>
        </references>
      </pivotArea>
    </chartFormat>
    <chartFormat chart="7" format="34" series="1">
      <pivotArea type="data" outline="0" fieldPosition="0">
        <references count="2">
          <reference field="4294967294" count="1" selected="0">
            <x v="0"/>
          </reference>
          <reference field="0" count="1" selected="0">
            <x v="34"/>
          </reference>
        </references>
      </pivotArea>
    </chartFormat>
    <chartFormat chart="7" format="35" series="1">
      <pivotArea type="data" outline="0" fieldPosition="0">
        <references count="2">
          <reference field="4294967294" count="1" selected="0">
            <x v="0"/>
          </reference>
          <reference field="0" count="1" selected="0">
            <x v="35"/>
          </reference>
        </references>
      </pivotArea>
    </chartFormat>
    <chartFormat chart="7" format="36" series="1">
      <pivotArea type="data" outline="0" fieldPosition="0">
        <references count="2">
          <reference field="4294967294" count="1" selected="0">
            <x v="0"/>
          </reference>
          <reference field="0" count="1" selected="0">
            <x v="36"/>
          </reference>
        </references>
      </pivotArea>
    </chartFormat>
    <chartFormat chart="7" format="37" series="1">
      <pivotArea type="data" outline="0" fieldPosition="0">
        <references count="2">
          <reference field="4294967294" count="1" selected="0">
            <x v="0"/>
          </reference>
          <reference field="0" count="1" selected="0">
            <x v="37"/>
          </reference>
        </references>
      </pivotArea>
    </chartFormat>
    <chartFormat chart="7" format="38" series="1">
      <pivotArea type="data" outline="0" fieldPosition="0">
        <references count="2">
          <reference field="4294967294" count="1" selected="0">
            <x v="0"/>
          </reference>
          <reference field="0" count="1" selected="0">
            <x v="38"/>
          </reference>
        </references>
      </pivotArea>
    </chartFormat>
    <chartFormat chart="7" format="39" series="1">
      <pivotArea type="data" outline="0" fieldPosition="0">
        <references count="2">
          <reference field="4294967294" count="1" selected="0">
            <x v="0"/>
          </reference>
          <reference field="0" count="1" selected="0">
            <x v="39"/>
          </reference>
        </references>
      </pivotArea>
    </chartFormat>
    <chartFormat chart="7" format="40" series="1">
      <pivotArea type="data" outline="0" fieldPosition="0">
        <references count="2">
          <reference field="4294967294" count="1" selected="0">
            <x v="0"/>
          </reference>
          <reference field="0" count="1" selected="0">
            <x v="40"/>
          </reference>
        </references>
      </pivotArea>
    </chartFormat>
    <chartFormat chart="7" format="41" series="1">
      <pivotArea type="data" outline="0" fieldPosition="0">
        <references count="2">
          <reference field="4294967294" count="1" selected="0">
            <x v="0"/>
          </reference>
          <reference field="0" count="1" selected="0">
            <x v="41"/>
          </reference>
        </references>
      </pivotArea>
    </chartFormat>
    <chartFormat chart="7" format="42" series="1">
      <pivotArea type="data" outline="0" fieldPosition="0">
        <references count="2">
          <reference field="4294967294" count="1" selected="0">
            <x v="0"/>
          </reference>
          <reference field="0" count="1" selected="0">
            <x v="42"/>
          </reference>
        </references>
      </pivotArea>
    </chartFormat>
    <chartFormat chart="7" format="43" series="1">
      <pivotArea type="data" outline="0" fieldPosition="0">
        <references count="2">
          <reference field="4294967294" count="1" selected="0">
            <x v="0"/>
          </reference>
          <reference field="0" count="1" selected="0">
            <x v="43"/>
          </reference>
        </references>
      </pivotArea>
    </chartFormat>
    <chartFormat chart="7" format="44" series="1">
      <pivotArea type="data" outline="0" fieldPosition="0">
        <references count="2">
          <reference field="4294967294" count="1" selected="0">
            <x v="0"/>
          </reference>
          <reference field="0" count="1" selected="0">
            <x v="44"/>
          </reference>
        </references>
      </pivotArea>
    </chartFormat>
    <chartFormat chart="7" format="45" series="1">
      <pivotArea type="data" outline="0" fieldPosition="0">
        <references count="2">
          <reference field="4294967294" count="1" selected="0">
            <x v="0"/>
          </reference>
          <reference field="0" count="1" selected="0">
            <x v="45"/>
          </reference>
        </references>
      </pivotArea>
    </chartFormat>
    <chartFormat chart="7" format="46" series="1">
      <pivotArea type="data" outline="0" fieldPosition="0">
        <references count="2">
          <reference field="4294967294" count="1" selected="0">
            <x v="0"/>
          </reference>
          <reference field="0" count="1" selected="0">
            <x v="46"/>
          </reference>
        </references>
      </pivotArea>
    </chartFormat>
    <chartFormat chart="7" format="47" series="1">
      <pivotArea type="data" outline="0" fieldPosition="0">
        <references count="2">
          <reference field="4294967294" count="1" selected="0">
            <x v="0"/>
          </reference>
          <reference field="0" count="1" selected="0">
            <x v="47"/>
          </reference>
        </references>
      </pivotArea>
    </chartFormat>
    <chartFormat chart="7" format="48" series="1">
      <pivotArea type="data" outline="0" fieldPosition="0">
        <references count="2">
          <reference field="4294967294" count="1" selected="0">
            <x v="0"/>
          </reference>
          <reference field="0" count="1" selected="0">
            <x v="48"/>
          </reference>
        </references>
      </pivotArea>
    </chartFormat>
    <chartFormat chart="7" format="49" series="1">
      <pivotArea type="data" outline="0" fieldPosition="0">
        <references count="2">
          <reference field="4294967294" count="1" selected="0">
            <x v="0"/>
          </reference>
          <reference field="0" count="1" selected="0">
            <x v="49"/>
          </reference>
        </references>
      </pivotArea>
    </chartFormat>
    <chartFormat chart="7" format="50" series="1">
      <pivotArea type="data" outline="0" fieldPosition="0">
        <references count="2">
          <reference field="4294967294" count="1" selected="0">
            <x v="0"/>
          </reference>
          <reference field="0" count="1" selected="0">
            <x v="50"/>
          </reference>
        </references>
      </pivotArea>
    </chartFormat>
    <chartFormat chart="7" format="51" series="1">
      <pivotArea type="data" outline="0" fieldPosition="0">
        <references count="2">
          <reference field="4294967294" count="1" selected="0">
            <x v="0"/>
          </reference>
          <reference field="0" count="1" selected="0">
            <x v="51"/>
          </reference>
        </references>
      </pivotArea>
    </chartFormat>
    <chartFormat chart="7" format="52" series="1">
      <pivotArea type="data" outline="0" fieldPosition="0">
        <references count="2">
          <reference field="4294967294" count="1" selected="0">
            <x v="0"/>
          </reference>
          <reference field="0" count="1" selected="0">
            <x v="52"/>
          </reference>
        </references>
      </pivotArea>
    </chartFormat>
    <chartFormat chart="7" format="53" series="1">
      <pivotArea type="data" outline="0" fieldPosition="0">
        <references count="2">
          <reference field="4294967294" count="1" selected="0">
            <x v="0"/>
          </reference>
          <reference field="0" count="1" selected="0">
            <x v="53"/>
          </reference>
        </references>
      </pivotArea>
    </chartFormat>
    <chartFormat chart="7" format="54" series="1">
      <pivotArea type="data" outline="0" fieldPosition="0">
        <references count="2">
          <reference field="4294967294" count="1" selected="0">
            <x v="0"/>
          </reference>
          <reference field="0" count="1" selected="0">
            <x v="54"/>
          </reference>
        </references>
      </pivotArea>
    </chartFormat>
    <chartFormat chart="7" format="55" series="1">
      <pivotArea type="data" outline="0" fieldPosition="0">
        <references count="2">
          <reference field="4294967294" count="1" selected="0">
            <x v="0"/>
          </reference>
          <reference field="0" count="1" selected="0">
            <x v="55"/>
          </reference>
        </references>
      </pivotArea>
    </chartFormat>
    <chartFormat chart="7" format="56" series="1">
      <pivotArea type="data" outline="0" fieldPosition="0">
        <references count="2">
          <reference field="4294967294" count="1" selected="0">
            <x v="0"/>
          </reference>
          <reference field="0" count="1" selected="0">
            <x v="56"/>
          </reference>
        </references>
      </pivotArea>
    </chartFormat>
    <chartFormat chart="7" format="57" series="1">
      <pivotArea type="data" outline="0" fieldPosition="0">
        <references count="2">
          <reference field="4294967294" count="1" selected="0">
            <x v="0"/>
          </reference>
          <reference field="4" count="1" selected="0">
            <x v="1"/>
          </reference>
        </references>
      </pivotArea>
    </chartFormat>
    <chartFormat chart="7" format="58" series="1">
      <pivotArea type="data" outline="0" fieldPosition="0">
        <references count="2">
          <reference field="4294967294" count="1" selected="0">
            <x v="0"/>
          </reference>
          <reference field="4" count="1" selected="0">
            <x v="2"/>
          </reference>
        </references>
      </pivotArea>
    </chartFormat>
    <chartFormat chart="7" format="59" series="1">
      <pivotArea type="data" outline="0" fieldPosition="0">
        <references count="2">
          <reference field="4294967294" count="1" selected="0">
            <x v="0"/>
          </reference>
          <reference field="4" count="1" selected="0">
            <x v="3"/>
          </reference>
        </references>
      </pivotArea>
    </chartFormat>
    <chartFormat chart="7" format="60" series="1">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8C0D9C-05EF-403A-AF07-F887F7C0197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13:C19" firstHeaderRow="0" firstDataRow="1" firstDataCol="1"/>
  <pivotFields count="8">
    <pivotField showAll="0">
      <items count="58">
        <item x="14"/>
        <item x="22"/>
        <item x="23"/>
        <item x="24"/>
        <item x="25"/>
        <item x="26"/>
        <item x="27"/>
        <item x="15"/>
        <item x="16"/>
        <item x="17"/>
        <item x="18"/>
        <item x="19"/>
        <item x="20"/>
        <item x="21"/>
        <item x="28"/>
        <item x="37"/>
        <item x="38"/>
        <item x="39"/>
        <item x="40"/>
        <item x="41"/>
        <item x="42"/>
        <item x="29"/>
        <item x="30"/>
        <item x="31"/>
        <item x="32"/>
        <item x="33"/>
        <item x="34"/>
        <item x="35"/>
        <item x="36"/>
        <item x="8"/>
        <item x="9"/>
        <item x="10"/>
        <item x="11"/>
        <item x="12"/>
        <item x="13"/>
        <item x="0"/>
        <item x="1"/>
        <item x="2"/>
        <item x="3"/>
        <item x="4"/>
        <item x="5"/>
        <item x="6"/>
        <item x="7"/>
        <item x="43"/>
        <item x="52"/>
        <item x="53"/>
        <item x="54"/>
        <item x="55"/>
        <item x="56"/>
        <item x="44"/>
        <item x="45"/>
        <item x="46"/>
        <item x="47"/>
        <item x="48"/>
        <item x="49"/>
        <item x="50"/>
        <item x="51"/>
        <item t="default"/>
      </items>
    </pivotField>
    <pivotField showAll="0"/>
    <pivotField showAll="0"/>
    <pivotField showAll="0"/>
    <pivotField showAll="0">
      <items count="5">
        <item x="1"/>
        <item x="2"/>
        <item x="0"/>
        <item x="3"/>
        <item t="default"/>
      </items>
    </pivotField>
    <pivotField showAll="0"/>
    <pivotField axis="axisRow" showAll="0">
      <items count="6">
        <item x="0"/>
        <item x="1"/>
        <item x="2"/>
        <item x="3"/>
        <item x="4"/>
        <item t="default"/>
      </items>
    </pivotField>
    <pivotField dataField="1" showAll="0">
      <items count="284">
        <item x="55"/>
        <item x="218"/>
        <item x="90"/>
        <item x="263"/>
        <item x="145"/>
        <item x="120"/>
        <item x="29"/>
        <item x="146"/>
        <item x="219"/>
        <item x="217"/>
        <item x="69"/>
        <item x="104"/>
        <item x="185"/>
        <item x="264"/>
        <item x="209"/>
        <item x="28"/>
        <item x="180"/>
        <item x="110"/>
        <item x="258"/>
        <item x="121"/>
        <item x="220"/>
        <item x="80"/>
        <item x="130"/>
        <item x="170"/>
        <item x="265"/>
        <item x="216"/>
        <item x="60"/>
        <item x="234"/>
        <item x="186"/>
        <item x="10"/>
        <item x="194"/>
        <item x="119"/>
        <item x="27"/>
        <item x="278"/>
        <item x="266"/>
        <item x="195"/>
        <item x="243"/>
        <item x="160"/>
        <item x="5"/>
        <item x="215"/>
        <item x="11"/>
        <item x="273"/>
        <item x="204"/>
        <item x="61"/>
        <item x="111"/>
        <item x="224"/>
        <item x="253"/>
        <item x="95"/>
        <item x="15"/>
        <item x="238"/>
        <item x="179"/>
        <item x="40"/>
        <item x="50"/>
        <item x="6"/>
        <item x="30"/>
        <item x="41"/>
        <item x="7"/>
        <item x="233"/>
        <item x="118"/>
        <item x="239"/>
        <item x="105"/>
        <item x="56"/>
        <item x="62"/>
        <item x="178"/>
        <item x="16"/>
        <item x="103"/>
        <item x="42"/>
        <item x="106"/>
        <item x="232"/>
        <item x="279"/>
        <item x="20"/>
        <item x="49"/>
        <item x="39"/>
        <item x="135"/>
        <item x="136"/>
        <item x="235"/>
        <item x="274"/>
        <item x="140"/>
        <item x="165"/>
        <item x="259"/>
        <item x="51"/>
        <item x="272"/>
        <item x="17"/>
        <item x="0"/>
        <item x="231"/>
        <item x="240"/>
        <item x="107"/>
        <item x="12"/>
        <item x="122"/>
        <item x="161"/>
        <item x="271"/>
        <item x="155"/>
        <item x="270"/>
        <item x="244"/>
        <item x="48"/>
        <item x="96"/>
        <item x="137"/>
        <item x="91"/>
        <item x="70"/>
        <item x="57"/>
        <item x="260"/>
        <item x="196"/>
        <item x="58"/>
        <item x="197"/>
        <item x="171"/>
        <item x="166"/>
        <item x="1"/>
        <item x="89"/>
        <item x="138"/>
        <item x="129"/>
        <item x="177"/>
        <item x="75"/>
        <item x="141"/>
        <item x="167"/>
        <item x="68"/>
        <item x="203"/>
        <item x="205"/>
        <item x="52"/>
        <item x="230"/>
        <item x="2"/>
        <item x="162"/>
        <item x="131"/>
        <item x="254"/>
        <item x="76"/>
        <item x="193"/>
        <item x="192"/>
        <item x="53"/>
        <item x="8"/>
        <item x="163"/>
        <item x="187"/>
        <item x="18"/>
        <item x="172"/>
        <item x="13"/>
        <item x="280"/>
        <item x="97"/>
        <item x="92"/>
        <item x="139"/>
        <item x="67"/>
        <item x="31"/>
        <item x="66"/>
        <item x="156"/>
        <item x="43"/>
        <item x="157"/>
        <item x="252"/>
        <item x="225"/>
        <item x="128"/>
        <item x="261"/>
        <item x="77"/>
        <item x="251"/>
        <item x="127"/>
        <item x="93"/>
        <item x="262"/>
        <item x="47"/>
        <item x="142"/>
        <item x="78"/>
        <item x="38"/>
        <item x="54"/>
        <item x="202"/>
        <item x="255"/>
        <item x="98"/>
        <item x="181"/>
        <item x="37"/>
        <item x="241"/>
        <item x="81"/>
        <item x="182"/>
        <item x="117"/>
        <item x="191"/>
        <item x="198"/>
        <item x="19"/>
        <item x="201"/>
        <item x="102"/>
        <item x="44"/>
        <item x="132"/>
        <item x="21"/>
        <item x="116"/>
        <item x="115"/>
        <item x="3"/>
        <item x="126"/>
        <item x="210"/>
        <item x="256"/>
        <item x="221"/>
        <item x="82"/>
        <item x="226"/>
        <item x="125"/>
        <item x="245"/>
        <item x="267"/>
        <item x="63"/>
        <item x="269"/>
        <item x="46"/>
        <item x="32"/>
        <item x="154"/>
        <item x="227"/>
        <item x="147"/>
        <item x="281"/>
        <item x="188"/>
        <item x="108"/>
        <item x="4"/>
        <item x="206"/>
        <item x="176"/>
        <item x="71"/>
        <item x="123"/>
        <item x="112"/>
        <item x="236"/>
        <item x="72"/>
        <item x="73"/>
        <item x="211"/>
        <item x="133"/>
        <item x="153"/>
        <item x="250"/>
        <item x="45"/>
        <item x="189"/>
        <item x="79"/>
        <item x="183"/>
        <item x="101"/>
        <item x="175"/>
        <item x="282"/>
        <item x="22"/>
        <item x="190"/>
        <item x="152"/>
        <item x="23"/>
        <item x="207"/>
        <item x="268"/>
        <item x="212"/>
        <item x="275"/>
        <item x="36"/>
        <item x="94"/>
        <item x="214"/>
        <item x="228"/>
        <item x="143"/>
        <item x="276"/>
        <item x="148"/>
        <item x="88"/>
        <item x="213"/>
        <item x="100"/>
        <item x="87"/>
        <item x="124"/>
        <item x="113"/>
        <item x="158"/>
        <item x="229"/>
        <item x="151"/>
        <item x="83"/>
        <item x="26"/>
        <item x="246"/>
        <item x="59"/>
        <item x="134"/>
        <item x="149"/>
        <item x="173"/>
        <item x="24"/>
        <item x="144"/>
        <item x="168"/>
        <item x="208"/>
        <item x="237"/>
        <item x="150"/>
        <item x="200"/>
        <item x="222"/>
        <item x="33"/>
        <item x="65"/>
        <item x="223"/>
        <item x="86"/>
        <item x="184"/>
        <item x="74"/>
        <item x="84"/>
        <item x="25"/>
        <item x="64"/>
        <item x="247"/>
        <item x="169"/>
        <item x="14"/>
        <item x="164"/>
        <item x="109"/>
        <item x="114"/>
        <item x="159"/>
        <item x="199"/>
        <item x="249"/>
        <item x="257"/>
        <item x="277"/>
        <item x="34"/>
        <item x="35"/>
        <item x="9"/>
        <item x="85"/>
        <item x="248"/>
        <item x="242"/>
        <item x="174"/>
        <item x="99"/>
        <item t="default"/>
      </items>
    </pivotField>
  </pivotFields>
  <rowFields count="1">
    <field x="6"/>
  </rowFields>
  <rowItems count="6">
    <i>
      <x/>
    </i>
    <i>
      <x v="1"/>
    </i>
    <i>
      <x v="2"/>
    </i>
    <i>
      <x v="3"/>
    </i>
    <i>
      <x v="4"/>
    </i>
    <i t="grand">
      <x/>
    </i>
  </rowItems>
  <colFields count="1">
    <field x="-2"/>
  </colFields>
  <colItems count="2">
    <i>
      <x/>
    </i>
    <i i="1">
      <x v="1"/>
    </i>
  </colItems>
  <dataFields count="2">
    <dataField name="Sum of Value" fld="7" baseField="0" baseItem="0"/>
    <dataField name="Sum of Value2" fld="7" showDataAs="percentDiff" baseField="6" baseItem="1048828" numFmtId="10"/>
  </dataFields>
  <chartFormats count="5">
    <chartFormat chart="14" format="11" series="1">
      <pivotArea type="data" outline="0" fieldPosition="0">
        <references count="1">
          <reference field="4294967294" count="1" selected="0">
            <x v="0"/>
          </reference>
        </references>
      </pivotArea>
    </chartFormat>
    <chartFormat chart="14" format="12" series="1">
      <pivotArea type="data" outline="0" fieldPosition="0">
        <references count="1">
          <reference field="4294967294" count="1" selected="0">
            <x v="1"/>
          </reference>
        </references>
      </pivotArea>
    </chartFormat>
    <chartFormat chart="14" format="13">
      <pivotArea type="data" outline="0" fieldPosition="0">
        <references count="2">
          <reference field="4294967294" count="1" selected="0">
            <x v="1"/>
          </reference>
          <reference field="6" count="1" selected="0">
            <x v="2"/>
          </reference>
        </references>
      </pivotArea>
    </chartFormat>
    <chartFormat chart="14" format="14">
      <pivotArea type="data" outline="0" fieldPosition="0">
        <references count="2">
          <reference field="4294967294" count="1" selected="0">
            <x v="1"/>
          </reference>
          <reference field="6" count="1" selected="0">
            <x v="3"/>
          </reference>
        </references>
      </pivotArea>
    </chartFormat>
    <chartFormat chart="14" format="15">
      <pivotArea type="data" outline="0" fieldPosition="0">
        <references count="2">
          <reference field="4294967294" count="1" selected="0">
            <x v="1"/>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4332F2-0944-4962-853B-83738A26900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6:A11" firstHeaderRow="1" firstDataRow="1" firstDataCol="1"/>
  <pivotFields count="8">
    <pivotField showAll="0">
      <items count="58">
        <item x="14"/>
        <item x="22"/>
        <item x="23"/>
        <item x="24"/>
        <item x="25"/>
        <item x="26"/>
        <item x="27"/>
        <item x="15"/>
        <item x="16"/>
        <item x="17"/>
        <item x="18"/>
        <item x="19"/>
        <item x="20"/>
        <item x="21"/>
        <item x="28"/>
        <item x="37"/>
        <item x="38"/>
        <item x="39"/>
        <item x="40"/>
        <item x="41"/>
        <item x="42"/>
        <item x="29"/>
        <item x="30"/>
        <item x="31"/>
        <item x="32"/>
        <item x="33"/>
        <item x="34"/>
        <item x="35"/>
        <item x="36"/>
        <item x="8"/>
        <item x="9"/>
        <item x="10"/>
        <item x="11"/>
        <item x="12"/>
        <item x="13"/>
        <item x="0"/>
        <item x="1"/>
        <item x="2"/>
        <item x="3"/>
        <item x="4"/>
        <item x="5"/>
        <item x="6"/>
        <item x="7"/>
        <item x="43"/>
        <item x="52"/>
        <item x="53"/>
        <item x="54"/>
        <item x="55"/>
        <item x="56"/>
        <item x="44"/>
        <item x="45"/>
        <item x="46"/>
        <item x="47"/>
        <item x="48"/>
        <item x="49"/>
        <item x="50"/>
        <item x="51"/>
        <item t="default"/>
      </items>
    </pivotField>
    <pivotField showAll="0"/>
    <pivotField showAll="0"/>
    <pivotField showAll="0"/>
    <pivotField axis="axisRow" showAll="0">
      <items count="5">
        <item x="1"/>
        <item x="2"/>
        <item x="0"/>
        <item x="3"/>
        <item t="default"/>
      </items>
    </pivotField>
    <pivotField showAll="0"/>
    <pivotField showAll="0">
      <items count="6">
        <item x="0"/>
        <item x="1"/>
        <item x="2"/>
        <item x="3"/>
        <item x="4"/>
        <item t="default"/>
      </items>
    </pivotField>
    <pivotField showAll="0">
      <items count="284">
        <item x="55"/>
        <item x="218"/>
        <item x="90"/>
        <item x="263"/>
        <item x="145"/>
        <item x="120"/>
        <item x="29"/>
        <item x="146"/>
        <item x="219"/>
        <item x="217"/>
        <item x="69"/>
        <item x="104"/>
        <item x="185"/>
        <item x="264"/>
        <item x="209"/>
        <item x="28"/>
        <item x="180"/>
        <item x="110"/>
        <item x="258"/>
        <item x="121"/>
        <item x="220"/>
        <item x="80"/>
        <item x="130"/>
        <item x="170"/>
        <item x="265"/>
        <item x="216"/>
        <item x="60"/>
        <item x="234"/>
        <item x="186"/>
        <item x="10"/>
        <item x="194"/>
        <item x="119"/>
        <item x="27"/>
        <item x="278"/>
        <item x="266"/>
        <item x="195"/>
        <item x="243"/>
        <item x="160"/>
        <item x="5"/>
        <item x="215"/>
        <item x="11"/>
        <item x="273"/>
        <item x="204"/>
        <item x="61"/>
        <item x="111"/>
        <item x="224"/>
        <item x="253"/>
        <item x="95"/>
        <item x="15"/>
        <item x="238"/>
        <item x="179"/>
        <item x="40"/>
        <item x="50"/>
        <item x="6"/>
        <item x="30"/>
        <item x="41"/>
        <item x="7"/>
        <item x="233"/>
        <item x="118"/>
        <item x="239"/>
        <item x="105"/>
        <item x="56"/>
        <item x="62"/>
        <item x="178"/>
        <item x="16"/>
        <item x="103"/>
        <item x="42"/>
        <item x="106"/>
        <item x="232"/>
        <item x="279"/>
        <item x="20"/>
        <item x="49"/>
        <item x="39"/>
        <item x="135"/>
        <item x="136"/>
        <item x="235"/>
        <item x="274"/>
        <item x="140"/>
        <item x="165"/>
        <item x="259"/>
        <item x="51"/>
        <item x="272"/>
        <item x="17"/>
        <item x="0"/>
        <item x="231"/>
        <item x="240"/>
        <item x="107"/>
        <item x="12"/>
        <item x="122"/>
        <item x="161"/>
        <item x="271"/>
        <item x="155"/>
        <item x="270"/>
        <item x="244"/>
        <item x="48"/>
        <item x="96"/>
        <item x="137"/>
        <item x="91"/>
        <item x="70"/>
        <item x="57"/>
        <item x="260"/>
        <item x="196"/>
        <item x="58"/>
        <item x="197"/>
        <item x="171"/>
        <item x="166"/>
        <item x="1"/>
        <item x="89"/>
        <item x="138"/>
        <item x="129"/>
        <item x="177"/>
        <item x="75"/>
        <item x="141"/>
        <item x="167"/>
        <item x="68"/>
        <item x="203"/>
        <item x="205"/>
        <item x="52"/>
        <item x="230"/>
        <item x="2"/>
        <item x="162"/>
        <item x="131"/>
        <item x="254"/>
        <item x="76"/>
        <item x="193"/>
        <item x="192"/>
        <item x="53"/>
        <item x="8"/>
        <item x="163"/>
        <item x="187"/>
        <item x="18"/>
        <item x="172"/>
        <item x="13"/>
        <item x="280"/>
        <item x="97"/>
        <item x="92"/>
        <item x="139"/>
        <item x="67"/>
        <item x="31"/>
        <item x="66"/>
        <item x="156"/>
        <item x="43"/>
        <item x="157"/>
        <item x="252"/>
        <item x="225"/>
        <item x="128"/>
        <item x="261"/>
        <item x="77"/>
        <item x="251"/>
        <item x="127"/>
        <item x="93"/>
        <item x="262"/>
        <item x="47"/>
        <item x="142"/>
        <item x="78"/>
        <item x="38"/>
        <item x="54"/>
        <item x="202"/>
        <item x="255"/>
        <item x="98"/>
        <item x="181"/>
        <item x="37"/>
        <item x="241"/>
        <item x="81"/>
        <item x="182"/>
        <item x="117"/>
        <item x="191"/>
        <item x="198"/>
        <item x="19"/>
        <item x="201"/>
        <item x="102"/>
        <item x="44"/>
        <item x="132"/>
        <item x="21"/>
        <item x="116"/>
        <item x="115"/>
        <item x="3"/>
        <item x="126"/>
        <item x="210"/>
        <item x="256"/>
        <item x="221"/>
        <item x="82"/>
        <item x="226"/>
        <item x="125"/>
        <item x="245"/>
        <item x="267"/>
        <item x="63"/>
        <item x="269"/>
        <item x="46"/>
        <item x="32"/>
        <item x="154"/>
        <item x="227"/>
        <item x="147"/>
        <item x="281"/>
        <item x="188"/>
        <item x="108"/>
        <item x="4"/>
        <item x="206"/>
        <item x="176"/>
        <item x="71"/>
        <item x="123"/>
        <item x="112"/>
        <item x="236"/>
        <item x="72"/>
        <item x="73"/>
        <item x="211"/>
        <item x="133"/>
        <item x="153"/>
        <item x="250"/>
        <item x="45"/>
        <item x="189"/>
        <item x="79"/>
        <item x="183"/>
        <item x="101"/>
        <item x="175"/>
        <item x="282"/>
        <item x="22"/>
        <item x="190"/>
        <item x="152"/>
        <item x="23"/>
        <item x="207"/>
        <item x="268"/>
        <item x="212"/>
        <item x="275"/>
        <item x="36"/>
        <item x="94"/>
        <item x="214"/>
        <item x="228"/>
        <item x="143"/>
        <item x="276"/>
        <item x="148"/>
        <item x="88"/>
        <item x="213"/>
        <item x="100"/>
        <item x="87"/>
        <item x="124"/>
        <item x="113"/>
        <item x="158"/>
        <item x="229"/>
        <item x="151"/>
        <item x="83"/>
        <item x="26"/>
        <item x="246"/>
        <item x="59"/>
        <item x="134"/>
        <item x="149"/>
        <item x="173"/>
        <item x="24"/>
        <item x="144"/>
        <item x="168"/>
        <item x="208"/>
        <item x="237"/>
        <item x="150"/>
        <item x="200"/>
        <item x="222"/>
        <item x="33"/>
        <item x="65"/>
        <item x="223"/>
        <item x="86"/>
        <item x="184"/>
        <item x="74"/>
        <item x="84"/>
        <item x="25"/>
        <item x="64"/>
        <item x="247"/>
        <item x="169"/>
        <item x="14"/>
        <item x="164"/>
        <item x="109"/>
        <item x="114"/>
        <item x="159"/>
        <item x="199"/>
        <item x="249"/>
        <item x="257"/>
        <item x="277"/>
        <item x="34"/>
        <item x="35"/>
        <item x="9"/>
        <item x="85"/>
        <item x="248"/>
        <item x="242"/>
        <item x="174"/>
        <item x="99"/>
        <item t="default"/>
      </items>
    </pivotField>
  </pivotFields>
  <rowFields count="1">
    <field x="4"/>
  </rowFields>
  <rowItems count="5">
    <i>
      <x/>
    </i>
    <i>
      <x v="1"/>
    </i>
    <i>
      <x v="2"/>
    </i>
    <i>
      <x v="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602BE8-4CE6-48E2-9B3F-C49866883190}"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C5:D6" firstHeaderRow="0" firstDataRow="1" firstDataCol="0"/>
  <pivotFields count="8">
    <pivotField showAll="0">
      <items count="58">
        <item x="14"/>
        <item x="22"/>
        <item x="23"/>
        <item x="24"/>
        <item x="25"/>
        <item x="26"/>
        <item x="27"/>
        <item x="15"/>
        <item x="16"/>
        <item x="17"/>
        <item x="18"/>
        <item x="19"/>
        <item x="20"/>
        <item x="21"/>
        <item x="28"/>
        <item x="37"/>
        <item x="38"/>
        <item x="39"/>
        <item x="40"/>
        <item x="41"/>
        <item x="42"/>
        <item x="29"/>
        <item x="30"/>
        <item x="31"/>
        <item x="32"/>
        <item x="33"/>
        <item x="34"/>
        <item x="35"/>
        <item x="36"/>
        <item x="8"/>
        <item x="9"/>
        <item x="10"/>
        <item x="11"/>
        <item x="12"/>
        <item x="13"/>
        <item x="0"/>
        <item x="1"/>
        <item x="2"/>
        <item x="3"/>
        <item x="4"/>
        <item x="5"/>
        <item x="6"/>
        <item x="7"/>
        <item x="43"/>
        <item x="52"/>
        <item x="53"/>
        <item x="54"/>
        <item x="55"/>
        <item x="56"/>
        <item x="44"/>
        <item x="45"/>
        <item x="46"/>
        <item x="47"/>
        <item x="48"/>
        <item x="49"/>
        <item x="50"/>
        <item x="51"/>
        <item t="default"/>
      </items>
    </pivotField>
    <pivotField showAll="0"/>
    <pivotField showAll="0"/>
    <pivotField showAll="0"/>
    <pivotField showAll="0">
      <items count="5">
        <item h="1" x="1"/>
        <item x="2"/>
        <item h="1" x="0"/>
        <item h="1" x="3"/>
        <item t="default"/>
      </items>
    </pivotField>
    <pivotField dataField="1" showAll="0"/>
    <pivotField showAll="0">
      <items count="6">
        <item x="0"/>
        <item x="1"/>
        <item x="2"/>
        <item x="3"/>
        <item x="4"/>
        <item t="default"/>
      </items>
    </pivotField>
    <pivotField dataField="1" showAll="0">
      <items count="284">
        <item x="55"/>
        <item x="218"/>
        <item x="90"/>
        <item x="263"/>
        <item x="145"/>
        <item x="120"/>
        <item x="29"/>
        <item x="146"/>
        <item x="219"/>
        <item x="217"/>
        <item x="69"/>
        <item x="104"/>
        <item x="185"/>
        <item x="264"/>
        <item x="209"/>
        <item x="28"/>
        <item x="180"/>
        <item x="110"/>
        <item x="258"/>
        <item x="121"/>
        <item x="220"/>
        <item x="80"/>
        <item x="130"/>
        <item x="170"/>
        <item x="265"/>
        <item x="216"/>
        <item x="60"/>
        <item x="234"/>
        <item x="186"/>
        <item x="10"/>
        <item x="194"/>
        <item x="119"/>
        <item x="27"/>
        <item x="278"/>
        <item x="266"/>
        <item x="195"/>
        <item x="243"/>
        <item x="160"/>
        <item x="5"/>
        <item x="215"/>
        <item x="11"/>
        <item x="273"/>
        <item x="204"/>
        <item x="61"/>
        <item x="111"/>
        <item x="224"/>
        <item x="253"/>
        <item x="95"/>
        <item x="15"/>
        <item x="238"/>
        <item x="179"/>
        <item x="40"/>
        <item x="50"/>
        <item x="6"/>
        <item x="30"/>
        <item x="41"/>
        <item x="7"/>
        <item x="233"/>
        <item x="118"/>
        <item x="239"/>
        <item x="105"/>
        <item x="56"/>
        <item x="62"/>
        <item x="178"/>
        <item x="16"/>
        <item x="103"/>
        <item x="42"/>
        <item x="106"/>
        <item x="232"/>
        <item x="279"/>
        <item x="20"/>
        <item x="49"/>
        <item x="39"/>
        <item x="135"/>
        <item x="136"/>
        <item x="235"/>
        <item x="274"/>
        <item x="140"/>
        <item x="165"/>
        <item x="259"/>
        <item x="51"/>
        <item x="272"/>
        <item x="17"/>
        <item x="0"/>
        <item x="231"/>
        <item x="240"/>
        <item x="107"/>
        <item x="12"/>
        <item x="122"/>
        <item x="161"/>
        <item x="271"/>
        <item x="155"/>
        <item x="270"/>
        <item x="244"/>
        <item x="48"/>
        <item x="96"/>
        <item x="137"/>
        <item x="91"/>
        <item x="70"/>
        <item x="57"/>
        <item x="260"/>
        <item x="196"/>
        <item x="58"/>
        <item x="197"/>
        <item x="171"/>
        <item x="166"/>
        <item x="1"/>
        <item x="89"/>
        <item x="138"/>
        <item x="129"/>
        <item x="177"/>
        <item x="75"/>
        <item x="141"/>
        <item x="167"/>
        <item x="68"/>
        <item x="203"/>
        <item x="205"/>
        <item x="52"/>
        <item x="230"/>
        <item x="2"/>
        <item x="162"/>
        <item x="131"/>
        <item x="254"/>
        <item x="76"/>
        <item x="193"/>
        <item x="192"/>
        <item x="53"/>
        <item x="8"/>
        <item x="163"/>
        <item x="187"/>
        <item x="18"/>
        <item x="172"/>
        <item x="13"/>
        <item x="280"/>
        <item x="97"/>
        <item x="92"/>
        <item x="139"/>
        <item x="67"/>
        <item x="31"/>
        <item x="66"/>
        <item x="156"/>
        <item x="43"/>
        <item x="157"/>
        <item x="252"/>
        <item x="225"/>
        <item x="128"/>
        <item x="261"/>
        <item x="77"/>
        <item x="251"/>
        <item x="127"/>
        <item x="93"/>
        <item x="262"/>
        <item x="47"/>
        <item x="142"/>
        <item x="78"/>
        <item x="38"/>
        <item x="54"/>
        <item x="202"/>
        <item x="255"/>
        <item x="98"/>
        <item x="181"/>
        <item x="37"/>
        <item x="241"/>
        <item x="81"/>
        <item x="182"/>
        <item x="117"/>
        <item x="191"/>
        <item x="198"/>
        <item x="19"/>
        <item x="201"/>
        <item x="102"/>
        <item x="44"/>
        <item x="132"/>
        <item x="21"/>
        <item x="116"/>
        <item x="115"/>
        <item x="3"/>
        <item x="126"/>
        <item x="210"/>
        <item x="256"/>
        <item x="221"/>
        <item x="82"/>
        <item x="226"/>
        <item x="125"/>
        <item x="245"/>
        <item x="267"/>
        <item x="63"/>
        <item x="269"/>
        <item x="46"/>
        <item x="32"/>
        <item x="154"/>
        <item x="227"/>
        <item x="147"/>
        <item x="281"/>
        <item x="188"/>
        <item x="108"/>
        <item x="4"/>
        <item x="206"/>
        <item x="176"/>
        <item x="71"/>
        <item x="123"/>
        <item x="112"/>
        <item x="236"/>
        <item x="72"/>
        <item x="73"/>
        <item x="211"/>
        <item x="133"/>
        <item x="153"/>
        <item x="250"/>
        <item x="45"/>
        <item x="189"/>
        <item x="79"/>
        <item x="183"/>
        <item x="101"/>
        <item x="175"/>
        <item x="282"/>
        <item x="22"/>
        <item x="190"/>
        <item x="152"/>
        <item x="23"/>
        <item x="207"/>
        <item x="268"/>
        <item x="212"/>
        <item x="275"/>
        <item x="36"/>
        <item x="94"/>
        <item x="214"/>
        <item x="228"/>
        <item x="143"/>
        <item x="276"/>
        <item x="148"/>
        <item x="88"/>
        <item x="213"/>
        <item x="100"/>
        <item x="87"/>
        <item x="124"/>
        <item x="113"/>
        <item x="158"/>
        <item x="229"/>
        <item x="151"/>
        <item x="83"/>
        <item x="26"/>
        <item x="246"/>
        <item x="59"/>
        <item x="134"/>
        <item x="149"/>
        <item x="173"/>
        <item x="24"/>
        <item x="144"/>
        <item x="168"/>
        <item x="208"/>
        <item x="237"/>
        <item x="150"/>
        <item x="200"/>
        <item x="222"/>
        <item x="33"/>
        <item x="65"/>
        <item x="223"/>
        <item x="86"/>
        <item x="184"/>
        <item x="74"/>
        <item x="84"/>
        <item x="25"/>
        <item x="64"/>
        <item x="247"/>
        <item x="169"/>
        <item x="14"/>
        <item x="164"/>
        <item x="109"/>
        <item x="114"/>
        <item x="159"/>
        <item x="199"/>
        <item x="249"/>
        <item x="257"/>
        <item x="277"/>
        <item x="34"/>
        <item x="35"/>
        <item x="9"/>
        <item x="85"/>
        <item x="248"/>
        <item x="242"/>
        <item x="174"/>
        <item x="99"/>
        <item t="default"/>
      </items>
    </pivotField>
  </pivotFields>
  <rowItems count="1">
    <i/>
  </rowItems>
  <colFields count="1">
    <field x="-2"/>
  </colFields>
  <colItems count="2">
    <i>
      <x/>
    </i>
    <i i="1">
      <x v="1"/>
    </i>
  </colItems>
  <dataFields count="2">
    <dataField name="Sum of Value" fld="7" baseField="0" baseItem="0"/>
    <dataField name="Average of 5 YR CAGR" fld="5" subtotal="average" baseField="0" baseItem="1"/>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6A24AAD-C325-42A2-9259-55032F5B7DFE}"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L24:M29" firstHeaderRow="1" firstDataRow="1" firstDataCol="1"/>
  <pivotFields count="8">
    <pivotField showAll="0">
      <items count="58">
        <item x="14"/>
        <item x="22"/>
        <item x="23"/>
        <item x="24"/>
        <item x="25"/>
        <item x="26"/>
        <item x="27"/>
        <item x="15"/>
        <item x="16"/>
        <item x="17"/>
        <item x="18"/>
        <item x="19"/>
        <item x="20"/>
        <item x="21"/>
        <item x="28"/>
        <item x="37"/>
        <item x="38"/>
        <item x="39"/>
        <item x="40"/>
        <item x="41"/>
        <item x="42"/>
        <item x="29"/>
        <item x="30"/>
        <item x="31"/>
        <item x="32"/>
        <item x="33"/>
        <item x="34"/>
        <item x="35"/>
        <item x="36"/>
        <item x="8"/>
        <item x="9"/>
        <item x="10"/>
        <item x="11"/>
        <item x="12"/>
        <item x="13"/>
        <item x="0"/>
        <item x="1"/>
        <item x="2"/>
        <item x="3"/>
        <item x="4"/>
        <item x="5"/>
        <item x="6"/>
        <item x="7"/>
        <item x="43"/>
        <item x="52"/>
        <item x="53"/>
        <item x="54"/>
        <item x="55"/>
        <item x="56"/>
        <item x="44"/>
        <item x="45"/>
        <item x="46"/>
        <item x="47"/>
        <item x="48"/>
        <item x="49"/>
        <item x="50"/>
        <item x="51"/>
        <item t="default"/>
      </items>
    </pivotField>
    <pivotField showAll="0"/>
    <pivotField showAll="0"/>
    <pivotField showAll="0"/>
    <pivotField axis="axisRow" showAll="0">
      <items count="5">
        <item x="1"/>
        <item x="2"/>
        <item x="0"/>
        <item x="3"/>
        <item t="default"/>
      </items>
    </pivotField>
    <pivotField dataField="1" showAll="0"/>
    <pivotField showAll="0">
      <items count="6">
        <item x="0"/>
        <item x="1"/>
        <item x="2"/>
        <item x="3"/>
        <item x="4"/>
        <item t="default"/>
      </items>
    </pivotField>
    <pivotField showAll="0">
      <items count="284">
        <item x="55"/>
        <item x="218"/>
        <item x="90"/>
        <item x="263"/>
        <item x="145"/>
        <item x="120"/>
        <item x="29"/>
        <item x="146"/>
        <item x="219"/>
        <item x="217"/>
        <item x="69"/>
        <item x="104"/>
        <item x="185"/>
        <item x="264"/>
        <item x="209"/>
        <item x="28"/>
        <item x="180"/>
        <item x="110"/>
        <item x="258"/>
        <item x="121"/>
        <item x="220"/>
        <item x="80"/>
        <item x="130"/>
        <item x="170"/>
        <item x="265"/>
        <item x="216"/>
        <item x="60"/>
        <item x="234"/>
        <item x="186"/>
        <item x="10"/>
        <item x="194"/>
        <item x="119"/>
        <item x="27"/>
        <item x="278"/>
        <item x="266"/>
        <item x="195"/>
        <item x="243"/>
        <item x="160"/>
        <item x="5"/>
        <item x="215"/>
        <item x="11"/>
        <item x="273"/>
        <item x="204"/>
        <item x="61"/>
        <item x="111"/>
        <item x="224"/>
        <item x="253"/>
        <item x="95"/>
        <item x="15"/>
        <item x="238"/>
        <item x="179"/>
        <item x="40"/>
        <item x="50"/>
        <item x="6"/>
        <item x="30"/>
        <item x="41"/>
        <item x="7"/>
        <item x="233"/>
        <item x="118"/>
        <item x="239"/>
        <item x="105"/>
        <item x="56"/>
        <item x="62"/>
        <item x="178"/>
        <item x="16"/>
        <item x="103"/>
        <item x="42"/>
        <item x="106"/>
        <item x="232"/>
        <item x="279"/>
        <item x="20"/>
        <item x="49"/>
        <item x="39"/>
        <item x="135"/>
        <item x="136"/>
        <item x="235"/>
        <item x="274"/>
        <item x="140"/>
        <item x="165"/>
        <item x="259"/>
        <item x="51"/>
        <item x="272"/>
        <item x="17"/>
        <item x="0"/>
        <item x="231"/>
        <item x="240"/>
        <item x="107"/>
        <item x="12"/>
        <item x="122"/>
        <item x="161"/>
        <item x="271"/>
        <item x="155"/>
        <item x="270"/>
        <item x="244"/>
        <item x="48"/>
        <item x="96"/>
        <item x="137"/>
        <item x="91"/>
        <item x="70"/>
        <item x="57"/>
        <item x="260"/>
        <item x="196"/>
        <item x="58"/>
        <item x="197"/>
        <item x="171"/>
        <item x="166"/>
        <item x="1"/>
        <item x="89"/>
        <item x="138"/>
        <item x="129"/>
        <item x="177"/>
        <item x="75"/>
        <item x="141"/>
        <item x="167"/>
        <item x="68"/>
        <item x="203"/>
        <item x="205"/>
        <item x="52"/>
        <item x="230"/>
        <item x="2"/>
        <item x="162"/>
        <item x="131"/>
        <item x="254"/>
        <item x="76"/>
        <item x="193"/>
        <item x="192"/>
        <item x="53"/>
        <item x="8"/>
        <item x="163"/>
        <item x="187"/>
        <item x="18"/>
        <item x="172"/>
        <item x="13"/>
        <item x="280"/>
        <item x="97"/>
        <item x="92"/>
        <item x="139"/>
        <item x="67"/>
        <item x="31"/>
        <item x="66"/>
        <item x="156"/>
        <item x="43"/>
        <item x="157"/>
        <item x="252"/>
        <item x="225"/>
        <item x="128"/>
        <item x="261"/>
        <item x="77"/>
        <item x="251"/>
        <item x="127"/>
        <item x="93"/>
        <item x="262"/>
        <item x="47"/>
        <item x="142"/>
        <item x="78"/>
        <item x="38"/>
        <item x="54"/>
        <item x="202"/>
        <item x="255"/>
        <item x="98"/>
        <item x="181"/>
        <item x="37"/>
        <item x="241"/>
        <item x="81"/>
        <item x="182"/>
        <item x="117"/>
        <item x="191"/>
        <item x="198"/>
        <item x="19"/>
        <item x="201"/>
        <item x="102"/>
        <item x="44"/>
        <item x="132"/>
        <item x="21"/>
        <item x="116"/>
        <item x="115"/>
        <item x="3"/>
        <item x="126"/>
        <item x="210"/>
        <item x="256"/>
        <item x="221"/>
        <item x="82"/>
        <item x="226"/>
        <item x="125"/>
        <item x="245"/>
        <item x="267"/>
        <item x="63"/>
        <item x="269"/>
        <item x="46"/>
        <item x="32"/>
        <item x="154"/>
        <item x="227"/>
        <item x="147"/>
        <item x="281"/>
        <item x="188"/>
        <item x="108"/>
        <item x="4"/>
        <item x="206"/>
        <item x="176"/>
        <item x="71"/>
        <item x="123"/>
        <item x="112"/>
        <item x="236"/>
        <item x="72"/>
        <item x="73"/>
        <item x="211"/>
        <item x="133"/>
        <item x="153"/>
        <item x="250"/>
        <item x="45"/>
        <item x="189"/>
        <item x="79"/>
        <item x="183"/>
        <item x="101"/>
        <item x="175"/>
        <item x="282"/>
        <item x="22"/>
        <item x="190"/>
        <item x="152"/>
        <item x="23"/>
        <item x="207"/>
        <item x="268"/>
        <item x="212"/>
        <item x="275"/>
        <item x="36"/>
        <item x="94"/>
        <item x="214"/>
        <item x="228"/>
        <item x="143"/>
        <item x="276"/>
        <item x="148"/>
        <item x="88"/>
        <item x="213"/>
        <item x="100"/>
        <item x="87"/>
        <item x="124"/>
        <item x="113"/>
        <item x="158"/>
        <item x="229"/>
        <item x="151"/>
        <item x="83"/>
        <item x="26"/>
        <item x="246"/>
        <item x="59"/>
        <item x="134"/>
        <item x="149"/>
        <item x="173"/>
        <item x="24"/>
        <item x="144"/>
        <item x="168"/>
        <item x="208"/>
        <item x="237"/>
        <item x="150"/>
        <item x="200"/>
        <item x="222"/>
        <item x="33"/>
        <item x="65"/>
        <item x="223"/>
        <item x="86"/>
        <item x="184"/>
        <item x="74"/>
        <item x="84"/>
        <item x="25"/>
        <item x="64"/>
        <item x="247"/>
        <item x="169"/>
        <item x="14"/>
        <item x="164"/>
        <item x="109"/>
        <item x="114"/>
        <item x="159"/>
        <item x="199"/>
        <item x="249"/>
        <item x="257"/>
        <item x="277"/>
        <item x="34"/>
        <item x="35"/>
        <item x="9"/>
        <item x="85"/>
        <item x="248"/>
        <item x="242"/>
        <item x="174"/>
        <item x="99"/>
        <item t="default"/>
      </items>
    </pivotField>
  </pivotFields>
  <rowFields count="1">
    <field x="4"/>
  </rowFields>
  <rowItems count="5">
    <i>
      <x/>
    </i>
    <i>
      <x v="1"/>
    </i>
    <i>
      <x v="2"/>
    </i>
    <i>
      <x v="3"/>
    </i>
    <i t="grand">
      <x/>
    </i>
  </rowItems>
  <colItems count="1">
    <i/>
  </colItems>
  <dataFields count="1">
    <dataField name="Average of 5 YR CAGR" fld="5" subtotal="average" baseField="4" baseItem="0"/>
  </dataFields>
  <formats count="1">
    <format dxfId="13">
      <pivotArea collapsedLevelsAreSubtotals="1" fieldPosition="0">
        <references count="1">
          <reference field="4" count="0"/>
        </references>
      </pivotArea>
    </format>
  </formats>
  <chartFormats count="3">
    <chartFormat chart="8"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54672A8-FCF0-4841-A9D9-25C8BED218B0}"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P11:Q17" firstHeaderRow="1" firstDataRow="1" firstDataCol="1"/>
  <pivotFields count="8">
    <pivotField showAll="0">
      <items count="58">
        <item x="14"/>
        <item x="22"/>
        <item x="23"/>
        <item x="24"/>
        <item x="25"/>
        <item x="26"/>
        <item x="27"/>
        <item x="15"/>
        <item x="16"/>
        <item x="17"/>
        <item x="18"/>
        <item x="19"/>
        <item x="20"/>
        <item x="21"/>
        <item x="28"/>
        <item x="37"/>
        <item x="38"/>
        <item x="39"/>
        <item x="40"/>
        <item x="41"/>
        <item x="42"/>
        <item x="29"/>
        <item x="30"/>
        <item x="31"/>
        <item x="32"/>
        <item x="33"/>
        <item x="34"/>
        <item x="35"/>
        <item x="36"/>
        <item x="8"/>
        <item x="9"/>
        <item x="10"/>
        <item x="11"/>
        <item x="12"/>
        <item x="13"/>
        <item x="0"/>
        <item x="1"/>
        <item x="2"/>
        <item x="3"/>
        <item x="4"/>
        <item x="5"/>
        <item x="6"/>
        <item x="7"/>
        <item x="43"/>
        <item x="52"/>
        <item x="53"/>
        <item x="54"/>
        <item x="55"/>
        <item x="56"/>
        <item x="44"/>
        <item x="45"/>
        <item x="46"/>
        <item x="47"/>
        <item x="48"/>
        <item x="49"/>
        <item x="50"/>
        <item x="51"/>
        <item t="default"/>
      </items>
    </pivotField>
    <pivotField showAll="0"/>
    <pivotField axis="axisRow" showAll="0" measureFilter="1" sortType="descending">
      <items count="58">
        <item x="1"/>
        <item x="7"/>
        <item x="11"/>
        <item x="49"/>
        <item x="46"/>
        <item x="2"/>
        <item x="33"/>
        <item x="39"/>
        <item x="3"/>
        <item x="55"/>
        <item x="54"/>
        <item x="4"/>
        <item x="23"/>
        <item x="43"/>
        <item x="29"/>
        <item x="48"/>
        <item x="20"/>
        <item x="21"/>
        <item x="24"/>
        <item x="41"/>
        <item x="5"/>
        <item x="32"/>
        <item x="0"/>
        <item x="37"/>
        <item x="35"/>
        <item x="13"/>
        <item x="22"/>
        <item x="27"/>
        <item x="17"/>
        <item x="6"/>
        <item x="34"/>
        <item x="28"/>
        <item x="52"/>
        <item x="10"/>
        <item x="15"/>
        <item x="30"/>
        <item x="8"/>
        <item x="50"/>
        <item x="9"/>
        <item x="45"/>
        <item x="36"/>
        <item x="26"/>
        <item x="25"/>
        <item x="12"/>
        <item x="42"/>
        <item x="51"/>
        <item x="14"/>
        <item x="44"/>
        <item x="16"/>
        <item x="19"/>
        <item x="38"/>
        <item x="53"/>
        <item x="31"/>
        <item x="18"/>
        <item x="40"/>
        <item x="56"/>
        <item x="47"/>
        <item t="default"/>
      </items>
    </pivotField>
    <pivotField showAll="0"/>
    <pivotField showAll="0">
      <items count="5">
        <item x="1"/>
        <item x="2"/>
        <item x="0"/>
        <item x="3"/>
        <item t="default"/>
      </items>
    </pivotField>
    <pivotField showAll="0"/>
    <pivotField showAll="0">
      <items count="6">
        <item x="0"/>
        <item x="1"/>
        <item x="2"/>
        <item x="3"/>
        <item x="4"/>
        <item t="default"/>
      </items>
    </pivotField>
    <pivotField dataField="1" showAll="0">
      <items count="284">
        <item x="55"/>
        <item x="218"/>
        <item x="90"/>
        <item x="263"/>
        <item x="145"/>
        <item x="120"/>
        <item x="29"/>
        <item x="146"/>
        <item x="219"/>
        <item x="217"/>
        <item x="69"/>
        <item x="104"/>
        <item x="185"/>
        <item x="264"/>
        <item x="209"/>
        <item x="28"/>
        <item x="180"/>
        <item x="110"/>
        <item x="258"/>
        <item x="121"/>
        <item x="220"/>
        <item x="80"/>
        <item x="130"/>
        <item x="170"/>
        <item x="265"/>
        <item x="216"/>
        <item x="60"/>
        <item x="234"/>
        <item x="186"/>
        <item x="10"/>
        <item x="194"/>
        <item x="119"/>
        <item x="27"/>
        <item x="278"/>
        <item x="266"/>
        <item x="195"/>
        <item x="243"/>
        <item x="160"/>
        <item x="5"/>
        <item x="215"/>
        <item x="11"/>
        <item x="273"/>
        <item x="204"/>
        <item x="61"/>
        <item x="111"/>
        <item x="224"/>
        <item x="253"/>
        <item x="95"/>
        <item x="15"/>
        <item x="238"/>
        <item x="179"/>
        <item x="40"/>
        <item x="50"/>
        <item x="6"/>
        <item x="30"/>
        <item x="41"/>
        <item x="7"/>
        <item x="233"/>
        <item x="118"/>
        <item x="239"/>
        <item x="105"/>
        <item x="56"/>
        <item x="62"/>
        <item x="178"/>
        <item x="16"/>
        <item x="103"/>
        <item x="42"/>
        <item x="106"/>
        <item x="232"/>
        <item x="279"/>
        <item x="20"/>
        <item x="49"/>
        <item x="39"/>
        <item x="135"/>
        <item x="136"/>
        <item x="235"/>
        <item x="274"/>
        <item x="140"/>
        <item x="165"/>
        <item x="259"/>
        <item x="51"/>
        <item x="272"/>
        <item x="17"/>
        <item x="0"/>
        <item x="231"/>
        <item x="240"/>
        <item x="107"/>
        <item x="12"/>
        <item x="122"/>
        <item x="161"/>
        <item x="271"/>
        <item x="155"/>
        <item x="270"/>
        <item x="244"/>
        <item x="48"/>
        <item x="96"/>
        <item x="137"/>
        <item x="91"/>
        <item x="70"/>
        <item x="57"/>
        <item x="260"/>
        <item x="196"/>
        <item x="58"/>
        <item x="197"/>
        <item x="171"/>
        <item x="166"/>
        <item x="1"/>
        <item x="89"/>
        <item x="138"/>
        <item x="129"/>
        <item x="177"/>
        <item x="75"/>
        <item x="141"/>
        <item x="167"/>
        <item x="68"/>
        <item x="203"/>
        <item x="205"/>
        <item x="52"/>
        <item x="230"/>
        <item x="2"/>
        <item x="162"/>
        <item x="131"/>
        <item x="254"/>
        <item x="76"/>
        <item x="193"/>
        <item x="192"/>
        <item x="53"/>
        <item x="8"/>
        <item x="163"/>
        <item x="187"/>
        <item x="18"/>
        <item x="172"/>
        <item x="13"/>
        <item x="280"/>
        <item x="97"/>
        <item x="92"/>
        <item x="139"/>
        <item x="67"/>
        <item x="31"/>
        <item x="66"/>
        <item x="156"/>
        <item x="43"/>
        <item x="157"/>
        <item x="252"/>
        <item x="225"/>
        <item x="128"/>
        <item x="261"/>
        <item x="77"/>
        <item x="251"/>
        <item x="127"/>
        <item x="93"/>
        <item x="262"/>
        <item x="47"/>
        <item x="142"/>
        <item x="78"/>
        <item x="38"/>
        <item x="54"/>
        <item x="202"/>
        <item x="255"/>
        <item x="98"/>
        <item x="181"/>
        <item x="37"/>
        <item x="241"/>
        <item x="81"/>
        <item x="182"/>
        <item x="117"/>
        <item x="191"/>
        <item x="198"/>
        <item x="19"/>
        <item x="201"/>
        <item x="102"/>
        <item x="44"/>
        <item x="132"/>
        <item x="21"/>
        <item x="116"/>
        <item x="115"/>
        <item x="3"/>
        <item x="126"/>
        <item x="210"/>
        <item x="256"/>
        <item x="221"/>
        <item x="82"/>
        <item x="226"/>
        <item x="125"/>
        <item x="245"/>
        <item x="267"/>
        <item x="63"/>
        <item x="269"/>
        <item x="46"/>
        <item x="32"/>
        <item x="154"/>
        <item x="227"/>
        <item x="147"/>
        <item x="281"/>
        <item x="188"/>
        <item x="108"/>
        <item x="4"/>
        <item x="206"/>
        <item x="176"/>
        <item x="71"/>
        <item x="123"/>
        <item x="112"/>
        <item x="236"/>
        <item x="72"/>
        <item x="73"/>
        <item x="211"/>
        <item x="133"/>
        <item x="153"/>
        <item x="250"/>
        <item x="45"/>
        <item x="189"/>
        <item x="79"/>
        <item x="183"/>
        <item x="101"/>
        <item x="175"/>
        <item x="282"/>
        <item x="22"/>
        <item x="190"/>
        <item x="152"/>
        <item x="23"/>
        <item x="207"/>
        <item x="268"/>
        <item x="212"/>
        <item x="275"/>
        <item x="36"/>
        <item x="94"/>
        <item x="214"/>
        <item x="228"/>
        <item x="143"/>
        <item x="276"/>
        <item x="148"/>
        <item x="88"/>
        <item x="213"/>
        <item x="100"/>
        <item x="87"/>
        <item x="124"/>
        <item x="113"/>
        <item x="158"/>
        <item x="229"/>
        <item x="151"/>
        <item x="83"/>
        <item x="26"/>
        <item x="246"/>
        <item x="59"/>
        <item x="134"/>
        <item x="149"/>
        <item x="173"/>
        <item x="24"/>
        <item x="144"/>
        <item x="168"/>
        <item x="208"/>
        <item x="237"/>
        <item x="150"/>
        <item x="200"/>
        <item x="222"/>
        <item x="33"/>
        <item x="65"/>
        <item x="223"/>
        <item x="86"/>
        <item x="184"/>
        <item x="74"/>
        <item x="84"/>
        <item x="25"/>
        <item x="64"/>
        <item x="247"/>
        <item x="169"/>
        <item x="14"/>
        <item x="164"/>
        <item x="109"/>
        <item x="114"/>
        <item x="159"/>
        <item x="199"/>
        <item x="249"/>
        <item x="257"/>
        <item x="277"/>
        <item x="34"/>
        <item x="35"/>
        <item x="9"/>
        <item x="85"/>
        <item x="248"/>
        <item x="242"/>
        <item x="174"/>
        <item x="99"/>
        <item t="default"/>
      </items>
    </pivotField>
  </pivotFields>
  <rowFields count="1">
    <field x="2"/>
  </rowFields>
  <rowItems count="6">
    <i>
      <x v="8"/>
    </i>
    <i>
      <x v="13"/>
    </i>
    <i>
      <x v="27"/>
    </i>
    <i>
      <x v="36"/>
    </i>
    <i>
      <x v="51"/>
    </i>
    <i t="grand">
      <x/>
    </i>
  </rowItems>
  <colItems count="1">
    <i/>
  </colItems>
  <dataFields count="1">
    <dataField name="Sum of Value" fld="7" baseField="0" baseItem="0"/>
  </dataFields>
  <chartFormats count="2">
    <chartFormat chart="13"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C92F4F5-C322-40DB-A401-8E603F331AD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E13:F18" firstHeaderRow="1" firstDataRow="1" firstDataCol="1"/>
  <pivotFields count="8">
    <pivotField showAll="0">
      <items count="58">
        <item x="14"/>
        <item x="22"/>
        <item x="23"/>
        <item x="24"/>
        <item x="25"/>
        <item x="26"/>
        <item x="27"/>
        <item x="15"/>
        <item x="16"/>
        <item x="17"/>
        <item x="18"/>
        <item x="19"/>
        <item x="20"/>
        <item x="21"/>
        <item x="28"/>
        <item x="37"/>
        <item x="38"/>
        <item x="39"/>
        <item x="40"/>
        <item x="41"/>
        <item x="42"/>
        <item x="29"/>
        <item x="30"/>
        <item x="31"/>
        <item x="32"/>
        <item x="33"/>
        <item x="34"/>
        <item x="35"/>
        <item x="36"/>
        <item x="8"/>
        <item x="9"/>
        <item x="10"/>
        <item x="11"/>
        <item x="12"/>
        <item x="13"/>
        <item x="0"/>
        <item x="1"/>
        <item x="2"/>
        <item x="3"/>
        <item x="4"/>
        <item x="5"/>
        <item x="6"/>
        <item x="7"/>
        <item x="43"/>
        <item x="52"/>
        <item x="53"/>
        <item x="54"/>
        <item x="55"/>
        <item x="56"/>
        <item x="44"/>
        <item x="45"/>
        <item x="46"/>
        <item x="47"/>
        <item x="48"/>
        <item x="49"/>
        <item x="50"/>
        <item x="51"/>
        <item t="default"/>
      </items>
    </pivotField>
    <pivotField showAll="0"/>
    <pivotField showAll="0"/>
    <pivotField showAll="0"/>
    <pivotField axis="axisRow" showAll="0">
      <items count="5">
        <item x="1"/>
        <item x="2"/>
        <item x="0"/>
        <item x="3"/>
        <item t="default"/>
      </items>
    </pivotField>
    <pivotField showAll="0"/>
    <pivotField showAll="0">
      <items count="6">
        <item x="0"/>
        <item x="1"/>
        <item x="2"/>
        <item x="3"/>
        <item x="4"/>
        <item t="default"/>
      </items>
    </pivotField>
    <pivotField dataField="1" showAll="0">
      <items count="284">
        <item x="55"/>
        <item x="218"/>
        <item x="90"/>
        <item x="263"/>
        <item x="145"/>
        <item x="120"/>
        <item x="29"/>
        <item x="146"/>
        <item x="219"/>
        <item x="217"/>
        <item x="69"/>
        <item x="104"/>
        <item x="185"/>
        <item x="264"/>
        <item x="209"/>
        <item x="28"/>
        <item x="180"/>
        <item x="110"/>
        <item x="258"/>
        <item x="121"/>
        <item x="220"/>
        <item x="80"/>
        <item x="130"/>
        <item x="170"/>
        <item x="265"/>
        <item x="216"/>
        <item x="60"/>
        <item x="234"/>
        <item x="186"/>
        <item x="10"/>
        <item x="194"/>
        <item x="119"/>
        <item x="27"/>
        <item x="278"/>
        <item x="266"/>
        <item x="195"/>
        <item x="243"/>
        <item x="160"/>
        <item x="5"/>
        <item x="215"/>
        <item x="11"/>
        <item x="273"/>
        <item x="204"/>
        <item x="61"/>
        <item x="111"/>
        <item x="224"/>
        <item x="253"/>
        <item x="95"/>
        <item x="15"/>
        <item x="238"/>
        <item x="179"/>
        <item x="40"/>
        <item x="50"/>
        <item x="6"/>
        <item x="30"/>
        <item x="41"/>
        <item x="7"/>
        <item x="233"/>
        <item x="118"/>
        <item x="239"/>
        <item x="105"/>
        <item x="56"/>
        <item x="62"/>
        <item x="178"/>
        <item x="16"/>
        <item x="103"/>
        <item x="42"/>
        <item x="106"/>
        <item x="232"/>
        <item x="279"/>
        <item x="20"/>
        <item x="49"/>
        <item x="39"/>
        <item x="135"/>
        <item x="136"/>
        <item x="235"/>
        <item x="274"/>
        <item x="140"/>
        <item x="165"/>
        <item x="259"/>
        <item x="51"/>
        <item x="272"/>
        <item x="17"/>
        <item x="0"/>
        <item x="231"/>
        <item x="240"/>
        <item x="107"/>
        <item x="12"/>
        <item x="122"/>
        <item x="161"/>
        <item x="271"/>
        <item x="155"/>
        <item x="270"/>
        <item x="244"/>
        <item x="48"/>
        <item x="96"/>
        <item x="137"/>
        <item x="91"/>
        <item x="70"/>
        <item x="57"/>
        <item x="260"/>
        <item x="196"/>
        <item x="58"/>
        <item x="197"/>
        <item x="171"/>
        <item x="166"/>
        <item x="1"/>
        <item x="89"/>
        <item x="138"/>
        <item x="129"/>
        <item x="177"/>
        <item x="75"/>
        <item x="141"/>
        <item x="167"/>
        <item x="68"/>
        <item x="203"/>
        <item x="205"/>
        <item x="52"/>
        <item x="230"/>
        <item x="2"/>
        <item x="162"/>
        <item x="131"/>
        <item x="254"/>
        <item x="76"/>
        <item x="193"/>
        <item x="192"/>
        <item x="53"/>
        <item x="8"/>
        <item x="163"/>
        <item x="187"/>
        <item x="18"/>
        <item x="172"/>
        <item x="13"/>
        <item x="280"/>
        <item x="97"/>
        <item x="92"/>
        <item x="139"/>
        <item x="67"/>
        <item x="31"/>
        <item x="66"/>
        <item x="156"/>
        <item x="43"/>
        <item x="157"/>
        <item x="252"/>
        <item x="225"/>
        <item x="128"/>
        <item x="261"/>
        <item x="77"/>
        <item x="251"/>
        <item x="127"/>
        <item x="93"/>
        <item x="262"/>
        <item x="47"/>
        <item x="142"/>
        <item x="78"/>
        <item x="38"/>
        <item x="54"/>
        <item x="202"/>
        <item x="255"/>
        <item x="98"/>
        <item x="181"/>
        <item x="37"/>
        <item x="241"/>
        <item x="81"/>
        <item x="182"/>
        <item x="117"/>
        <item x="191"/>
        <item x="198"/>
        <item x="19"/>
        <item x="201"/>
        <item x="102"/>
        <item x="44"/>
        <item x="132"/>
        <item x="21"/>
        <item x="116"/>
        <item x="115"/>
        <item x="3"/>
        <item x="126"/>
        <item x="210"/>
        <item x="256"/>
        <item x="221"/>
        <item x="82"/>
        <item x="226"/>
        <item x="125"/>
        <item x="245"/>
        <item x="267"/>
        <item x="63"/>
        <item x="269"/>
        <item x="46"/>
        <item x="32"/>
        <item x="154"/>
        <item x="227"/>
        <item x="147"/>
        <item x="281"/>
        <item x="188"/>
        <item x="108"/>
        <item x="4"/>
        <item x="206"/>
        <item x="176"/>
        <item x="71"/>
        <item x="123"/>
        <item x="112"/>
        <item x="236"/>
        <item x="72"/>
        <item x="73"/>
        <item x="211"/>
        <item x="133"/>
        <item x="153"/>
        <item x="250"/>
        <item x="45"/>
        <item x="189"/>
        <item x="79"/>
        <item x="183"/>
        <item x="101"/>
        <item x="175"/>
        <item x="282"/>
        <item x="22"/>
        <item x="190"/>
        <item x="152"/>
        <item x="23"/>
        <item x="207"/>
        <item x="268"/>
        <item x="212"/>
        <item x="275"/>
        <item x="36"/>
        <item x="94"/>
        <item x="214"/>
        <item x="228"/>
        <item x="143"/>
        <item x="276"/>
        <item x="148"/>
        <item x="88"/>
        <item x="213"/>
        <item x="100"/>
        <item x="87"/>
        <item x="124"/>
        <item x="113"/>
        <item x="158"/>
        <item x="229"/>
        <item x="151"/>
        <item x="83"/>
        <item x="26"/>
        <item x="246"/>
        <item x="59"/>
        <item x="134"/>
        <item x="149"/>
        <item x="173"/>
        <item x="24"/>
        <item x="144"/>
        <item x="168"/>
        <item x="208"/>
        <item x="237"/>
        <item x="150"/>
        <item x="200"/>
        <item x="222"/>
        <item x="33"/>
        <item x="65"/>
        <item x="223"/>
        <item x="86"/>
        <item x="184"/>
        <item x="74"/>
        <item x="84"/>
        <item x="25"/>
        <item x="64"/>
        <item x="247"/>
        <item x="169"/>
        <item x="14"/>
        <item x="164"/>
        <item x="109"/>
        <item x="114"/>
        <item x="159"/>
        <item x="199"/>
        <item x="249"/>
        <item x="257"/>
        <item x="277"/>
        <item x="34"/>
        <item x="35"/>
        <item x="9"/>
        <item x="85"/>
        <item x="248"/>
        <item x="242"/>
        <item x="174"/>
        <item x="99"/>
        <item t="default"/>
      </items>
    </pivotField>
  </pivotFields>
  <rowFields count="1">
    <field x="4"/>
  </rowFields>
  <rowItems count="5">
    <i>
      <x/>
    </i>
    <i>
      <x v="1"/>
    </i>
    <i>
      <x v="2"/>
    </i>
    <i>
      <x v="3"/>
    </i>
    <i t="grand">
      <x/>
    </i>
  </rowItems>
  <colItems count="1">
    <i/>
  </colItems>
  <dataFields count="1">
    <dataField name="Sum of Value" fld="7" showDataAs="percentOfTotal" baseField="0" baseItem="0" numFmtId="10"/>
  </dataFields>
  <chartFormats count="12">
    <chartFormat chart="5"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1" format="2">
      <pivotArea type="data" outline="0" fieldPosition="0">
        <references count="2">
          <reference field="4294967294" count="1" selected="0">
            <x v="0"/>
          </reference>
          <reference field="4" count="1" selected="0">
            <x v="0"/>
          </reference>
        </references>
      </pivotArea>
    </chartFormat>
    <chartFormat chart="11" format="3">
      <pivotArea type="data" outline="0" fieldPosition="0">
        <references count="2">
          <reference field="4294967294" count="1" selected="0">
            <x v="0"/>
          </reference>
          <reference field="4" count="1" selected="0">
            <x v="1"/>
          </reference>
        </references>
      </pivotArea>
    </chartFormat>
    <chartFormat chart="11" format="4">
      <pivotArea type="data" outline="0" fieldPosition="0">
        <references count="2">
          <reference field="4294967294" count="1" selected="0">
            <x v="0"/>
          </reference>
          <reference field="4" count="1" selected="0">
            <x v="2"/>
          </reference>
        </references>
      </pivotArea>
    </chartFormat>
    <chartFormat chart="11" format="5">
      <pivotArea type="data" outline="0" fieldPosition="0">
        <references count="2">
          <reference field="4294967294" count="1" selected="0">
            <x v="0"/>
          </reference>
          <reference field="4" count="1" selected="0">
            <x v="3"/>
          </reference>
        </references>
      </pivotArea>
    </chartFormat>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4" count="1" selected="0">
            <x v="0"/>
          </reference>
        </references>
      </pivotArea>
    </chartFormat>
    <chartFormat chart="12" format="8">
      <pivotArea type="data" outline="0" fieldPosition="0">
        <references count="2">
          <reference field="4294967294" count="1" selected="0">
            <x v="0"/>
          </reference>
          <reference field="4" count="1" selected="0">
            <x v="1"/>
          </reference>
        </references>
      </pivotArea>
    </chartFormat>
    <chartFormat chart="12" format="9">
      <pivotArea type="data" outline="0" fieldPosition="0">
        <references count="2">
          <reference field="4294967294" count="1" selected="0">
            <x v="0"/>
          </reference>
          <reference field="4" count="1" selected="0">
            <x v="2"/>
          </reference>
        </references>
      </pivotArea>
    </chartFormat>
    <chartFormat chart="12" format="10">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E969B7E-092A-4C53-B0F2-DCA9B865005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A2" firstHeaderRow="1" firstDataRow="1" firstDataCol="0"/>
  <pivotFields count="8">
    <pivotField showAll="0">
      <items count="58">
        <item x="14"/>
        <item x="22"/>
        <item x="23"/>
        <item x="24"/>
        <item x="25"/>
        <item x="26"/>
        <item x="27"/>
        <item x="15"/>
        <item x="16"/>
        <item x="17"/>
        <item x="18"/>
        <item x="19"/>
        <item x="20"/>
        <item x="21"/>
        <item x="28"/>
        <item x="37"/>
        <item x="38"/>
        <item x="39"/>
        <item x="40"/>
        <item x="41"/>
        <item x="42"/>
        <item x="29"/>
        <item x="30"/>
        <item x="31"/>
        <item x="32"/>
        <item x="33"/>
        <item x="34"/>
        <item x="35"/>
        <item x="36"/>
        <item x="8"/>
        <item x="9"/>
        <item x="10"/>
        <item x="11"/>
        <item x="12"/>
        <item x="13"/>
        <item x="0"/>
        <item x="1"/>
        <item x="2"/>
        <item x="3"/>
        <item x="4"/>
        <item x="5"/>
        <item x="6"/>
        <item x="7"/>
        <item x="43"/>
        <item x="52"/>
        <item x="53"/>
        <item x="54"/>
        <item x="55"/>
        <item x="56"/>
        <item x="44"/>
        <item x="45"/>
        <item x="46"/>
        <item x="47"/>
        <item x="48"/>
        <item x="49"/>
        <item x="50"/>
        <item x="51"/>
        <item t="default"/>
      </items>
    </pivotField>
    <pivotField showAll="0"/>
    <pivotField showAll="0"/>
    <pivotField showAll="0"/>
    <pivotField showAll="0">
      <items count="5">
        <item h="1" x="1"/>
        <item x="2"/>
        <item h="1" x="0"/>
        <item h="1" x="3"/>
        <item t="default"/>
      </items>
    </pivotField>
    <pivotField showAll="0"/>
    <pivotField showAll="0">
      <items count="6">
        <item x="0"/>
        <item x="1"/>
        <item x="2"/>
        <item x="3"/>
        <item x="4"/>
        <item t="default"/>
      </items>
    </pivotField>
    <pivotField dataField="1" showAll="0">
      <items count="284">
        <item x="55"/>
        <item x="218"/>
        <item x="90"/>
        <item x="263"/>
        <item x="145"/>
        <item x="120"/>
        <item x="29"/>
        <item x="146"/>
        <item x="219"/>
        <item x="217"/>
        <item x="69"/>
        <item x="104"/>
        <item x="185"/>
        <item x="264"/>
        <item x="209"/>
        <item x="28"/>
        <item x="180"/>
        <item x="110"/>
        <item x="258"/>
        <item x="121"/>
        <item x="220"/>
        <item x="80"/>
        <item x="130"/>
        <item x="170"/>
        <item x="265"/>
        <item x="216"/>
        <item x="60"/>
        <item x="234"/>
        <item x="186"/>
        <item x="10"/>
        <item x="194"/>
        <item x="119"/>
        <item x="27"/>
        <item x="278"/>
        <item x="266"/>
        <item x="195"/>
        <item x="243"/>
        <item x="160"/>
        <item x="5"/>
        <item x="215"/>
        <item x="11"/>
        <item x="273"/>
        <item x="204"/>
        <item x="61"/>
        <item x="111"/>
        <item x="224"/>
        <item x="253"/>
        <item x="95"/>
        <item x="15"/>
        <item x="238"/>
        <item x="179"/>
        <item x="40"/>
        <item x="50"/>
        <item x="6"/>
        <item x="30"/>
        <item x="41"/>
        <item x="7"/>
        <item x="233"/>
        <item x="118"/>
        <item x="239"/>
        <item x="105"/>
        <item x="56"/>
        <item x="62"/>
        <item x="178"/>
        <item x="16"/>
        <item x="103"/>
        <item x="42"/>
        <item x="106"/>
        <item x="232"/>
        <item x="279"/>
        <item x="20"/>
        <item x="49"/>
        <item x="39"/>
        <item x="135"/>
        <item x="136"/>
        <item x="235"/>
        <item x="274"/>
        <item x="140"/>
        <item x="165"/>
        <item x="259"/>
        <item x="51"/>
        <item x="272"/>
        <item x="17"/>
        <item x="0"/>
        <item x="231"/>
        <item x="240"/>
        <item x="107"/>
        <item x="12"/>
        <item x="122"/>
        <item x="161"/>
        <item x="271"/>
        <item x="155"/>
        <item x="270"/>
        <item x="244"/>
        <item x="48"/>
        <item x="96"/>
        <item x="137"/>
        <item x="91"/>
        <item x="70"/>
        <item x="57"/>
        <item x="260"/>
        <item x="196"/>
        <item x="58"/>
        <item x="197"/>
        <item x="171"/>
        <item x="166"/>
        <item x="1"/>
        <item x="89"/>
        <item x="138"/>
        <item x="129"/>
        <item x="177"/>
        <item x="75"/>
        <item x="141"/>
        <item x="167"/>
        <item x="68"/>
        <item x="203"/>
        <item x="205"/>
        <item x="52"/>
        <item x="230"/>
        <item x="2"/>
        <item x="162"/>
        <item x="131"/>
        <item x="254"/>
        <item x="76"/>
        <item x="193"/>
        <item x="192"/>
        <item x="53"/>
        <item x="8"/>
        <item x="163"/>
        <item x="187"/>
        <item x="18"/>
        <item x="172"/>
        <item x="13"/>
        <item x="280"/>
        <item x="97"/>
        <item x="92"/>
        <item x="139"/>
        <item x="67"/>
        <item x="31"/>
        <item x="66"/>
        <item x="156"/>
        <item x="43"/>
        <item x="157"/>
        <item x="252"/>
        <item x="225"/>
        <item x="128"/>
        <item x="261"/>
        <item x="77"/>
        <item x="251"/>
        <item x="127"/>
        <item x="93"/>
        <item x="262"/>
        <item x="47"/>
        <item x="142"/>
        <item x="78"/>
        <item x="38"/>
        <item x="54"/>
        <item x="202"/>
        <item x="255"/>
        <item x="98"/>
        <item x="181"/>
        <item x="37"/>
        <item x="241"/>
        <item x="81"/>
        <item x="182"/>
        <item x="117"/>
        <item x="191"/>
        <item x="198"/>
        <item x="19"/>
        <item x="201"/>
        <item x="102"/>
        <item x="44"/>
        <item x="132"/>
        <item x="21"/>
        <item x="116"/>
        <item x="115"/>
        <item x="3"/>
        <item x="126"/>
        <item x="210"/>
        <item x="256"/>
        <item x="221"/>
        <item x="82"/>
        <item x="226"/>
        <item x="125"/>
        <item x="245"/>
        <item x="267"/>
        <item x="63"/>
        <item x="269"/>
        <item x="46"/>
        <item x="32"/>
        <item x="154"/>
        <item x="227"/>
        <item x="147"/>
        <item x="281"/>
        <item x="188"/>
        <item x="108"/>
        <item x="4"/>
        <item x="206"/>
        <item x="176"/>
        <item x="71"/>
        <item x="123"/>
        <item x="112"/>
        <item x="236"/>
        <item x="72"/>
        <item x="73"/>
        <item x="211"/>
        <item x="133"/>
        <item x="153"/>
        <item x="250"/>
        <item x="45"/>
        <item x="189"/>
        <item x="79"/>
        <item x="183"/>
        <item x="101"/>
        <item x="175"/>
        <item x="282"/>
        <item x="22"/>
        <item x="190"/>
        <item x="152"/>
        <item x="23"/>
        <item x="207"/>
        <item x="268"/>
        <item x="212"/>
        <item x="275"/>
        <item x="36"/>
        <item x="94"/>
        <item x="214"/>
        <item x="228"/>
        <item x="143"/>
        <item x="276"/>
        <item x="148"/>
        <item x="88"/>
        <item x="213"/>
        <item x="100"/>
        <item x="87"/>
        <item x="124"/>
        <item x="113"/>
        <item x="158"/>
        <item x="229"/>
        <item x="151"/>
        <item x="83"/>
        <item x="26"/>
        <item x="246"/>
        <item x="59"/>
        <item x="134"/>
        <item x="149"/>
        <item x="173"/>
        <item x="24"/>
        <item x="144"/>
        <item x="168"/>
        <item x="208"/>
        <item x="237"/>
        <item x="150"/>
        <item x="200"/>
        <item x="222"/>
        <item x="33"/>
        <item x="65"/>
        <item x="223"/>
        <item x="86"/>
        <item x="184"/>
        <item x="74"/>
        <item x="84"/>
        <item x="25"/>
        <item x="64"/>
        <item x="247"/>
        <item x="169"/>
        <item x="14"/>
        <item x="164"/>
        <item x="109"/>
        <item x="114"/>
        <item x="159"/>
        <item x="199"/>
        <item x="249"/>
        <item x="257"/>
        <item x="277"/>
        <item x="34"/>
        <item x="35"/>
        <item x="9"/>
        <item x="85"/>
        <item x="248"/>
        <item x="242"/>
        <item x="174"/>
        <item x="99"/>
        <item t="default"/>
      </items>
    </pivotField>
  </pivotFields>
  <rowItems count="1">
    <i/>
  </rowItems>
  <colItems count="1">
    <i/>
  </colItems>
  <dataFields count="1">
    <dataField name="Sum of Value" fld="7"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08BBB1B-EE9C-4B73-A433-F8F50F345953}"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I4:I62" firstHeaderRow="1" firstDataRow="1" firstDataCol="1"/>
  <pivotFields count="8">
    <pivotField axis="axisRow" showAll="0">
      <items count="58">
        <item x="14"/>
        <item x="22"/>
        <item x="23"/>
        <item x="24"/>
        <item x="25"/>
        <item x="26"/>
        <item x="27"/>
        <item x="15"/>
        <item x="16"/>
        <item x="17"/>
        <item x="18"/>
        <item x="19"/>
        <item x="20"/>
        <item x="21"/>
        <item x="28"/>
        <item x="37"/>
        <item x="38"/>
        <item x="39"/>
        <item x="40"/>
        <item x="41"/>
        <item x="42"/>
        <item x="29"/>
        <item x="30"/>
        <item x="31"/>
        <item x="32"/>
        <item x="33"/>
        <item x="34"/>
        <item x="35"/>
        <item x="36"/>
        <item x="8"/>
        <item x="9"/>
        <item x="10"/>
        <item x="11"/>
        <item x="12"/>
        <item x="13"/>
        <item x="0"/>
        <item x="1"/>
        <item x="2"/>
        <item x="3"/>
        <item x="4"/>
        <item x="5"/>
        <item x="6"/>
        <item x="7"/>
        <item x="43"/>
        <item x="52"/>
        <item x="53"/>
        <item x="54"/>
        <item x="55"/>
        <item x="56"/>
        <item x="44"/>
        <item x="45"/>
        <item x="46"/>
        <item x="47"/>
        <item x="48"/>
        <item x="49"/>
        <item x="50"/>
        <item x="51"/>
        <item t="default"/>
      </items>
    </pivotField>
    <pivotField showAll="0"/>
    <pivotField showAll="0"/>
    <pivotField showAll="0"/>
    <pivotField showAll="0">
      <items count="5">
        <item h="1" x="1"/>
        <item x="2"/>
        <item h="1" x="0"/>
        <item h="1" x="3"/>
        <item t="default"/>
      </items>
    </pivotField>
    <pivotField showAll="0"/>
    <pivotField showAll="0">
      <items count="6">
        <item x="0"/>
        <item x="1"/>
        <item x="2"/>
        <item x="3"/>
        <item x="4"/>
        <item t="default"/>
      </items>
    </pivotField>
    <pivotField showAll="0">
      <items count="284">
        <item x="55"/>
        <item x="218"/>
        <item x="90"/>
        <item x="263"/>
        <item x="145"/>
        <item x="120"/>
        <item x="29"/>
        <item x="146"/>
        <item x="219"/>
        <item x="217"/>
        <item x="69"/>
        <item x="104"/>
        <item x="185"/>
        <item x="264"/>
        <item x="209"/>
        <item x="28"/>
        <item x="180"/>
        <item x="110"/>
        <item x="258"/>
        <item x="121"/>
        <item x="220"/>
        <item x="80"/>
        <item x="130"/>
        <item x="170"/>
        <item x="265"/>
        <item x="216"/>
        <item x="60"/>
        <item x="234"/>
        <item x="186"/>
        <item x="10"/>
        <item x="194"/>
        <item x="119"/>
        <item x="27"/>
        <item x="278"/>
        <item x="266"/>
        <item x="195"/>
        <item x="243"/>
        <item x="160"/>
        <item x="5"/>
        <item x="215"/>
        <item x="11"/>
        <item x="273"/>
        <item x="204"/>
        <item x="61"/>
        <item x="111"/>
        <item x="224"/>
        <item x="253"/>
        <item x="95"/>
        <item x="15"/>
        <item x="238"/>
        <item x="179"/>
        <item x="40"/>
        <item x="50"/>
        <item x="6"/>
        <item x="30"/>
        <item x="41"/>
        <item x="7"/>
        <item x="233"/>
        <item x="118"/>
        <item x="239"/>
        <item x="105"/>
        <item x="56"/>
        <item x="62"/>
        <item x="178"/>
        <item x="16"/>
        <item x="103"/>
        <item x="42"/>
        <item x="106"/>
        <item x="232"/>
        <item x="279"/>
        <item x="20"/>
        <item x="49"/>
        <item x="39"/>
        <item x="135"/>
        <item x="136"/>
        <item x="235"/>
        <item x="274"/>
        <item x="140"/>
        <item x="165"/>
        <item x="259"/>
        <item x="51"/>
        <item x="272"/>
        <item x="17"/>
        <item x="0"/>
        <item x="231"/>
        <item x="240"/>
        <item x="107"/>
        <item x="12"/>
        <item x="122"/>
        <item x="161"/>
        <item x="271"/>
        <item x="155"/>
        <item x="270"/>
        <item x="244"/>
        <item x="48"/>
        <item x="96"/>
        <item x="137"/>
        <item x="91"/>
        <item x="70"/>
        <item x="57"/>
        <item x="260"/>
        <item x="196"/>
        <item x="58"/>
        <item x="197"/>
        <item x="171"/>
        <item x="166"/>
        <item x="1"/>
        <item x="89"/>
        <item x="138"/>
        <item x="129"/>
        <item x="177"/>
        <item x="75"/>
        <item x="141"/>
        <item x="167"/>
        <item x="68"/>
        <item x="203"/>
        <item x="205"/>
        <item x="52"/>
        <item x="230"/>
        <item x="2"/>
        <item x="162"/>
        <item x="131"/>
        <item x="254"/>
        <item x="76"/>
        <item x="193"/>
        <item x="192"/>
        <item x="53"/>
        <item x="8"/>
        <item x="163"/>
        <item x="187"/>
        <item x="18"/>
        <item x="172"/>
        <item x="13"/>
        <item x="280"/>
        <item x="97"/>
        <item x="92"/>
        <item x="139"/>
        <item x="67"/>
        <item x="31"/>
        <item x="66"/>
        <item x="156"/>
        <item x="43"/>
        <item x="157"/>
        <item x="252"/>
        <item x="225"/>
        <item x="128"/>
        <item x="261"/>
        <item x="77"/>
        <item x="251"/>
        <item x="127"/>
        <item x="93"/>
        <item x="262"/>
        <item x="47"/>
        <item x="142"/>
        <item x="78"/>
        <item x="38"/>
        <item x="54"/>
        <item x="202"/>
        <item x="255"/>
        <item x="98"/>
        <item x="181"/>
        <item x="37"/>
        <item x="241"/>
        <item x="81"/>
        <item x="182"/>
        <item x="117"/>
        <item x="191"/>
        <item x="198"/>
        <item x="19"/>
        <item x="201"/>
        <item x="102"/>
        <item x="44"/>
        <item x="132"/>
        <item x="21"/>
        <item x="116"/>
        <item x="115"/>
        <item x="3"/>
        <item x="126"/>
        <item x="210"/>
        <item x="256"/>
        <item x="221"/>
        <item x="82"/>
        <item x="226"/>
        <item x="125"/>
        <item x="245"/>
        <item x="267"/>
        <item x="63"/>
        <item x="269"/>
        <item x="46"/>
        <item x="32"/>
        <item x="154"/>
        <item x="227"/>
        <item x="147"/>
        <item x="281"/>
        <item x="188"/>
        <item x="108"/>
        <item x="4"/>
        <item x="206"/>
        <item x="176"/>
        <item x="71"/>
        <item x="123"/>
        <item x="112"/>
        <item x="236"/>
        <item x="72"/>
        <item x="73"/>
        <item x="211"/>
        <item x="133"/>
        <item x="153"/>
        <item x="250"/>
        <item x="45"/>
        <item x="189"/>
        <item x="79"/>
        <item x="183"/>
        <item x="101"/>
        <item x="175"/>
        <item x="282"/>
        <item x="22"/>
        <item x="190"/>
        <item x="152"/>
        <item x="23"/>
        <item x="207"/>
        <item x="268"/>
        <item x="212"/>
        <item x="275"/>
        <item x="36"/>
        <item x="94"/>
        <item x="214"/>
        <item x="228"/>
        <item x="143"/>
        <item x="276"/>
        <item x="148"/>
        <item x="88"/>
        <item x="213"/>
        <item x="100"/>
        <item x="87"/>
        <item x="124"/>
        <item x="113"/>
        <item x="158"/>
        <item x="229"/>
        <item x="151"/>
        <item x="83"/>
        <item x="26"/>
        <item x="246"/>
        <item x="59"/>
        <item x="134"/>
        <item x="149"/>
        <item x="173"/>
        <item x="24"/>
        <item x="144"/>
        <item x="168"/>
        <item x="208"/>
        <item x="237"/>
        <item x="150"/>
        <item x="200"/>
        <item x="222"/>
        <item x="33"/>
        <item x="65"/>
        <item x="223"/>
        <item x="86"/>
        <item x="184"/>
        <item x="74"/>
        <item x="84"/>
        <item x="25"/>
        <item x="64"/>
        <item x="247"/>
        <item x="169"/>
        <item x="14"/>
        <item x="164"/>
        <item x="109"/>
        <item x="114"/>
        <item x="159"/>
        <item x="199"/>
        <item x="249"/>
        <item x="257"/>
        <item x="277"/>
        <item x="34"/>
        <item x="35"/>
        <item x="9"/>
        <item x="85"/>
        <item x="248"/>
        <item x="242"/>
        <item x="174"/>
        <item x="99"/>
        <item t="default"/>
      </items>
    </pivotField>
  </pivotFields>
  <rowFields count="1">
    <field x="0"/>
  </rowFields>
  <rowItems count="5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4512048-E6F1-4D04-BA5E-70B3FBFDAAEF}" autoFormatId="16" applyNumberFormats="0" applyBorderFormats="0" applyFontFormats="0" applyPatternFormats="0" applyAlignmentFormats="0" applyWidthHeightFormats="0">
  <queryTableRefresh nextId="9">
    <queryTableFields count="8">
      <queryTableField id="1" name="Account Name" tableColumnId="1"/>
      <queryTableField id="2" name="Account Address" tableColumnId="2"/>
      <queryTableField id="3" name="Decision Maker" tableColumnId="3"/>
      <queryTableField id="4" name="Phone Number" tableColumnId="4"/>
      <queryTableField id="5" name="Account Type" tableColumnId="5"/>
      <queryTableField id="6" name="5 YR CAGR" tableColumnId="6"/>
      <queryTableField id="7" name="Attribute" tableColumnId="7"/>
      <queryTableField id="8" name="Value"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ribute" xr10:uid="{3CCDF437-8662-4A3E-BB9C-30C85473C412}" sourceName="Attribute">
  <pivotTables>
    <pivotTable tabId="5" name="PivotTable1"/>
    <pivotTable tabId="5" name="PivotTable2"/>
    <pivotTable tabId="5" name="PivotTable5"/>
    <pivotTable tabId="5" name="PivotTable9"/>
    <pivotTable tabId="5" name="PivotTable10"/>
    <pivotTable tabId="5" name="PivotTable11"/>
  </pivotTables>
  <data>
    <tabular pivotCacheId="41980053">
      <items count="5">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Type" xr10:uid="{DFAFF40F-9CD3-42A8-8A7D-7B35F97A4A52}" sourceName="Account Type">
  <pivotTables>
    <pivotTable tabId="5" name="PivotTable2"/>
    <pivotTable tabId="5" name="PivotTable4"/>
    <pivotTable tabId="5" name="PivotTable1"/>
    <pivotTable tabId="5" name="PivotTable5"/>
    <pivotTable tabId="5" name="PivotTable9"/>
    <pivotTable tabId="5" name="PivotTable10"/>
    <pivotTable tabId="5" name="PivotTable11"/>
  </pivotTables>
  <data>
    <tabular pivotCacheId="41980053">
      <items count="4">
        <i x="1" s="1"/>
        <i x="2"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ttribute" xr10:uid="{B5AAECD0-9199-4097-ACFE-C267B2BA5472}" cache="Slicer_Attribute" caption="Attribute" rowHeight="241300"/>
  <slicer name="Account Type" xr10:uid="{1764E8C5-764A-4459-BF07-157A4D3C1DC2}" cache="Slicer_Account_Type" caption="Account Type"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8B58D35-725D-423B-BB6F-9914D8FD2AB3}" name="Table1" displayName="Table1" ref="A1:K58" totalsRowShown="0">
  <autoFilter ref="A1:K58" xr:uid="{B8B58D35-725D-423B-BB6F-9914D8FD2AB3}"/>
  <tableColumns count="11">
    <tableColumn id="1" xr3:uid="{E421D026-758A-4644-8C30-00F591BF2105}" name="Account Name"/>
    <tableColumn id="2" xr3:uid="{7D86FFFE-8324-4F0A-863A-433D5C0D4C0B}" name="Account Address"/>
    <tableColumn id="3" xr3:uid="{9AC396F7-4A93-4DC9-8756-1C511BB97A5C}" name="Decision Maker"/>
    <tableColumn id="4" xr3:uid="{EFB5FD7F-449C-4248-8B5C-2FB170A3DB80}" name="Phone Number"/>
    <tableColumn id="5" xr3:uid="{07D01259-9340-4A8B-A5D4-35C5AC3B64F8}" name="Account Type"/>
    <tableColumn id="6" xr3:uid="{C66B6D91-C759-4F11-B189-C506D985EA25}" name="2017"/>
    <tableColumn id="7" xr3:uid="{DE5A6941-76C3-47D0-9388-18274D4381C2}" name="2018"/>
    <tableColumn id="8" xr3:uid="{B5267F74-E6E5-4028-A9A6-02E823F69177}" name="2019"/>
    <tableColumn id="9" xr3:uid="{B672656D-EB21-4C1F-AE1C-E546472E7DE1}" name="2020"/>
    <tableColumn id="10" xr3:uid="{EFD24473-ED92-44A1-9ED4-42061ED6EAE5}" name="2021"/>
    <tableColumn id="11" xr3:uid="{C904E7FD-857D-455B-820B-1B47CF5A747C}" name="5 YR CAGR">
      <calculatedColumnFormula>_xlfn.RRI($J$1-$F$1,F2,J2)</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5DF1B74-0CDC-4F23-AE92-D67203B32122}" name="Table1_1" displayName="Table1_1" ref="A1:H286" tableType="queryTable" totalsRowShown="0">
  <autoFilter ref="A1:H286" xr:uid="{05DF1B74-0CDC-4F23-AE92-D67203B32122}"/>
  <tableColumns count="8">
    <tableColumn id="1" xr3:uid="{08634D2F-815C-4DFD-B289-B32FB316DC62}" uniqueName="1" name="Account Name" queryTableFieldId="1" dataDxfId="12"/>
    <tableColumn id="2" xr3:uid="{45807B2D-0362-4ADD-910C-5BE6440CFF24}" uniqueName="2" name="Account Address" queryTableFieldId="2" dataDxfId="11"/>
    <tableColumn id="3" xr3:uid="{8D069AE9-F4E8-4FF0-B46A-676CA3BC9162}" uniqueName="3" name="Decision Maker" queryTableFieldId="3" dataDxfId="10"/>
    <tableColumn id="4" xr3:uid="{3339DC07-4E14-4664-A046-6BF2E29F50ED}" uniqueName="4" name="Phone Number" queryTableFieldId="4" dataDxfId="9"/>
    <tableColumn id="5" xr3:uid="{EE1A4448-4311-44F9-887B-8669E360FD61}" uniqueName="5" name="Account Type" queryTableFieldId="5" dataDxfId="8"/>
    <tableColumn id="6" xr3:uid="{EB6BE3FA-8D94-4400-9583-1F649FE0F771}" uniqueName="6" name="5 YR CAGR" queryTableFieldId="6"/>
    <tableColumn id="7" xr3:uid="{0DED49C9-0627-4FE5-9ED8-6BCB6D9ADEB3}" uniqueName="7" name="Attribute" queryTableFieldId="7" dataDxfId="7"/>
    <tableColumn id="8" xr3:uid="{C891CA4C-D3E8-4337-8EE9-8FD0944E5EB0}" uniqueName="8" name="Value" queryTableFieldId="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D7F79-45B8-49D5-846E-04BAF556A13C}">
  <dimension ref="A1:R62"/>
  <sheetViews>
    <sheetView zoomScale="85" workbookViewId="0">
      <selection activeCell="A2" sqref="A2"/>
    </sheetView>
  </sheetViews>
  <sheetFormatPr defaultRowHeight="14.5" x14ac:dyDescent="0.35"/>
  <cols>
    <col min="1" max="1" width="18.1796875" customWidth="1"/>
    <col min="2" max="2" width="40.08984375" bestFit="1" customWidth="1"/>
    <col min="3" max="3" width="17.81640625" bestFit="1" customWidth="1"/>
    <col min="4" max="4" width="14.36328125" bestFit="1" customWidth="1"/>
    <col min="5" max="5" width="19.7265625" bestFit="1" customWidth="1"/>
    <col min="6" max="6" width="11.7265625" customWidth="1"/>
    <col min="7" max="7" width="10.6328125" customWidth="1"/>
    <col min="11" max="11" width="12.7265625" customWidth="1"/>
  </cols>
  <sheetData>
    <row r="1" spans="1:18" ht="18.5" x14ac:dyDescent="0.45">
      <c r="A1" s="1" t="s">
        <v>272</v>
      </c>
      <c r="F1" s="7" t="s">
        <v>261</v>
      </c>
      <c r="G1" s="8"/>
      <c r="H1" s="8"/>
      <c r="I1" s="9" t="s">
        <v>262</v>
      </c>
      <c r="J1" s="10"/>
      <c r="K1" s="10"/>
      <c r="L1" s="10"/>
      <c r="M1" s="11" t="s">
        <v>273</v>
      </c>
      <c r="N1" s="12"/>
      <c r="O1" s="12"/>
      <c r="P1" s="12"/>
      <c r="Q1" s="12"/>
    </row>
    <row r="2" spans="1:18" x14ac:dyDescent="0.35">
      <c r="A2" t="s">
        <v>0</v>
      </c>
      <c r="B2" t="s">
        <v>1</v>
      </c>
      <c r="C2" t="s">
        <v>2</v>
      </c>
      <c r="D2" t="s">
        <v>3</v>
      </c>
      <c r="E2" t="s">
        <v>4</v>
      </c>
      <c r="F2" s="5" t="s">
        <v>263</v>
      </c>
      <c r="G2" s="5" t="s">
        <v>264</v>
      </c>
      <c r="H2" s="5" t="s">
        <v>265</v>
      </c>
      <c r="I2" s="5" t="s">
        <v>266</v>
      </c>
      <c r="J2" s="5" t="s">
        <v>267</v>
      </c>
      <c r="K2" s="5" t="s">
        <v>268</v>
      </c>
      <c r="L2" s="5" t="s">
        <v>269</v>
      </c>
      <c r="M2">
        <v>2017</v>
      </c>
      <c r="N2">
        <v>2018</v>
      </c>
      <c r="O2">
        <v>2019</v>
      </c>
      <c r="P2">
        <v>2020</v>
      </c>
      <c r="Q2">
        <v>2021</v>
      </c>
      <c r="R2" t="s">
        <v>5</v>
      </c>
    </row>
    <row r="3" spans="1:18" x14ac:dyDescent="0.35">
      <c r="A3" t="s">
        <v>6</v>
      </c>
      <c r="B3" t="s">
        <v>7</v>
      </c>
      <c r="C3" t="s">
        <v>8</v>
      </c>
      <c r="D3" t="s">
        <v>9</v>
      </c>
      <c r="E3" t="s">
        <v>10</v>
      </c>
      <c r="F3" t="s">
        <v>270</v>
      </c>
      <c r="G3" t="s">
        <v>270</v>
      </c>
      <c r="H3" t="s">
        <v>270</v>
      </c>
      <c r="I3" t="s">
        <v>270</v>
      </c>
      <c r="J3" t="s">
        <v>270</v>
      </c>
      <c r="K3" t="s">
        <v>270</v>
      </c>
      <c r="L3" t="s">
        <v>270</v>
      </c>
      <c r="M3">
        <v>1982</v>
      </c>
      <c r="O3">
        <v>7063</v>
      </c>
      <c r="P3">
        <v>7208</v>
      </c>
      <c r="Q3">
        <v>9093</v>
      </c>
      <c r="R3">
        <f>_xlfn.RRI($Q$2-$M$2,M3,Q3)</f>
        <v>0.46352749292411066</v>
      </c>
    </row>
    <row r="4" spans="1:18" x14ac:dyDescent="0.35">
      <c r="A4" t="s">
        <v>11</v>
      </c>
      <c r="B4" t="s">
        <v>12</v>
      </c>
      <c r="C4" t="s">
        <v>13</v>
      </c>
      <c r="D4" t="s">
        <v>14</v>
      </c>
      <c r="E4" t="s">
        <v>10</v>
      </c>
      <c r="F4" t="s">
        <v>270</v>
      </c>
      <c r="G4" t="s">
        <v>270</v>
      </c>
      <c r="H4" t="s">
        <v>270</v>
      </c>
      <c r="I4" t="s">
        <v>271</v>
      </c>
      <c r="J4" t="s">
        <v>270</v>
      </c>
      <c r="K4" t="s">
        <v>270</v>
      </c>
      <c r="L4" t="s">
        <v>270</v>
      </c>
      <c r="M4">
        <v>2786</v>
      </c>
      <c r="N4">
        <v>3804</v>
      </c>
      <c r="O4">
        <v>4121</v>
      </c>
      <c r="P4">
        <v>6210</v>
      </c>
      <c r="Q4">
        <v>6909</v>
      </c>
      <c r="R4">
        <f t="shared" ref="R4:R62" si="0">_xlfn.RRI($Q$2-$M$2,M4,Q4)</f>
        <v>0.25489826874508914</v>
      </c>
    </row>
    <row r="5" spans="1:18" x14ac:dyDescent="0.35">
      <c r="A5" t="s">
        <v>15</v>
      </c>
      <c r="B5" t="s">
        <v>16</v>
      </c>
      <c r="C5" t="s">
        <v>17</v>
      </c>
      <c r="D5" t="s">
        <v>18</v>
      </c>
      <c r="E5" t="s">
        <v>10</v>
      </c>
      <c r="F5" t="s">
        <v>270</v>
      </c>
      <c r="G5" t="s">
        <v>270</v>
      </c>
      <c r="H5" t="s">
        <v>270</v>
      </c>
      <c r="I5" t="s">
        <v>270</v>
      </c>
      <c r="J5" t="s">
        <v>270</v>
      </c>
      <c r="K5" t="s">
        <v>270</v>
      </c>
      <c r="L5" t="s">
        <v>270</v>
      </c>
      <c r="M5">
        <v>1209</v>
      </c>
      <c r="N5">
        <v>1534</v>
      </c>
      <c r="O5">
        <v>1634</v>
      </c>
      <c r="P5">
        <v>4302</v>
      </c>
      <c r="Q5">
        <v>9768</v>
      </c>
      <c r="R5">
        <f t="shared" si="0"/>
        <v>0.68595057009486848</v>
      </c>
    </row>
    <row r="6" spans="1:18" x14ac:dyDescent="0.35">
      <c r="A6" t="s">
        <v>19</v>
      </c>
      <c r="B6" t="s">
        <v>20</v>
      </c>
      <c r="C6" t="s">
        <v>21</v>
      </c>
      <c r="D6" t="s">
        <v>22</v>
      </c>
      <c r="E6" t="s">
        <v>10</v>
      </c>
      <c r="F6" t="s">
        <v>270</v>
      </c>
      <c r="G6" t="s">
        <v>270</v>
      </c>
      <c r="H6" t="s">
        <v>270</v>
      </c>
      <c r="I6" t="s">
        <v>270</v>
      </c>
      <c r="J6" t="s">
        <v>270</v>
      </c>
      <c r="K6" t="s">
        <v>270</v>
      </c>
      <c r="L6" t="s">
        <v>270</v>
      </c>
      <c r="M6">
        <v>906</v>
      </c>
      <c r="N6">
        <v>1251</v>
      </c>
      <c r="O6">
        <v>2897</v>
      </c>
      <c r="P6">
        <v>4499</v>
      </c>
      <c r="Q6">
        <v>9428</v>
      </c>
      <c r="R6" t="e">
        <f>_xlfn.RRI(#REF!-#REF!,M6,Q6)</f>
        <v>#REF!</v>
      </c>
    </row>
    <row r="7" spans="1:18" x14ac:dyDescent="0.35">
      <c r="A7" t="s">
        <v>23</v>
      </c>
      <c r="B7" t="s">
        <v>24</v>
      </c>
      <c r="C7" t="s">
        <v>25</v>
      </c>
      <c r="D7" t="s">
        <v>26</v>
      </c>
      <c r="E7" t="s">
        <v>10</v>
      </c>
      <c r="F7" t="s">
        <v>270</v>
      </c>
      <c r="G7" t="s">
        <v>270</v>
      </c>
      <c r="H7" t="s">
        <v>271</v>
      </c>
      <c r="I7" t="s">
        <v>270</v>
      </c>
      <c r="J7" t="s">
        <v>270</v>
      </c>
      <c r="K7" t="s">
        <v>270</v>
      </c>
      <c r="L7" t="s">
        <v>270</v>
      </c>
      <c r="M7">
        <v>1421</v>
      </c>
      <c r="N7">
        <v>1893</v>
      </c>
      <c r="O7">
        <v>2722</v>
      </c>
      <c r="P7">
        <v>4410</v>
      </c>
      <c r="Q7">
        <v>5873</v>
      </c>
      <c r="R7">
        <f>_xlfn.RRI($Q$2-$M$2,M7,Q7)</f>
        <v>0.42582583880267388</v>
      </c>
    </row>
    <row r="8" spans="1:18" x14ac:dyDescent="0.35">
      <c r="A8" t="s">
        <v>27</v>
      </c>
      <c r="B8" t="s">
        <v>28</v>
      </c>
      <c r="C8" t="s">
        <v>29</v>
      </c>
      <c r="D8" t="s">
        <v>30</v>
      </c>
      <c r="E8" t="s">
        <v>10</v>
      </c>
      <c r="F8" t="s">
        <v>270</v>
      </c>
      <c r="G8" t="s">
        <v>270</v>
      </c>
      <c r="H8" t="s">
        <v>270</v>
      </c>
      <c r="I8" t="s">
        <v>271</v>
      </c>
      <c r="J8" t="s">
        <v>270</v>
      </c>
      <c r="K8" t="s">
        <v>270</v>
      </c>
      <c r="L8" t="s">
        <v>271</v>
      </c>
      <c r="M8">
        <v>2341</v>
      </c>
      <c r="N8">
        <v>6105</v>
      </c>
      <c r="O8">
        <v>7777</v>
      </c>
      <c r="P8">
        <v>7891</v>
      </c>
      <c r="Q8">
        <v>8758</v>
      </c>
      <c r="R8">
        <f t="shared" si="0"/>
        <v>0.390755806385503</v>
      </c>
    </row>
    <row r="9" spans="1:18" x14ac:dyDescent="0.35">
      <c r="A9" t="s">
        <v>31</v>
      </c>
      <c r="B9" t="s">
        <v>32</v>
      </c>
      <c r="C9" t="s">
        <v>33</v>
      </c>
      <c r="D9" t="s">
        <v>34</v>
      </c>
      <c r="E9" t="s">
        <v>10</v>
      </c>
      <c r="F9" t="s">
        <v>270</v>
      </c>
      <c r="G9" t="s">
        <v>271</v>
      </c>
      <c r="H9" t="s">
        <v>271</v>
      </c>
      <c r="I9" t="s">
        <v>271</v>
      </c>
      <c r="J9" t="s">
        <v>271</v>
      </c>
      <c r="K9" t="s">
        <v>270</v>
      </c>
      <c r="L9" t="s">
        <v>271</v>
      </c>
      <c r="M9">
        <v>9252</v>
      </c>
      <c r="N9">
        <v>8499</v>
      </c>
      <c r="O9">
        <v>991</v>
      </c>
      <c r="P9">
        <v>448</v>
      </c>
      <c r="Q9">
        <v>211</v>
      </c>
      <c r="R9">
        <f t="shared" si="0"/>
        <v>-0.61139202601329412</v>
      </c>
    </row>
    <row r="10" spans="1:18" x14ac:dyDescent="0.35">
      <c r="A10" t="s">
        <v>35</v>
      </c>
      <c r="B10" t="s">
        <v>36</v>
      </c>
      <c r="C10" t="s">
        <v>37</v>
      </c>
      <c r="D10" t="s">
        <v>38</v>
      </c>
      <c r="E10" t="s">
        <v>10</v>
      </c>
      <c r="F10" t="s">
        <v>270</v>
      </c>
      <c r="I10" t="s">
        <v>270</v>
      </c>
      <c r="J10" t="s">
        <v>271</v>
      </c>
      <c r="K10" t="s">
        <v>270</v>
      </c>
      <c r="L10" t="s">
        <v>271</v>
      </c>
      <c r="M10">
        <v>1581</v>
      </c>
      <c r="N10">
        <v>4799</v>
      </c>
      <c r="O10">
        <v>6582</v>
      </c>
      <c r="P10">
        <v>9024</v>
      </c>
      <c r="Q10">
        <v>9759</v>
      </c>
      <c r="R10" t="e">
        <f>_xlfn.RRI(#REF!-#REF!,M10,Q10)</f>
        <v>#REF!</v>
      </c>
    </row>
    <row r="11" spans="1:18" x14ac:dyDescent="0.35">
      <c r="A11" t="s">
        <v>39</v>
      </c>
      <c r="B11" t="s">
        <v>40</v>
      </c>
      <c r="C11" t="s">
        <v>41</v>
      </c>
      <c r="D11" t="s">
        <v>42</v>
      </c>
      <c r="E11" t="s">
        <v>10</v>
      </c>
      <c r="F11" t="s">
        <v>270</v>
      </c>
      <c r="G11" t="s">
        <v>271</v>
      </c>
      <c r="H11" t="s">
        <v>271</v>
      </c>
      <c r="I11" t="s">
        <v>271</v>
      </c>
      <c r="J11" t="s">
        <v>271</v>
      </c>
      <c r="K11" t="s">
        <v>270</v>
      </c>
      <c r="L11" t="s">
        <v>271</v>
      </c>
      <c r="M11">
        <v>9766</v>
      </c>
      <c r="N11">
        <v>8049</v>
      </c>
      <c r="O11">
        <v>5556</v>
      </c>
      <c r="P11">
        <v>5202</v>
      </c>
      <c r="Q11">
        <v>2373</v>
      </c>
      <c r="R11">
        <f t="shared" si="0"/>
        <v>-0.29790601141591733</v>
      </c>
    </row>
    <row r="12" spans="1:18" x14ac:dyDescent="0.35">
      <c r="A12" t="s">
        <v>43</v>
      </c>
      <c r="B12" t="s">
        <v>44</v>
      </c>
      <c r="C12" t="s">
        <v>45</v>
      </c>
      <c r="D12" t="s">
        <v>46</v>
      </c>
      <c r="E12" t="s">
        <v>10</v>
      </c>
      <c r="F12" t="s">
        <v>270</v>
      </c>
      <c r="G12" t="s">
        <v>270</v>
      </c>
      <c r="H12" t="s">
        <v>271</v>
      </c>
      <c r="I12" t="s">
        <v>270</v>
      </c>
      <c r="J12" t="s">
        <v>271</v>
      </c>
      <c r="K12" t="s">
        <v>270</v>
      </c>
      <c r="L12" t="s">
        <v>271</v>
      </c>
      <c r="M12">
        <v>1530</v>
      </c>
      <c r="N12">
        <v>1620</v>
      </c>
      <c r="O12">
        <v>2027</v>
      </c>
      <c r="P12">
        <v>4881</v>
      </c>
      <c r="Q12">
        <v>6002</v>
      </c>
      <c r="R12">
        <f t="shared" si="0"/>
        <v>0.40734683274409145</v>
      </c>
    </row>
    <row r="13" spans="1:18" x14ac:dyDescent="0.35">
      <c r="A13" t="s">
        <v>47</v>
      </c>
      <c r="B13" t="s">
        <v>48</v>
      </c>
      <c r="C13" t="s">
        <v>49</v>
      </c>
      <c r="D13" t="s">
        <v>50</v>
      </c>
      <c r="E13" t="s">
        <v>10</v>
      </c>
      <c r="F13" t="s">
        <v>270</v>
      </c>
      <c r="G13" t="s">
        <v>271</v>
      </c>
      <c r="H13" t="s">
        <v>271</v>
      </c>
      <c r="I13" t="s">
        <v>271</v>
      </c>
      <c r="J13" t="s">
        <v>271</v>
      </c>
      <c r="K13" t="s">
        <v>271</v>
      </c>
      <c r="L13" t="s">
        <v>271</v>
      </c>
      <c r="M13">
        <v>7555</v>
      </c>
      <c r="N13">
        <v>6551</v>
      </c>
      <c r="O13">
        <v>5188</v>
      </c>
      <c r="P13">
        <v>3436</v>
      </c>
      <c r="Q13">
        <v>2359</v>
      </c>
      <c r="R13">
        <f t="shared" si="0"/>
        <v>-0.25247905109930902</v>
      </c>
    </row>
    <row r="14" spans="1:18" x14ac:dyDescent="0.35">
      <c r="A14" t="s">
        <v>51</v>
      </c>
      <c r="B14" t="s">
        <v>52</v>
      </c>
      <c r="C14" t="s">
        <v>53</v>
      </c>
      <c r="D14" t="s">
        <v>54</v>
      </c>
      <c r="E14" t="s">
        <v>10</v>
      </c>
      <c r="F14" t="s">
        <v>270</v>
      </c>
      <c r="G14" t="s">
        <v>271</v>
      </c>
      <c r="H14" t="s">
        <v>271</v>
      </c>
      <c r="I14" t="s">
        <v>271</v>
      </c>
      <c r="J14" t="s">
        <v>271</v>
      </c>
      <c r="K14" t="s">
        <v>271</v>
      </c>
      <c r="L14" t="s">
        <v>271</v>
      </c>
      <c r="M14">
        <v>1532</v>
      </c>
      <c r="N14">
        <v>2678</v>
      </c>
      <c r="O14">
        <v>4068</v>
      </c>
      <c r="P14">
        <v>4278</v>
      </c>
      <c r="Q14">
        <v>5382</v>
      </c>
      <c r="R14">
        <f t="shared" si="0"/>
        <v>0.3690560602470212</v>
      </c>
    </row>
    <row r="15" spans="1:18" x14ac:dyDescent="0.35">
      <c r="A15" t="s">
        <v>55</v>
      </c>
      <c r="B15" t="s">
        <v>56</v>
      </c>
      <c r="C15" t="s">
        <v>57</v>
      </c>
      <c r="D15" t="s">
        <v>58</v>
      </c>
      <c r="E15" t="s">
        <v>10</v>
      </c>
      <c r="F15" t="s">
        <v>270</v>
      </c>
      <c r="I15" t="s">
        <v>270</v>
      </c>
      <c r="L15" t="s">
        <v>270</v>
      </c>
      <c r="M15">
        <v>24</v>
      </c>
      <c r="N15">
        <v>1797</v>
      </c>
      <c r="O15">
        <v>3548</v>
      </c>
      <c r="P15">
        <v>3668</v>
      </c>
      <c r="Q15">
        <v>8592</v>
      </c>
      <c r="R15">
        <f t="shared" si="0"/>
        <v>3.3498147004699526</v>
      </c>
    </row>
    <row r="16" spans="1:18" x14ac:dyDescent="0.35">
      <c r="A16" t="s">
        <v>59</v>
      </c>
      <c r="B16" t="s">
        <v>60</v>
      </c>
      <c r="C16" t="s">
        <v>61</v>
      </c>
      <c r="D16" t="s">
        <v>62</v>
      </c>
      <c r="E16" t="s">
        <v>10</v>
      </c>
      <c r="F16" t="s">
        <v>270</v>
      </c>
      <c r="G16" t="s">
        <v>270</v>
      </c>
      <c r="H16" t="s">
        <v>270</v>
      </c>
      <c r="I16" t="s">
        <v>270</v>
      </c>
      <c r="J16" t="s">
        <v>270</v>
      </c>
      <c r="K16" t="s">
        <v>270</v>
      </c>
      <c r="L16" t="s">
        <v>270</v>
      </c>
      <c r="M16">
        <v>861</v>
      </c>
      <c r="N16">
        <v>1314</v>
      </c>
      <c r="O16">
        <v>1810</v>
      </c>
      <c r="P16">
        <v>6510</v>
      </c>
      <c r="Q16">
        <v>9271</v>
      </c>
      <c r="R16">
        <f t="shared" si="0"/>
        <v>0.81146879617010592</v>
      </c>
    </row>
    <row r="17" spans="1:18" x14ac:dyDescent="0.35">
      <c r="A17" t="s">
        <v>63</v>
      </c>
      <c r="B17" t="s">
        <v>64</v>
      </c>
      <c r="C17" t="s">
        <v>65</v>
      </c>
      <c r="D17" t="s">
        <v>66</v>
      </c>
      <c r="E17" t="s">
        <v>10</v>
      </c>
      <c r="F17" t="s">
        <v>270</v>
      </c>
      <c r="G17" t="s">
        <v>270</v>
      </c>
      <c r="H17" t="s">
        <v>271</v>
      </c>
      <c r="I17" t="s">
        <v>271</v>
      </c>
      <c r="J17" t="s">
        <v>271</v>
      </c>
      <c r="K17" t="s">
        <v>271</v>
      </c>
      <c r="L17" t="s">
        <v>271</v>
      </c>
      <c r="M17">
        <v>9058</v>
      </c>
      <c r="N17">
        <v>4839</v>
      </c>
      <c r="O17">
        <v>4776</v>
      </c>
      <c r="P17">
        <v>4024</v>
      </c>
      <c r="Q17">
        <v>369</v>
      </c>
      <c r="R17">
        <f t="shared" si="0"/>
        <v>-0.55073921414194782</v>
      </c>
    </row>
    <row r="18" spans="1:18" x14ac:dyDescent="0.35">
      <c r="A18" t="s">
        <v>67</v>
      </c>
      <c r="B18" t="s">
        <v>68</v>
      </c>
      <c r="C18" t="s">
        <v>69</v>
      </c>
      <c r="D18" t="s">
        <v>70</v>
      </c>
      <c r="E18" t="s">
        <v>71</v>
      </c>
      <c r="F18" t="s">
        <v>270</v>
      </c>
      <c r="G18" t="s">
        <v>270</v>
      </c>
      <c r="H18" t="s">
        <v>271</v>
      </c>
      <c r="I18" t="s">
        <v>271</v>
      </c>
      <c r="J18" t="s">
        <v>271</v>
      </c>
      <c r="K18" t="s">
        <v>271</v>
      </c>
      <c r="L18" t="s">
        <v>271</v>
      </c>
      <c r="M18">
        <v>3501</v>
      </c>
      <c r="N18">
        <v>7079</v>
      </c>
      <c r="O18">
        <v>7438</v>
      </c>
      <c r="P18">
        <v>7443</v>
      </c>
      <c r="Q18">
        <v>9225</v>
      </c>
      <c r="R18">
        <f t="shared" si="0"/>
        <v>0.27407081068210992</v>
      </c>
    </row>
    <row r="19" spans="1:18" x14ac:dyDescent="0.35">
      <c r="A19" t="s">
        <v>72</v>
      </c>
      <c r="B19" t="s">
        <v>73</v>
      </c>
      <c r="C19" t="s">
        <v>74</v>
      </c>
      <c r="D19" t="s">
        <v>75</v>
      </c>
      <c r="E19" t="s">
        <v>71</v>
      </c>
      <c r="F19" t="s">
        <v>270</v>
      </c>
      <c r="G19" t="s">
        <v>270</v>
      </c>
      <c r="H19" t="s">
        <v>271</v>
      </c>
      <c r="I19" t="s">
        <v>271</v>
      </c>
      <c r="J19" t="s">
        <v>271</v>
      </c>
      <c r="K19" t="s">
        <v>271</v>
      </c>
      <c r="L19" t="s">
        <v>271</v>
      </c>
      <c r="M19">
        <v>3916</v>
      </c>
      <c r="N19">
        <v>4218</v>
      </c>
      <c r="O19">
        <v>5072</v>
      </c>
      <c r="P19">
        <v>5201</v>
      </c>
      <c r="Q19">
        <v>7588</v>
      </c>
    </row>
    <row r="20" spans="1:18" x14ac:dyDescent="0.35">
      <c r="A20" t="s">
        <v>76</v>
      </c>
      <c r="B20" t="s">
        <v>77</v>
      </c>
      <c r="C20" t="s">
        <v>78</v>
      </c>
      <c r="D20" t="s">
        <v>79</v>
      </c>
      <c r="E20" t="s">
        <v>71</v>
      </c>
      <c r="F20" t="s">
        <v>270</v>
      </c>
      <c r="G20" t="s">
        <v>270</v>
      </c>
      <c r="H20" t="s">
        <v>271</v>
      </c>
      <c r="I20" t="s">
        <v>270</v>
      </c>
      <c r="J20" t="s">
        <v>271</v>
      </c>
      <c r="K20" t="s">
        <v>270</v>
      </c>
      <c r="L20" t="s">
        <v>271</v>
      </c>
      <c r="M20">
        <v>700</v>
      </c>
      <c r="N20">
        <v>5721</v>
      </c>
      <c r="O20">
        <v>6247</v>
      </c>
      <c r="P20">
        <v>8495</v>
      </c>
      <c r="Q20">
        <v>9236</v>
      </c>
      <c r="R20">
        <f t="shared" si="0"/>
        <v>0.90588403033885334</v>
      </c>
    </row>
    <row r="21" spans="1:18" x14ac:dyDescent="0.35">
      <c r="A21" t="s">
        <v>80</v>
      </c>
      <c r="B21" t="s">
        <v>81</v>
      </c>
      <c r="C21" t="s">
        <v>82</v>
      </c>
      <c r="D21" t="s">
        <v>83</v>
      </c>
      <c r="E21" t="s">
        <v>71</v>
      </c>
      <c r="F21" t="s">
        <v>270</v>
      </c>
      <c r="G21" t="s">
        <v>270</v>
      </c>
      <c r="H21" t="s">
        <v>271</v>
      </c>
      <c r="I21" t="s">
        <v>271</v>
      </c>
      <c r="J21" t="s">
        <v>271</v>
      </c>
      <c r="K21" t="s">
        <v>271</v>
      </c>
      <c r="L21" t="s">
        <v>271</v>
      </c>
      <c r="M21">
        <v>9773</v>
      </c>
      <c r="N21">
        <v>9179</v>
      </c>
      <c r="O21">
        <v>8390</v>
      </c>
      <c r="P21">
        <v>8256</v>
      </c>
      <c r="Q21">
        <v>3815</v>
      </c>
      <c r="R21">
        <f t="shared" si="0"/>
        <v>-0.20956409258224717</v>
      </c>
    </row>
    <row r="22" spans="1:18" x14ac:dyDescent="0.35">
      <c r="A22" t="s">
        <v>84</v>
      </c>
      <c r="B22" t="s">
        <v>85</v>
      </c>
      <c r="C22" t="s">
        <v>86</v>
      </c>
      <c r="D22" t="s">
        <v>87</v>
      </c>
      <c r="E22" t="s">
        <v>71</v>
      </c>
      <c r="F22" t="s">
        <v>270</v>
      </c>
      <c r="G22" t="s">
        <v>270</v>
      </c>
      <c r="H22" t="s">
        <v>271</v>
      </c>
      <c r="I22" t="s">
        <v>270</v>
      </c>
      <c r="J22" t="s">
        <v>271</v>
      </c>
      <c r="K22" t="s">
        <v>270</v>
      </c>
      <c r="L22" t="s">
        <v>271</v>
      </c>
      <c r="M22">
        <v>73</v>
      </c>
      <c r="N22">
        <v>3485</v>
      </c>
      <c r="O22">
        <v>4592</v>
      </c>
      <c r="P22">
        <v>5143</v>
      </c>
      <c r="Q22">
        <v>8100</v>
      </c>
      <c r="R22">
        <f t="shared" si="0"/>
        <v>2.2455667067018901</v>
      </c>
    </row>
    <row r="23" spans="1:18" x14ac:dyDescent="0.35">
      <c r="A23" t="s">
        <v>88</v>
      </c>
      <c r="B23" t="s">
        <v>89</v>
      </c>
      <c r="C23" t="s">
        <v>90</v>
      </c>
      <c r="D23" t="s">
        <v>91</v>
      </c>
      <c r="E23" t="s">
        <v>71</v>
      </c>
      <c r="F23" t="s">
        <v>270</v>
      </c>
      <c r="G23" t="s">
        <v>270</v>
      </c>
      <c r="H23" t="s">
        <v>271</v>
      </c>
      <c r="I23" t="s">
        <v>270</v>
      </c>
      <c r="J23" t="s">
        <v>271</v>
      </c>
      <c r="K23" t="s">
        <v>270</v>
      </c>
      <c r="L23" t="s">
        <v>271</v>
      </c>
      <c r="M23">
        <v>238</v>
      </c>
      <c r="N23">
        <v>1235</v>
      </c>
      <c r="P23">
        <v>7074</v>
      </c>
      <c r="Q23">
        <v>8207</v>
      </c>
      <c r="R23">
        <f t="shared" si="0"/>
        <v>1.4232703532020747</v>
      </c>
    </row>
    <row r="24" spans="1:18" x14ac:dyDescent="0.35">
      <c r="A24" t="s">
        <v>92</v>
      </c>
      <c r="B24" t="s">
        <v>93</v>
      </c>
      <c r="C24" t="s">
        <v>94</v>
      </c>
      <c r="D24" t="s">
        <v>95</v>
      </c>
      <c r="E24" t="s">
        <v>71</v>
      </c>
      <c r="F24" t="s">
        <v>270</v>
      </c>
      <c r="G24" t="s">
        <v>270</v>
      </c>
      <c r="H24" t="s">
        <v>271</v>
      </c>
      <c r="I24" t="s">
        <v>270</v>
      </c>
      <c r="J24" t="s">
        <v>271</v>
      </c>
      <c r="K24" t="s">
        <v>270</v>
      </c>
      <c r="L24" t="s">
        <v>271</v>
      </c>
      <c r="M24">
        <v>1368</v>
      </c>
      <c r="N24">
        <v>3447</v>
      </c>
      <c r="O24">
        <v>4535</v>
      </c>
      <c r="P24">
        <v>5476</v>
      </c>
      <c r="Q24">
        <v>9983</v>
      </c>
      <c r="R24">
        <f t="shared" si="0"/>
        <v>0.64359095818904954</v>
      </c>
    </row>
    <row r="25" spans="1:18" x14ac:dyDescent="0.35">
      <c r="A25" t="s">
        <v>96</v>
      </c>
      <c r="B25" t="s">
        <v>97</v>
      </c>
      <c r="C25" t="s">
        <v>98</v>
      </c>
      <c r="D25" t="s">
        <v>99</v>
      </c>
      <c r="E25" t="s">
        <v>71</v>
      </c>
      <c r="F25" t="s">
        <v>270</v>
      </c>
      <c r="G25" t="s">
        <v>271</v>
      </c>
      <c r="H25" t="s">
        <v>271</v>
      </c>
      <c r="I25" t="s">
        <v>271</v>
      </c>
      <c r="J25" t="s">
        <v>270</v>
      </c>
      <c r="K25" t="s">
        <v>271</v>
      </c>
      <c r="L25" t="s">
        <v>271</v>
      </c>
      <c r="M25">
        <v>8331</v>
      </c>
      <c r="N25">
        <v>7667</v>
      </c>
      <c r="O25">
        <v>5952</v>
      </c>
      <c r="P25">
        <v>1998</v>
      </c>
      <c r="Q25">
        <v>375</v>
      </c>
      <c r="R25">
        <f t="shared" si="0"/>
        <v>-0.53938981874158332</v>
      </c>
    </row>
    <row r="26" spans="1:18" x14ac:dyDescent="0.35">
      <c r="A26" t="s">
        <v>100</v>
      </c>
      <c r="B26" t="s">
        <v>101</v>
      </c>
      <c r="C26" t="s">
        <v>102</v>
      </c>
      <c r="D26" t="s">
        <v>103</v>
      </c>
      <c r="E26" t="s">
        <v>71</v>
      </c>
      <c r="F26" t="s">
        <v>270</v>
      </c>
      <c r="G26" t="s">
        <v>270</v>
      </c>
      <c r="H26" t="s">
        <v>271</v>
      </c>
      <c r="I26" t="s">
        <v>270</v>
      </c>
      <c r="J26" t="s">
        <v>270</v>
      </c>
      <c r="K26" t="s">
        <v>270</v>
      </c>
      <c r="L26" t="s">
        <v>271</v>
      </c>
      <c r="M26">
        <v>1779</v>
      </c>
      <c r="N26">
        <v>2124</v>
      </c>
      <c r="O26">
        <v>2844</v>
      </c>
      <c r="P26">
        <v>6877</v>
      </c>
      <c r="Q26">
        <v>9570</v>
      </c>
      <c r="R26">
        <f t="shared" si="0"/>
        <v>0.52294422157633269</v>
      </c>
    </row>
    <row r="27" spans="1:18" x14ac:dyDescent="0.35">
      <c r="A27" t="s">
        <v>104</v>
      </c>
      <c r="B27" t="s">
        <v>105</v>
      </c>
      <c r="C27" t="s">
        <v>106</v>
      </c>
      <c r="D27" t="s">
        <v>107</v>
      </c>
      <c r="E27" t="s">
        <v>71</v>
      </c>
      <c r="F27" t="s">
        <v>270</v>
      </c>
      <c r="G27" t="s">
        <v>270</v>
      </c>
      <c r="H27" t="s">
        <v>271</v>
      </c>
      <c r="I27" t="s">
        <v>270</v>
      </c>
      <c r="J27" t="s">
        <v>270</v>
      </c>
      <c r="K27" t="s">
        <v>270</v>
      </c>
      <c r="L27" t="s">
        <v>271</v>
      </c>
      <c r="M27">
        <v>570</v>
      </c>
      <c r="N27">
        <v>1322</v>
      </c>
      <c r="O27">
        <v>7279</v>
      </c>
      <c r="P27">
        <v>8443</v>
      </c>
      <c r="Q27">
        <v>9571</v>
      </c>
      <c r="R27">
        <f t="shared" si="0"/>
        <v>1.0242801438529217</v>
      </c>
    </row>
    <row r="28" spans="1:18" x14ac:dyDescent="0.35">
      <c r="A28" t="s">
        <v>108</v>
      </c>
      <c r="B28" t="s">
        <v>109</v>
      </c>
      <c r="C28" t="s">
        <v>110</v>
      </c>
      <c r="D28" t="s">
        <v>111</v>
      </c>
      <c r="E28" t="s">
        <v>71</v>
      </c>
      <c r="F28" t="s">
        <v>270</v>
      </c>
      <c r="G28" t="s">
        <v>271</v>
      </c>
      <c r="H28" t="s">
        <v>271</v>
      </c>
      <c r="I28" t="s">
        <v>271</v>
      </c>
      <c r="J28" t="s">
        <v>270</v>
      </c>
      <c r="K28" t="s">
        <v>271</v>
      </c>
      <c r="L28" t="s">
        <v>271</v>
      </c>
      <c r="M28">
        <v>6156</v>
      </c>
      <c r="N28">
        <v>6110</v>
      </c>
      <c r="O28">
        <v>5791</v>
      </c>
      <c r="P28">
        <v>1759</v>
      </c>
      <c r="Q28">
        <v>969</v>
      </c>
      <c r="R28">
        <f t="shared" si="0"/>
        <v>-0.37012221518144006</v>
      </c>
    </row>
    <row r="29" spans="1:18" x14ac:dyDescent="0.35">
      <c r="A29" t="s">
        <v>112</v>
      </c>
      <c r="B29" t="s">
        <v>113</v>
      </c>
      <c r="C29" t="s">
        <v>114</v>
      </c>
      <c r="D29" t="s">
        <v>115</v>
      </c>
      <c r="E29" t="s">
        <v>71</v>
      </c>
      <c r="F29" t="s">
        <v>270</v>
      </c>
      <c r="G29" t="s">
        <v>270</v>
      </c>
      <c r="H29" t="s">
        <v>271</v>
      </c>
      <c r="I29" t="s">
        <v>270</v>
      </c>
      <c r="J29" t="s">
        <v>270</v>
      </c>
      <c r="K29" t="s">
        <v>270</v>
      </c>
      <c r="L29" t="s">
        <v>271</v>
      </c>
      <c r="M29">
        <v>209</v>
      </c>
      <c r="N29">
        <v>621</v>
      </c>
      <c r="O29">
        <v>3098</v>
      </c>
      <c r="P29">
        <v>7118</v>
      </c>
      <c r="Q29">
        <v>8433</v>
      </c>
      <c r="R29">
        <f t="shared" si="0"/>
        <v>1.5203389637502625</v>
      </c>
    </row>
    <row r="30" spans="1:18" x14ac:dyDescent="0.35">
      <c r="A30" t="s">
        <v>116</v>
      </c>
      <c r="B30" t="s">
        <v>117</v>
      </c>
      <c r="C30" t="s">
        <v>118</v>
      </c>
      <c r="D30" t="s">
        <v>119</v>
      </c>
      <c r="E30" t="s">
        <v>71</v>
      </c>
      <c r="F30" t="s">
        <v>270</v>
      </c>
      <c r="G30" t="s">
        <v>270</v>
      </c>
      <c r="H30" t="s">
        <v>271</v>
      </c>
      <c r="I30" t="s">
        <v>271</v>
      </c>
      <c r="J30" t="s">
        <v>271</v>
      </c>
      <c r="K30" t="s">
        <v>271</v>
      </c>
      <c r="L30" t="s">
        <v>271</v>
      </c>
      <c r="M30">
        <v>6309</v>
      </c>
      <c r="N30">
        <v>6227</v>
      </c>
      <c r="O30">
        <v>5123</v>
      </c>
      <c r="P30">
        <v>4968</v>
      </c>
      <c r="Q30">
        <v>3857</v>
      </c>
      <c r="R30">
        <f t="shared" si="0"/>
        <v>-0.11575568185753915</v>
      </c>
    </row>
    <row r="31" spans="1:18" x14ac:dyDescent="0.35">
      <c r="A31" t="s">
        <v>120</v>
      </c>
      <c r="B31" t="s">
        <v>121</v>
      </c>
      <c r="C31" t="s">
        <v>122</v>
      </c>
      <c r="D31" t="s">
        <v>123</v>
      </c>
      <c r="E31" t="s">
        <v>71</v>
      </c>
      <c r="F31" t="s">
        <v>270</v>
      </c>
      <c r="G31" t="s">
        <v>270</v>
      </c>
      <c r="H31" t="s">
        <v>271</v>
      </c>
      <c r="I31" t="s">
        <v>270</v>
      </c>
      <c r="J31" t="s">
        <v>271</v>
      </c>
      <c r="K31" t="s">
        <v>270</v>
      </c>
      <c r="L31" t="s">
        <v>271</v>
      </c>
      <c r="M31">
        <v>712</v>
      </c>
      <c r="N31">
        <v>4182</v>
      </c>
      <c r="O31">
        <v>6087</v>
      </c>
      <c r="P31">
        <v>7494</v>
      </c>
      <c r="Q31">
        <v>8599</v>
      </c>
      <c r="R31">
        <f>_xlfn.RRI($Q$2-$M$2,M31,Q31)</f>
        <v>0.86419779018759768</v>
      </c>
    </row>
    <row r="32" spans="1:18" x14ac:dyDescent="0.35">
      <c r="A32" t="s">
        <v>124</v>
      </c>
      <c r="B32" t="s">
        <v>125</v>
      </c>
      <c r="C32" t="s">
        <v>126</v>
      </c>
      <c r="D32" t="s">
        <v>127</v>
      </c>
      <c r="E32" t="s">
        <v>71</v>
      </c>
      <c r="F32" t="s">
        <v>270</v>
      </c>
      <c r="G32" t="s">
        <v>270</v>
      </c>
      <c r="H32" t="s">
        <v>271</v>
      </c>
      <c r="I32" t="s">
        <v>271</v>
      </c>
      <c r="J32" t="s">
        <v>271</v>
      </c>
      <c r="K32" t="s">
        <v>271</v>
      </c>
      <c r="L32" t="s">
        <v>271</v>
      </c>
      <c r="M32">
        <v>2390</v>
      </c>
      <c r="N32">
        <v>2415</v>
      </c>
      <c r="O32">
        <v>3461</v>
      </c>
      <c r="P32">
        <v>3850</v>
      </c>
      <c r="Q32">
        <v>4657</v>
      </c>
    </row>
    <row r="33" spans="1:18" x14ac:dyDescent="0.35">
      <c r="A33" t="s">
        <v>128</v>
      </c>
      <c r="B33" t="s">
        <v>129</v>
      </c>
      <c r="C33" t="s">
        <v>130</v>
      </c>
      <c r="D33" t="s">
        <v>131</v>
      </c>
      <c r="E33" t="s">
        <v>132</v>
      </c>
      <c r="F33" t="s">
        <v>270</v>
      </c>
      <c r="G33" t="s">
        <v>270</v>
      </c>
      <c r="H33" t="s">
        <v>270</v>
      </c>
      <c r="I33" t="s">
        <v>271</v>
      </c>
      <c r="J33" t="s">
        <v>271</v>
      </c>
      <c r="K33" t="s">
        <v>270</v>
      </c>
      <c r="L33" t="s">
        <v>271</v>
      </c>
      <c r="M33">
        <v>2519</v>
      </c>
      <c r="N33">
        <v>3938</v>
      </c>
      <c r="O33">
        <v>5190</v>
      </c>
      <c r="P33">
        <v>8203</v>
      </c>
      <c r="Q33">
        <v>8780</v>
      </c>
      <c r="R33">
        <f t="shared" si="0"/>
        <v>0.36636455401735013</v>
      </c>
    </row>
    <row r="34" spans="1:18" x14ac:dyDescent="0.35">
      <c r="A34" t="s">
        <v>133</v>
      </c>
      <c r="B34" t="s">
        <v>134</v>
      </c>
      <c r="C34" t="s">
        <v>135</v>
      </c>
      <c r="D34" t="s">
        <v>136</v>
      </c>
      <c r="E34" t="s">
        <v>132</v>
      </c>
      <c r="F34" t="s">
        <v>270</v>
      </c>
      <c r="G34" t="s">
        <v>270</v>
      </c>
      <c r="H34" t="s">
        <v>270</v>
      </c>
      <c r="I34" t="s">
        <v>270</v>
      </c>
      <c r="J34" t="s">
        <v>270</v>
      </c>
      <c r="K34" t="s">
        <v>270</v>
      </c>
      <c r="L34" t="s">
        <v>271</v>
      </c>
      <c r="M34">
        <v>138</v>
      </c>
      <c r="N34">
        <v>286</v>
      </c>
      <c r="O34">
        <v>6750</v>
      </c>
      <c r="P34">
        <v>8254</v>
      </c>
      <c r="Q34">
        <v>8656</v>
      </c>
      <c r="R34">
        <f t="shared" si="0"/>
        <v>1.8142296888697582</v>
      </c>
    </row>
    <row r="35" spans="1:18" x14ac:dyDescent="0.35">
      <c r="A35" t="s">
        <v>137</v>
      </c>
      <c r="B35" t="s">
        <v>138</v>
      </c>
      <c r="C35" t="s">
        <v>139</v>
      </c>
      <c r="D35" t="s">
        <v>140</v>
      </c>
      <c r="E35" t="s">
        <v>132</v>
      </c>
      <c r="F35" t="s">
        <v>270</v>
      </c>
      <c r="G35" t="s">
        <v>270</v>
      </c>
      <c r="H35" t="s">
        <v>270</v>
      </c>
      <c r="I35" t="s">
        <v>271</v>
      </c>
      <c r="J35" t="s">
        <v>271</v>
      </c>
      <c r="K35" t="s">
        <v>270</v>
      </c>
      <c r="L35" t="s">
        <v>270</v>
      </c>
      <c r="M35">
        <v>8873</v>
      </c>
      <c r="N35">
        <v>8484</v>
      </c>
      <c r="O35">
        <v>7883</v>
      </c>
      <c r="P35">
        <v>7499</v>
      </c>
      <c r="Q35">
        <v>6592</v>
      </c>
      <c r="R35">
        <f t="shared" si="0"/>
        <v>-7.1596691853915484E-2</v>
      </c>
    </row>
    <row r="36" spans="1:18" x14ac:dyDescent="0.35">
      <c r="A36" t="s">
        <v>141</v>
      </c>
      <c r="B36" t="s">
        <v>142</v>
      </c>
      <c r="C36" t="s">
        <v>143</v>
      </c>
      <c r="D36" t="s">
        <v>144</v>
      </c>
      <c r="E36" t="s">
        <v>132</v>
      </c>
      <c r="F36" t="s">
        <v>270</v>
      </c>
      <c r="G36" t="s">
        <v>270</v>
      </c>
      <c r="H36" t="s">
        <v>270</v>
      </c>
      <c r="I36" t="s">
        <v>271</v>
      </c>
      <c r="J36" t="s">
        <v>271</v>
      </c>
      <c r="K36" t="s">
        <v>270</v>
      </c>
      <c r="L36" t="s">
        <v>270</v>
      </c>
      <c r="M36">
        <v>3297</v>
      </c>
      <c r="N36">
        <v>4866</v>
      </c>
      <c r="O36">
        <v>4928</v>
      </c>
      <c r="P36">
        <v>8451</v>
      </c>
      <c r="Q36">
        <v>9585</v>
      </c>
      <c r="R36">
        <f t="shared" si="0"/>
        <v>0.30577482876902251</v>
      </c>
    </row>
    <row r="37" spans="1:18" x14ac:dyDescent="0.35">
      <c r="A37" t="s">
        <v>145</v>
      </c>
      <c r="B37" t="s">
        <v>146</v>
      </c>
      <c r="C37" t="s">
        <v>147</v>
      </c>
      <c r="D37" t="s">
        <v>148</v>
      </c>
      <c r="E37" t="s">
        <v>132</v>
      </c>
      <c r="F37" t="s">
        <v>270</v>
      </c>
      <c r="G37" t="s">
        <v>270</v>
      </c>
      <c r="H37" t="s">
        <v>270</v>
      </c>
      <c r="I37" t="s">
        <v>270</v>
      </c>
      <c r="J37" t="s">
        <v>270</v>
      </c>
      <c r="K37" t="s">
        <v>270</v>
      </c>
      <c r="L37" t="s">
        <v>270</v>
      </c>
      <c r="M37">
        <v>1092</v>
      </c>
      <c r="N37">
        <v>3140</v>
      </c>
      <c r="O37">
        <v>4123</v>
      </c>
      <c r="P37">
        <v>4366</v>
      </c>
      <c r="Q37">
        <v>9482</v>
      </c>
      <c r="R37">
        <f t="shared" si="0"/>
        <v>0.71660086943635504</v>
      </c>
    </row>
    <row r="38" spans="1:18" x14ac:dyDescent="0.35">
      <c r="A38" t="s">
        <v>149</v>
      </c>
      <c r="B38" t="s">
        <v>150</v>
      </c>
      <c r="C38" t="s">
        <v>151</v>
      </c>
      <c r="D38" t="s">
        <v>152</v>
      </c>
      <c r="E38" t="s">
        <v>132</v>
      </c>
      <c r="F38" t="s">
        <v>270</v>
      </c>
      <c r="G38" t="s">
        <v>270</v>
      </c>
      <c r="H38" t="s">
        <v>270</v>
      </c>
      <c r="I38" t="s">
        <v>271</v>
      </c>
      <c r="J38" t="s">
        <v>271</v>
      </c>
      <c r="K38" t="s">
        <v>270</v>
      </c>
      <c r="L38" t="s">
        <v>270</v>
      </c>
      <c r="M38">
        <v>2541</v>
      </c>
      <c r="N38">
        <v>3794</v>
      </c>
      <c r="O38">
        <v>3984</v>
      </c>
      <c r="P38">
        <v>8803</v>
      </c>
      <c r="Q38">
        <v>9338</v>
      </c>
      <c r="R38">
        <f t="shared" si="0"/>
        <v>0.38456165928272146</v>
      </c>
    </row>
    <row r="39" spans="1:18" x14ac:dyDescent="0.35">
      <c r="A39" t="s">
        <v>153</v>
      </c>
      <c r="B39" t="s">
        <v>154</v>
      </c>
      <c r="C39" t="s">
        <v>155</v>
      </c>
      <c r="D39" t="s">
        <v>156</v>
      </c>
      <c r="E39" t="s">
        <v>132</v>
      </c>
      <c r="F39" t="s">
        <v>270</v>
      </c>
      <c r="G39" t="s">
        <v>270</v>
      </c>
      <c r="H39" t="s">
        <v>270</v>
      </c>
      <c r="I39" t="s">
        <v>270</v>
      </c>
      <c r="J39" t="s">
        <v>270</v>
      </c>
      <c r="K39" t="s">
        <v>270</v>
      </c>
      <c r="L39" t="s">
        <v>270</v>
      </c>
      <c r="M39">
        <v>742</v>
      </c>
      <c r="N39">
        <v>3751</v>
      </c>
      <c r="O39">
        <v>4423</v>
      </c>
      <c r="P39">
        <v>8733</v>
      </c>
      <c r="Q39">
        <v>9909</v>
      </c>
      <c r="R39">
        <f t="shared" si="0"/>
        <v>0.91164163510334228</v>
      </c>
    </row>
    <row r="40" spans="1:18" x14ac:dyDescent="0.35">
      <c r="A40" t="s">
        <v>157</v>
      </c>
      <c r="B40" t="s">
        <v>158</v>
      </c>
      <c r="C40" t="s">
        <v>159</v>
      </c>
      <c r="D40" t="s">
        <v>160</v>
      </c>
      <c r="E40" t="s">
        <v>132</v>
      </c>
      <c r="F40" t="s">
        <v>270</v>
      </c>
      <c r="G40" t="s">
        <v>271</v>
      </c>
      <c r="H40" t="s">
        <v>271</v>
      </c>
      <c r="I40" t="s">
        <v>271</v>
      </c>
      <c r="J40" t="s">
        <v>271</v>
      </c>
      <c r="K40" t="s">
        <v>270</v>
      </c>
      <c r="L40" t="s">
        <v>270</v>
      </c>
      <c r="M40">
        <v>7703</v>
      </c>
      <c r="N40">
        <v>6957</v>
      </c>
      <c r="O40">
        <v>3898</v>
      </c>
      <c r="P40">
        <v>1857</v>
      </c>
      <c r="Q40">
        <v>1512</v>
      </c>
      <c r="R40">
        <f t="shared" si="0"/>
        <v>-0.33438519484677687</v>
      </c>
    </row>
    <row r="41" spans="1:18" x14ac:dyDescent="0.35">
      <c r="A41" t="s">
        <v>161</v>
      </c>
      <c r="B41" t="s">
        <v>162</v>
      </c>
      <c r="C41" t="s">
        <v>163</v>
      </c>
      <c r="D41" t="s">
        <v>164</v>
      </c>
      <c r="E41" t="s">
        <v>132</v>
      </c>
      <c r="F41" t="s">
        <v>270</v>
      </c>
      <c r="G41" t="s">
        <v>270</v>
      </c>
      <c r="H41" t="s">
        <v>270</v>
      </c>
      <c r="I41" t="s">
        <v>270</v>
      </c>
      <c r="J41" t="s">
        <v>270</v>
      </c>
      <c r="K41" t="s">
        <v>270</v>
      </c>
      <c r="L41" t="s">
        <v>270</v>
      </c>
      <c r="M41">
        <v>488</v>
      </c>
      <c r="N41">
        <v>5535</v>
      </c>
      <c r="O41">
        <v>5775</v>
      </c>
      <c r="P41">
        <v>7661</v>
      </c>
      <c r="Q41">
        <v>9206</v>
      </c>
      <c r="R41">
        <f t="shared" si="0"/>
        <v>1.084072328017021</v>
      </c>
    </row>
    <row r="42" spans="1:18" x14ac:dyDescent="0.35">
      <c r="A42" t="s">
        <v>165</v>
      </c>
      <c r="B42" t="s">
        <v>166</v>
      </c>
      <c r="C42" t="s">
        <v>167</v>
      </c>
      <c r="D42" t="s">
        <v>168</v>
      </c>
      <c r="E42" t="s">
        <v>132</v>
      </c>
      <c r="F42" t="s">
        <v>270</v>
      </c>
      <c r="G42" t="s">
        <v>270</v>
      </c>
      <c r="H42" t="s">
        <v>270</v>
      </c>
      <c r="I42" t="s">
        <v>270</v>
      </c>
      <c r="J42" t="s">
        <v>270</v>
      </c>
      <c r="K42" t="s">
        <v>270</v>
      </c>
      <c r="L42" t="s">
        <v>270</v>
      </c>
      <c r="M42">
        <v>376</v>
      </c>
      <c r="N42">
        <v>889</v>
      </c>
      <c r="O42">
        <v>4373</v>
      </c>
      <c r="P42">
        <v>6803</v>
      </c>
      <c r="Q42">
        <v>7578</v>
      </c>
      <c r="R42">
        <f t="shared" si="0"/>
        <v>1.1188084145320056</v>
      </c>
    </row>
    <row r="43" spans="1:18" x14ac:dyDescent="0.35">
      <c r="A43" t="s">
        <v>169</v>
      </c>
      <c r="B43" t="s">
        <v>170</v>
      </c>
      <c r="C43" t="s">
        <v>171</v>
      </c>
      <c r="D43" t="s">
        <v>172</v>
      </c>
      <c r="E43" t="s">
        <v>132</v>
      </c>
      <c r="F43" t="s">
        <v>270</v>
      </c>
      <c r="G43" t="s">
        <v>271</v>
      </c>
      <c r="H43" t="s">
        <v>271</v>
      </c>
      <c r="I43" t="s">
        <v>271</v>
      </c>
      <c r="J43" t="s">
        <v>271</v>
      </c>
      <c r="K43" t="s">
        <v>270</v>
      </c>
      <c r="L43" t="s">
        <v>270</v>
      </c>
      <c r="M43">
        <v>7840</v>
      </c>
      <c r="N43">
        <v>5804</v>
      </c>
      <c r="O43">
        <v>4259</v>
      </c>
      <c r="P43">
        <v>4243</v>
      </c>
      <c r="Q43">
        <v>907</v>
      </c>
      <c r="R43">
        <f t="shared" si="0"/>
        <v>-0.41679289513417705</v>
      </c>
    </row>
    <row r="44" spans="1:18" x14ac:dyDescent="0.35">
      <c r="A44" t="s">
        <v>173</v>
      </c>
      <c r="B44" t="s">
        <v>174</v>
      </c>
      <c r="C44" t="s">
        <v>175</v>
      </c>
      <c r="D44" t="s">
        <v>176</v>
      </c>
      <c r="E44" t="s">
        <v>132</v>
      </c>
      <c r="F44" t="s">
        <v>270</v>
      </c>
      <c r="G44" t="s">
        <v>270</v>
      </c>
      <c r="H44" t="s">
        <v>270</v>
      </c>
      <c r="I44" t="s">
        <v>270</v>
      </c>
      <c r="J44" t="s">
        <v>270</v>
      </c>
      <c r="K44" t="s">
        <v>270</v>
      </c>
      <c r="L44" t="s">
        <v>270</v>
      </c>
      <c r="M44">
        <v>1038</v>
      </c>
      <c r="N44">
        <v>3615</v>
      </c>
      <c r="O44">
        <v>3712</v>
      </c>
      <c r="P44">
        <v>5819</v>
      </c>
      <c r="Q44">
        <v>9589</v>
      </c>
      <c r="R44">
        <f t="shared" si="0"/>
        <v>0.74338775485751718</v>
      </c>
    </row>
    <row r="45" spans="1:18" x14ac:dyDescent="0.35">
      <c r="A45" t="s">
        <v>177</v>
      </c>
      <c r="B45" t="s">
        <v>178</v>
      </c>
      <c r="C45" t="s">
        <v>179</v>
      </c>
      <c r="D45" t="s">
        <v>180</v>
      </c>
      <c r="E45" t="s">
        <v>132</v>
      </c>
      <c r="F45" t="s">
        <v>270</v>
      </c>
      <c r="G45" t="s">
        <v>270</v>
      </c>
      <c r="H45" t="s">
        <v>271</v>
      </c>
      <c r="I45" t="s">
        <v>271</v>
      </c>
      <c r="J45" t="s">
        <v>271</v>
      </c>
      <c r="K45" t="s">
        <v>271</v>
      </c>
      <c r="L45" t="s">
        <v>271</v>
      </c>
      <c r="M45">
        <v>8891</v>
      </c>
      <c r="N45">
        <v>5952</v>
      </c>
      <c r="O45">
        <v>5914</v>
      </c>
      <c r="P45">
        <v>5405</v>
      </c>
      <c r="Q45">
        <v>4031</v>
      </c>
      <c r="R45">
        <f t="shared" si="0"/>
        <v>-0.17943016656995925</v>
      </c>
    </row>
    <row r="46" spans="1:18" x14ac:dyDescent="0.35">
      <c r="A46" t="s">
        <v>181</v>
      </c>
      <c r="B46" t="s">
        <v>182</v>
      </c>
      <c r="C46" t="s">
        <v>183</v>
      </c>
      <c r="D46" t="s">
        <v>184</v>
      </c>
      <c r="E46" t="s">
        <v>132</v>
      </c>
      <c r="F46" t="s">
        <v>270</v>
      </c>
      <c r="G46" t="s">
        <v>270</v>
      </c>
      <c r="H46" t="s">
        <v>270</v>
      </c>
      <c r="I46" t="s">
        <v>270</v>
      </c>
      <c r="J46" t="s">
        <v>271</v>
      </c>
      <c r="K46" t="s">
        <v>271</v>
      </c>
      <c r="L46" t="s">
        <v>271</v>
      </c>
      <c r="M46">
        <v>1290</v>
      </c>
      <c r="N46">
        <v>4033</v>
      </c>
      <c r="O46">
        <v>6956</v>
      </c>
      <c r="P46">
        <v>7929</v>
      </c>
      <c r="Q46">
        <v>8834</v>
      </c>
      <c r="R46">
        <f t="shared" si="0"/>
        <v>0.61767741115573149</v>
      </c>
    </row>
    <row r="47" spans="1:18" x14ac:dyDescent="0.35">
      <c r="A47" t="s">
        <v>185</v>
      </c>
      <c r="B47" t="s">
        <v>186</v>
      </c>
      <c r="C47" t="s">
        <v>187</v>
      </c>
      <c r="D47" t="s">
        <v>188</v>
      </c>
      <c r="E47" t="s">
        <v>132</v>
      </c>
      <c r="F47" t="s">
        <v>270</v>
      </c>
      <c r="G47" t="s">
        <v>270</v>
      </c>
      <c r="H47" t="s">
        <v>270</v>
      </c>
      <c r="I47" t="s">
        <v>270</v>
      </c>
      <c r="J47" t="s">
        <v>270</v>
      </c>
      <c r="K47" t="s">
        <v>271</v>
      </c>
      <c r="L47" t="s">
        <v>271</v>
      </c>
      <c r="M47">
        <v>431</v>
      </c>
      <c r="N47">
        <v>6231</v>
      </c>
      <c r="O47">
        <v>7478</v>
      </c>
      <c r="P47">
        <v>8039</v>
      </c>
      <c r="Q47">
        <v>8271</v>
      </c>
      <c r="R47">
        <f t="shared" si="0"/>
        <v>1.0930046233022455</v>
      </c>
    </row>
    <row r="48" spans="1:18" x14ac:dyDescent="0.35">
      <c r="A48" t="s">
        <v>189</v>
      </c>
      <c r="B48" t="s">
        <v>190</v>
      </c>
      <c r="C48" t="s">
        <v>191</v>
      </c>
      <c r="D48" t="s">
        <v>192</v>
      </c>
      <c r="E48" t="s">
        <v>193</v>
      </c>
      <c r="F48" t="s">
        <v>270</v>
      </c>
      <c r="G48" t="s">
        <v>271</v>
      </c>
      <c r="H48" t="s">
        <v>271</v>
      </c>
      <c r="I48" t="s">
        <v>271</v>
      </c>
      <c r="J48" t="s">
        <v>271</v>
      </c>
      <c r="K48" t="s">
        <v>270</v>
      </c>
      <c r="L48" t="s">
        <v>271</v>
      </c>
      <c r="M48">
        <v>8156</v>
      </c>
      <c r="N48">
        <v>1245</v>
      </c>
      <c r="O48">
        <v>791</v>
      </c>
      <c r="P48">
        <v>338</v>
      </c>
      <c r="Q48">
        <v>44</v>
      </c>
      <c r="R48">
        <f t="shared" si="0"/>
        <v>-0.72898466539472961</v>
      </c>
    </row>
    <row r="49" spans="1:18" x14ac:dyDescent="0.35">
      <c r="A49" t="s">
        <v>194</v>
      </c>
      <c r="B49" t="s">
        <v>195</v>
      </c>
      <c r="C49" t="s">
        <v>196</v>
      </c>
      <c r="D49" t="s">
        <v>197</v>
      </c>
      <c r="E49" t="s">
        <v>193</v>
      </c>
      <c r="F49" t="s">
        <v>270</v>
      </c>
      <c r="G49" t="s">
        <v>270</v>
      </c>
      <c r="H49" t="s">
        <v>270</v>
      </c>
      <c r="I49" t="s">
        <v>271</v>
      </c>
      <c r="J49" t="s">
        <v>271</v>
      </c>
      <c r="K49" t="s">
        <v>270</v>
      </c>
      <c r="L49" t="s">
        <v>271</v>
      </c>
      <c r="M49">
        <v>299</v>
      </c>
      <c r="N49">
        <v>657</v>
      </c>
      <c r="O49">
        <v>6238</v>
      </c>
      <c r="P49">
        <v>8922</v>
      </c>
      <c r="Q49">
        <v>9081</v>
      </c>
      <c r="R49">
        <f t="shared" si="0"/>
        <v>1.3475541667800686</v>
      </c>
    </row>
    <row r="50" spans="1:18" x14ac:dyDescent="0.35">
      <c r="A50" t="s">
        <v>198</v>
      </c>
      <c r="B50" t="s">
        <v>199</v>
      </c>
      <c r="C50" t="s">
        <v>200</v>
      </c>
      <c r="D50" t="s">
        <v>201</v>
      </c>
      <c r="E50" t="s">
        <v>193</v>
      </c>
      <c r="F50" t="s">
        <v>270</v>
      </c>
      <c r="G50" t="s">
        <v>270</v>
      </c>
      <c r="H50" t="s">
        <v>270</v>
      </c>
      <c r="I50" t="s">
        <v>271</v>
      </c>
      <c r="J50" t="s">
        <v>271</v>
      </c>
      <c r="K50" t="s">
        <v>270</v>
      </c>
      <c r="L50" t="s">
        <v>271</v>
      </c>
      <c r="M50">
        <v>1323</v>
      </c>
      <c r="N50">
        <v>4963</v>
      </c>
      <c r="O50">
        <v>6292</v>
      </c>
      <c r="P50">
        <v>6728</v>
      </c>
      <c r="Q50">
        <v>8202</v>
      </c>
      <c r="R50">
        <f t="shared" si="0"/>
        <v>0.57793816418173161</v>
      </c>
    </row>
    <row r="51" spans="1:18" x14ac:dyDescent="0.35">
      <c r="A51" t="s">
        <v>202</v>
      </c>
      <c r="B51" t="s">
        <v>203</v>
      </c>
      <c r="C51" t="s">
        <v>204</v>
      </c>
      <c r="D51" t="s">
        <v>205</v>
      </c>
      <c r="E51" t="s">
        <v>193</v>
      </c>
      <c r="F51" t="s">
        <v>270</v>
      </c>
      <c r="G51" t="s">
        <v>271</v>
      </c>
      <c r="H51" t="s">
        <v>271</v>
      </c>
      <c r="I51" t="s">
        <v>271</v>
      </c>
      <c r="J51" t="s">
        <v>271</v>
      </c>
      <c r="K51" t="s">
        <v>270</v>
      </c>
      <c r="L51" t="s">
        <v>271</v>
      </c>
      <c r="M51">
        <v>8466</v>
      </c>
      <c r="N51">
        <v>4079</v>
      </c>
      <c r="O51">
        <v>2797</v>
      </c>
      <c r="P51">
        <v>2245</v>
      </c>
      <c r="Q51">
        <v>1696</v>
      </c>
      <c r="R51">
        <f t="shared" si="0"/>
        <v>-0.33098339677163802</v>
      </c>
    </row>
    <row r="52" spans="1:18" x14ac:dyDescent="0.35">
      <c r="A52" t="s">
        <v>206</v>
      </c>
      <c r="B52" t="s">
        <v>207</v>
      </c>
      <c r="C52" t="s">
        <v>208</v>
      </c>
      <c r="D52" t="s">
        <v>209</v>
      </c>
      <c r="E52" t="s">
        <v>193</v>
      </c>
      <c r="F52" t="s">
        <v>270</v>
      </c>
      <c r="G52" t="s">
        <v>270</v>
      </c>
      <c r="H52" t="s">
        <v>270</v>
      </c>
      <c r="I52" t="s">
        <v>271</v>
      </c>
      <c r="J52" t="s">
        <v>271</v>
      </c>
      <c r="K52" t="s">
        <v>270</v>
      </c>
      <c r="L52" t="s">
        <v>271</v>
      </c>
      <c r="M52">
        <v>870</v>
      </c>
      <c r="N52">
        <v>2428</v>
      </c>
      <c r="O52">
        <v>7386</v>
      </c>
      <c r="P52">
        <v>8835</v>
      </c>
      <c r="Q52">
        <v>9766</v>
      </c>
      <c r="R52">
        <f t="shared" si="0"/>
        <v>0.83041416010220881</v>
      </c>
    </row>
    <row r="53" spans="1:18" x14ac:dyDescent="0.35">
      <c r="A53" t="s">
        <v>210</v>
      </c>
      <c r="B53" t="s">
        <v>211</v>
      </c>
      <c r="C53" t="s">
        <v>212</v>
      </c>
      <c r="D53" t="s">
        <v>213</v>
      </c>
      <c r="E53" t="s">
        <v>193</v>
      </c>
      <c r="F53" t="s">
        <v>270</v>
      </c>
      <c r="G53" t="s">
        <v>270</v>
      </c>
      <c r="H53" t="s">
        <v>270</v>
      </c>
      <c r="I53" t="s">
        <v>271</v>
      </c>
      <c r="J53" t="s">
        <v>271</v>
      </c>
      <c r="K53" t="s">
        <v>270</v>
      </c>
      <c r="L53" t="s">
        <v>271</v>
      </c>
      <c r="M53">
        <v>1497</v>
      </c>
      <c r="N53">
        <v>1768</v>
      </c>
      <c r="O53">
        <v>2804</v>
      </c>
      <c r="P53">
        <v>5718</v>
      </c>
      <c r="Q53">
        <v>9822</v>
      </c>
      <c r="R53">
        <f t="shared" si="0"/>
        <v>0.60045892388204325</v>
      </c>
    </row>
    <row r="54" spans="1:18" x14ac:dyDescent="0.35">
      <c r="A54" t="s">
        <v>214</v>
      </c>
      <c r="B54" t="s">
        <v>215</v>
      </c>
      <c r="C54" t="s">
        <v>216</v>
      </c>
      <c r="D54" t="s">
        <v>217</v>
      </c>
      <c r="E54" t="s">
        <v>193</v>
      </c>
      <c r="F54" t="s">
        <v>270</v>
      </c>
      <c r="G54" t="s">
        <v>270</v>
      </c>
      <c r="H54" t="s">
        <v>270</v>
      </c>
      <c r="I54" t="s">
        <v>271</v>
      </c>
      <c r="J54" t="s">
        <v>271</v>
      </c>
      <c r="K54" t="s">
        <v>270</v>
      </c>
      <c r="L54" t="s">
        <v>271</v>
      </c>
      <c r="M54">
        <v>1082</v>
      </c>
      <c r="N54">
        <v>3353</v>
      </c>
      <c r="O54">
        <v>6351</v>
      </c>
      <c r="P54">
        <v>8550</v>
      </c>
      <c r="Q54">
        <v>9272</v>
      </c>
      <c r="R54">
        <f t="shared" si="0"/>
        <v>0.71094693671276654</v>
      </c>
    </row>
    <row r="55" spans="1:18" x14ac:dyDescent="0.35">
      <c r="A55" t="s">
        <v>218</v>
      </c>
      <c r="B55" t="s">
        <v>219</v>
      </c>
      <c r="C55" t="s">
        <v>220</v>
      </c>
      <c r="D55" t="s">
        <v>221</v>
      </c>
      <c r="E55" t="s">
        <v>193</v>
      </c>
      <c r="F55" t="s">
        <v>270</v>
      </c>
      <c r="G55" t="s">
        <v>270</v>
      </c>
      <c r="H55" t="s">
        <v>271</v>
      </c>
      <c r="I55" t="s">
        <v>271</v>
      </c>
      <c r="J55" t="s">
        <v>271</v>
      </c>
      <c r="K55" t="s">
        <v>270</v>
      </c>
      <c r="L55" t="s">
        <v>271</v>
      </c>
      <c r="M55">
        <v>9791</v>
      </c>
      <c r="N55">
        <v>9610</v>
      </c>
      <c r="O55">
        <v>7534</v>
      </c>
      <c r="P55">
        <v>5080</v>
      </c>
      <c r="Q55">
        <v>4936</v>
      </c>
      <c r="R55">
        <f t="shared" si="0"/>
        <v>-0.15736979056747447</v>
      </c>
    </row>
    <row r="56" spans="1:18" x14ac:dyDescent="0.35">
      <c r="A56" t="s">
        <v>222</v>
      </c>
      <c r="B56" t="s">
        <v>223</v>
      </c>
      <c r="C56" t="s">
        <v>224</v>
      </c>
      <c r="D56" t="s">
        <v>225</v>
      </c>
      <c r="E56" t="s">
        <v>193</v>
      </c>
      <c r="F56" t="s">
        <v>270</v>
      </c>
      <c r="G56" t="s">
        <v>270</v>
      </c>
      <c r="H56" t="s">
        <v>270</v>
      </c>
      <c r="I56" t="s">
        <v>271</v>
      </c>
      <c r="J56" t="s">
        <v>271</v>
      </c>
      <c r="K56" t="s">
        <v>270</v>
      </c>
      <c r="L56" t="s">
        <v>271</v>
      </c>
      <c r="M56">
        <v>1357</v>
      </c>
      <c r="N56">
        <v>4189</v>
      </c>
      <c r="O56">
        <v>5407</v>
      </c>
      <c r="P56">
        <v>6233</v>
      </c>
      <c r="Q56">
        <v>9681</v>
      </c>
    </row>
    <row r="57" spans="1:18" x14ac:dyDescent="0.35">
      <c r="A57" t="s">
        <v>226</v>
      </c>
      <c r="B57" t="s">
        <v>227</v>
      </c>
      <c r="C57" t="s">
        <v>228</v>
      </c>
      <c r="D57" t="s">
        <v>229</v>
      </c>
      <c r="E57" t="s">
        <v>193</v>
      </c>
      <c r="F57" t="s">
        <v>270</v>
      </c>
      <c r="G57" t="s">
        <v>271</v>
      </c>
      <c r="H57" t="s">
        <v>271</v>
      </c>
      <c r="I57" t="s">
        <v>271</v>
      </c>
      <c r="J57" t="s">
        <v>271</v>
      </c>
      <c r="K57" t="s">
        <v>270</v>
      </c>
      <c r="L57" t="s">
        <v>271</v>
      </c>
      <c r="M57">
        <v>576</v>
      </c>
      <c r="N57">
        <v>2628</v>
      </c>
      <c r="O57">
        <v>3612</v>
      </c>
      <c r="P57">
        <v>5066</v>
      </c>
      <c r="Q57">
        <v>5156</v>
      </c>
      <c r="R57">
        <f t="shared" si="0"/>
        <v>0.72970725225475852</v>
      </c>
    </row>
    <row r="58" spans="1:18" x14ac:dyDescent="0.35">
      <c r="A58" t="s">
        <v>230</v>
      </c>
      <c r="B58" t="s">
        <v>231</v>
      </c>
      <c r="C58" t="s">
        <v>232</v>
      </c>
      <c r="D58" t="s">
        <v>233</v>
      </c>
      <c r="E58" t="s">
        <v>193</v>
      </c>
      <c r="F58" t="s">
        <v>270</v>
      </c>
      <c r="G58" t="s">
        <v>270</v>
      </c>
      <c r="H58" t="s">
        <v>270</v>
      </c>
      <c r="I58" t="s">
        <v>271</v>
      </c>
      <c r="J58" t="s">
        <v>271</v>
      </c>
      <c r="K58" t="s">
        <v>270</v>
      </c>
      <c r="L58" t="s">
        <v>271</v>
      </c>
      <c r="M58">
        <v>128</v>
      </c>
      <c r="N58">
        <v>416</v>
      </c>
      <c r="O58">
        <v>747</v>
      </c>
      <c r="P58">
        <v>1028</v>
      </c>
      <c r="Q58">
        <v>6357</v>
      </c>
      <c r="R58">
        <f t="shared" si="0"/>
        <v>1.6546701130112136</v>
      </c>
    </row>
    <row r="59" spans="1:18" x14ac:dyDescent="0.35">
      <c r="A59" t="s">
        <v>234</v>
      </c>
      <c r="B59" t="s">
        <v>235</v>
      </c>
      <c r="C59" t="s">
        <v>236</v>
      </c>
      <c r="D59" t="s">
        <v>237</v>
      </c>
      <c r="E59" t="s">
        <v>193</v>
      </c>
      <c r="F59" t="s">
        <v>270</v>
      </c>
      <c r="G59" t="s">
        <v>271</v>
      </c>
      <c r="H59" t="s">
        <v>271</v>
      </c>
      <c r="I59" t="s">
        <v>271</v>
      </c>
      <c r="J59" t="s">
        <v>271</v>
      </c>
      <c r="K59" t="s">
        <v>271</v>
      </c>
      <c r="L59" t="s">
        <v>271</v>
      </c>
      <c r="M59">
        <v>8034</v>
      </c>
      <c r="N59">
        <v>6541</v>
      </c>
      <c r="O59">
        <v>3311</v>
      </c>
      <c r="P59">
        <v>3254</v>
      </c>
      <c r="Q59">
        <v>2687</v>
      </c>
      <c r="R59">
        <f t="shared" si="0"/>
        <v>-0.23952671916055424</v>
      </c>
    </row>
    <row r="60" spans="1:18" x14ac:dyDescent="0.35">
      <c r="A60" t="s">
        <v>238</v>
      </c>
      <c r="B60" t="s">
        <v>239</v>
      </c>
      <c r="C60" t="s">
        <v>240</v>
      </c>
      <c r="D60" t="s">
        <v>241</v>
      </c>
      <c r="E60" t="s">
        <v>193</v>
      </c>
      <c r="F60" t="s">
        <v>270</v>
      </c>
      <c r="G60" t="s">
        <v>270</v>
      </c>
      <c r="H60" t="s">
        <v>270</v>
      </c>
      <c r="I60" t="s">
        <v>271</v>
      </c>
      <c r="J60" t="s">
        <v>271</v>
      </c>
      <c r="K60" t="s">
        <v>271</v>
      </c>
      <c r="L60" t="s">
        <v>271</v>
      </c>
      <c r="M60">
        <v>1263</v>
      </c>
      <c r="N60">
        <v>2517</v>
      </c>
      <c r="O60">
        <v>8042</v>
      </c>
      <c r="P60">
        <v>8222</v>
      </c>
      <c r="Q60">
        <v>9686</v>
      </c>
      <c r="R60">
        <f t="shared" si="0"/>
        <v>0.66412244620782168</v>
      </c>
    </row>
    <row r="61" spans="1:18" x14ac:dyDescent="0.35">
      <c r="A61" t="s">
        <v>242</v>
      </c>
      <c r="B61" t="s">
        <v>243</v>
      </c>
      <c r="C61" t="s">
        <v>244</v>
      </c>
      <c r="D61" t="s">
        <v>245</v>
      </c>
      <c r="E61" t="s">
        <v>193</v>
      </c>
      <c r="F61" t="s">
        <v>270</v>
      </c>
      <c r="G61" t="s">
        <v>270</v>
      </c>
      <c r="H61" t="s">
        <v>270</v>
      </c>
      <c r="I61" t="s">
        <v>271</v>
      </c>
      <c r="J61" t="s">
        <v>271</v>
      </c>
      <c r="K61" t="s">
        <v>271</v>
      </c>
      <c r="L61" t="s">
        <v>271</v>
      </c>
      <c r="M61">
        <v>1032</v>
      </c>
      <c r="O61">
        <v>4466</v>
      </c>
      <c r="P61">
        <v>5568</v>
      </c>
      <c r="Q61">
        <v>6476</v>
      </c>
      <c r="R61">
        <f t="shared" si="0"/>
        <v>0.58272982283102692</v>
      </c>
    </row>
    <row r="62" spans="1:18" x14ac:dyDescent="0.35">
      <c r="A62" t="s">
        <v>246</v>
      </c>
      <c r="B62" t="s">
        <v>247</v>
      </c>
      <c r="C62" t="s">
        <v>248</v>
      </c>
      <c r="D62" t="s">
        <v>249</v>
      </c>
      <c r="E62" t="s">
        <v>193</v>
      </c>
      <c r="F62" t="s">
        <v>270</v>
      </c>
      <c r="G62" t="s">
        <v>270</v>
      </c>
      <c r="H62" t="s">
        <v>270</v>
      </c>
      <c r="I62" t="s">
        <v>271</v>
      </c>
      <c r="J62" t="s">
        <v>271</v>
      </c>
      <c r="K62" t="s">
        <v>271</v>
      </c>
      <c r="L62" t="s">
        <v>271</v>
      </c>
      <c r="M62">
        <v>1014</v>
      </c>
      <c r="N62">
        <v>2254</v>
      </c>
      <c r="O62">
        <v>4534</v>
      </c>
      <c r="P62">
        <v>6796</v>
      </c>
      <c r="Q62">
        <v>7730</v>
      </c>
      <c r="R62">
        <f t="shared" si="0"/>
        <v>0.66163405613342663</v>
      </c>
    </row>
  </sheetData>
  <mergeCells count="3">
    <mergeCell ref="F1:H1"/>
    <mergeCell ref="I1:L1"/>
    <mergeCell ref="M1:Q1"/>
  </mergeCells>
  <conditionalFormatting sqref="F2:L62">
    <cfRule type="containsBlanks" dxfId="6" priority="3">
      <formula>LEN(TRIM(F2))=0</formula>
    </cfRule>
    <cfRule type="containsErrors" dxfId="5" priority="4">
      <formula>ISERROR(F2)</formula>
    </cfRule>
  </conditionalFormatting>
  <conditionalFormatting sqref="G1:G62">
    <cfRule type="containsText" dxfId="4" priority="2" operator="containsText" text="No">
      <formula>NOT(ISERROR(SEARCH("No",G1)))</formula>
    </cfRule>
  </conditionalFormatting>
  <conditionalFormatting sqref="Q1">
    <cfRule type="top10" dxfId="3" priority="1" percent="1" rank="10"/>
  </conditionalFormatting>
  <conditionalFormatting sqref="R1 A1:E1">
    <cfRule type="containsErrors" dxfId="2" priority="8">
      <formula>ISERROR(A1)</formula>
    </cfRule>
  </conditionalFormatting>
  <conditionalFormatting sqref="R1">
    <cfRule type="cellIs" dxfId="1" priority="6" operator="lessThan">
      <formula>0</formula>
    </cfRule>
    <cfRule type="cellIs" dxfId="0" priority="7" operator="greaterThanOrEqual">
      <formul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8"/>
  <sheetViews>
    <sheetView zoomScale="75" workbookViewId="0">
      <selection activeCell="C20" sqref="C20"/>
    </sheetView>
  </sheetViews>
  <sheetFormatPr defaultRowHeight="14.5" x14ac:dyDescent="0.35"/>
  <cols>
    <col min="1" max="1" width="18.1796875" customWidth="1"/>
    <col min="2" max="2" width="40.08984375" bestFit="1" customWidth="1"/>
    <col min="3" max="3" width="17.81640625" bestFit="1" customWidth="1"/>
    <col min="4" max="4" width="15.6328125" customWidth="1"/>
    <col min="5" max="5" width="19.7265625" bestFit="1" customWidth="1"/>
    <col min="6" max="6" width="11.7265625" customWidth="1"/>
    <col min="7" max="7" width="10.6328125" customWidth="1"/>
    <col min="11" max="11" width="12.7265625" customWidth="1"/>
  </cols>
  <sheetData>
    <row r="1" spans="1:11" x14ac:dyDescent="0.35">
      <c r="A1" t="s">
        <v>0</v>
      </c>
      <c r="B1" t="s">
        <v>1</v>
      </c>
      <c r="C1" t="s">
        <v>2</v>
      </c>
      <c r="D1" t="s">
        <v>3</v>
      </c>
      <c r="E1" t="s">
        <v>4</v>
      </c>
      <c r="F1" t="s">
        <v>250</v>
      </c>
      <c r="G1" t="s">
        <v>251</v>
      </c>
      <c r="H1" t="s">
        <v>252</v>
      </c>
      <c r="I1" t="s">
        <v>253</v>
      </c>
      <c r="J1" t="s">
        <v>254</v>
      </c>
      <c r="K1" t="s">
        <v>5</v>
      </c>
    </row>
    <row r="2" spans="1:11" x14ac:dyDescent="0.35">
      <c r="A2" t="s">
        <v>11</v>
      </c>
      <c r="B2" t="s">
        <v>12</v>
      </c>
      <c r="C2" t="s">
        <v>13</v>
      </c>
      <c r="D2" t="s">
        <v>14</v>
      </c>
      <c r="E2" t="s">
        <v>10</v>
      </c>
      <c r="F2">
        <v>2786</v>
      </c>
      <c r="G2">
        <v>3804</v>
      </c>
      <c r="H2">
        <v>4121</v>
      </c>
      <c r="I2">
        <v>6210</v>
      </c>
      <c r="J2">
        <v>6909</v>
      </c>
      <c r="K2">
        <f t="shared" ref="K2:K58" si="0">_xlfn.RRI($J$1-$F$1,F2,J2)</f>
        <v>0.25489826874508914</v>
      </c>
    </row>
    <row r="3" spans="1:11" x14ac:dyDescent="0.35">
      <c r="A3" t="s">
        <v>15</v>
      </c>
      <c r="B3" t="s">
        <v>16</v>
      </c>
      <c r="C3" t="s">
        <v>17</v>
      </c>
      <c r="D3" t="s">
        <v>18</v>
      </c>
      <c r="E3" t="s">
        <v>10</v>
      </c>
      <c r="F3">
        <v>1209</v>
      </c>
      <c r="G3">
        <v>1534</v>
      </c>
      <c r="H3">
        <v>1634</v>
      </c>
      <c r="I3">
        <v>4302</v>
      </c>
      <c r="J3">
        <v>9768</v>
      </c>
      <c r="K3">
        <f t="shared" si="0"/>
        <v>0.68595057009486848</v>
      </c>
    </row>
    <row r="4" spans="1:11" x14ac:dyDescent="0.35">
      <c r="A4" t="s">
        <v>19</v>
      </c>
      <c r="B4" t="s">
        <v>20</v>
      </c>
      <c r="C4" t="s">
        <v>21</v>
      </c>
      <c r="D4" t="s">
        <v>22</v>
      </c>
      <c r="E4" t="s">
        <v>10</v>
      </c>
      <c r="F4">
        <v>906</v>
      </c>
      <c r="G4">
        <v>1251</v>
      </c>
      <c r="H4">
        <v>2897</v>
      </c>
      <c r="I4">
        <v>4499</v>
      </c>
      <c r="J4">
        <v>9428</v>
      </c>
      <c r="K4">
        <f>_xlfn.RRI($J$1-$F$1,F4,J4)</f>
        <v>0.79606828454142997</v>
      </c>
    </row>
    <row r="5" spans="1:11" x14ac:dyDescent="0.35">
      <c r="A5" t="s">
        <v>23</v>
      </c>
      <c r="B5" t="s">
        <v>24</v>
      </c>
      <c r="C5" t="s">
        <v>25</v>
      </c>
      <c r="D5" t="s">
        <v>26</v>
      </c>
      <c r="E5" t="s">
        <v>10</v>
      </c>
      <c r="F5">
        <v>1421</v>
      </c>
      <c r="G5">
        <v>1893</v>
      </c>
      <c r="H5">
        <v>2722</v>
      </c>
      <c r="I5">
        <v>4410</v>
      </c>
      <c r="J5">
        <v>5873</v>
      </c>
      <c r="K5">
        <f>_xlfn.RRI($J$1-$F$1,F5,J5)</f>
        <v>0.42582583880267388</v>
      </c>
    </row>
    <row r="6" spans="1:11" x14ac:dyDescent="0.35">
      <c r="A6" t="s">
        <v>27</v>
      </c>
      <c r="B6" t="s">
        <v>28</v>
      </c>
      <c r="C6" t="s">
        <v>29</v>
      </c>
      <c r="D6" t="s">
        <v>30</v>
      </c>
      <c r="E6" t="s">
        <v>10</v>
      </c>
      <c r="F6">
        <v>2341</v>
      </c>
      <c r="G6">
        <v>6105</v>
      </c>
      <c r="H6">
        <v>7777</v>
      </c>
      <c r="I6">
        <v>7891</v>
      </c>
      <c r="J6">
        <v>8758</v>
      </c>
      <c r="K6">
        <f t="shared" si="0"/>
        <v>0.390755806385503</v>
      </c>
    </row>
    <row r="7" spans="1:11" x14ac:dyDescent="0.35">
      <c r="A7" t="s">
        <v>31</v>
      </c>
      <c r="B7" t="s">
        <v>32</v>
      </c>
      <c r="C7" t="s">
        <v>33</v>
      </c>
      <c r="D7" t="s">
        <v>34</v>
      </c>
      <c r="E7" t="s">
        <v>10</v>
      </c>
      <c r="F7">
        <v>9252</v>
      </c>
      <c r="G7">
        <v>8499</v>
      </c>
      <c r="H7">
        <v>991</v>
      </c>
      <c r="I7">
        <v>448</v>
      </c>
      <c r="J7">
        <v>211</v>
      </c>
      <c r="K7">
        <f t="shared" si="0"/>
        <v>-0.61139202601329412</v>
      </c>
    </row>
    <row r="8" spans="1:11" x14ac:dyDescent="0.35">
      <c r="A8" t="s">
        <v>35</v>
      </c>
      <c r="B8" t="s">
        <v>36</v>
      </c>
      <c r="C8" t="s">
        <v>37</v>
      </c>
      <c r="D8" t="s">
        <v>38</v>
      </c>
      <c r="E8" t="s">
        <v>10</v>
      </c>
      <c r="F8">
        <v>1581</v>
      </c>
      <c r="G8">
        <v>4799</v>
      </c>
      <c r="H8">
        <v>6582</v>
      </c>
      <c r="I8">
        <v>9024</v>
      </c>
      <c r="J8">
        <v>9759</v>
      </c>
      <c r="K8">
        <f>_xlfn.RRI($J$1-$F$1,F8,J8)</f>
        <v>0.57622554654037406</v>
      </c>
    </row>
    <row r="9" spans="1:11" x14ac:dyDescent="0.35">
      <c r="A9" t="s">
        <v>39</v>
      </c>
      <c r="B9" t="s">
        <v>40</v>
      </c>
      <c r="C9" t="s">
        <v>41</v>
      </c>
      <c r="D9" t="s">
        <v>42</v>
      </c>
      <c r="E9" t="s">
        <v>10</v>
      </c>
      <c r="F9">
        <v>9766</v>
      </c>
      <c r="G9">
        <v>8049</v>
      </c>
      <c r="H9">
        <v>5556</v>
      </c>
      <c r="I9">
        <v>5202</v>
      </c>
      <c r="J9">
        <v>2373</v>
      </c>
      <c r="K9">
        <f t="shared" si="0"/>
        <v>-0.29790601141591733</v>
      </c>
    </row>
    <row r="10" spans="1:11" x14ac:dyDescent="0.35">
      <c r="A10" t="s">
        <v>43</v>
      </c>
      <c r="B10" t="s">
        <v>44</v>
      </c>
      <c r="C10" t="s">
        <v>45</v>
      </c>
      <c r="D10" t="s">
        <v>46</v>
      </c>
      <c r="E10" t="s">
        <v>10</v>
      </c>
      <c r="F10">
        <v>1530</v>
      </c>
      <c r="G10">
        <v>1620</v>
      </c>
      <c r="H10">
        <v>2027</v>
      </c>
      <c r="I10">
        <v>4881</v>
      </c>
      <c r="J10">
        <v>6002</v>
      </c>
      <c r="K10">
        <f t="shared" si="0"/>
        <v>0.40734683274409145</v>
      </c>
    </row>
    <row r="11" spans="1:11" x14ac:dyDescent="0.35">
      <c r="A11" t="s">
        <v>47</v>
      </c>
      <c r="B11" t="s">
        <v>48</v>
      </c>
      <c r="C11" t="s">
        <v>49</v>
      </c>
      <c r="D11" t="s">
        <v>50</v>
      </c>
      <c r="E11" t="s">
        <v>10</v>
      </c>
      <c r="F11">
        <v>7555</v>
      </c>
      <c r="G11">
        <v>6551</v>
      </c>
      <c r="H11">
        <v>5188</v>
      </c>
      <c r="I11">
        <v>3436</v>
      </c>
      <c r="J11">
        <v>2359</v>
      </c>
      <c r="K11">
        <f t="shared" si="0"/>
        <v>-0.25247905109930902</v>
      </c>
    </row>
    <row r="12" spans="1:11" x14ac:dyDescent="0.35">
      <c r="A12" t="s">
        <v>51</v>
      </c>
      <c r="B12" t="s">
        <v>52</v>
      </c>
      <c r="C12" t="s">
        <v>53</v>
      </c>
      <c r="D12" t="s">
        <v>54</v>
      </c>
      <c r="E12" t="s">
        <v>10</v>
      </c>
      <c r="F12">
        <v>1532</v>
      </c>
      <c r="G12">
        <v>2678</v>
      </c>
      <c r="H12">
        <v>4068</v>
      </c>
      <c r="I12">
        <v>4278</v>
      </c>
      <c r="J12">
        <v>5382</v>
      </c>
      <c r="K12">
        <f t="shared" si="0"/>
        <v>0.3690560602470212</v>
      </c>
    </row>
    <row r="13" spans="1:11" x14ac:dyDescent="0.35">
      <c r="A13" t="s">
        <v>55</v>
      </c>
      <c r="B13" t="s">
        <v>56</v>
      </c>
      <c r="C13" t="s">
        <v>57</v>
      </c>
      <c r="D13" t="s">
        <v>58</v>
      </c>
      <c r="E13" t="s">
        <v>10</v>
      </c>
      <c r="F13">
        <v>24</v>
      </c>
      <c r="G13">
        <v>1797</v>
      </c>
      <c r="H13">
        <v>3548</v>
      </c>
      <c r="I13">
        <v>3668</v>
      </c>
      <c r="J13">
        <v>8592</v>
      </c>
      <c r="K13">
        <f t="shared" si="0"/>
        <v>3.3498147004699526</v>
      </c>
    </row>
    <row r="14" spans="1:11" x14ac:dyDescent="0.35">
      <c r="A14" t="s">
        <v>59</v>
      </c>
      <c r="B14" t="s">
        <v>60</v>
      </c>
      <c r="C14" t="s">
        <v>61</v>
      </c>
      <c r="D14" t="s">
        <v>62</v>
      </c>
      <c r="E14" t="s">
        <v>10</v>
      </c>
      <c r="F14">
        <v>861</v>
      </c>
      <c r="G14">
        <v>1314</v>
      </c>
      <c r="H14">
        <v>1810</v>
      </c>
      <c r="I14">
        <v>6510</v>
      </c>
      <c r="J14">
        <v>9271</v>
      </c>
      <c r="K14">
        <f t="shared" si="0"/>
        <v>0.81146879617010592</v>
      </c>
    </row>
    <row r="15" spans="1:11" x14ac:dyDescent="0.35">
      <c r="A15" t="s">
        <v>63</v>
      </c>
      <c r="B15" t="s">
        <v>64</v>
      </c>
      <c r="C15" t="s">
        <v>65</v>
      </c>
      <c r="D15" t="s">
        <v>66</v>
      </c>
      <c r="E15" t="s">
        <v>10</v>
      </c>
      <c r="F15">
        <v>9058</v>
      </c>
      <c r="G15">
        <v>4839</v>
      </c>
      <c r="H15">
        <v>4776</v>
      </c>
      <c r="I15">
        <v>4024</v>
      </c>
      <c r="J15">
        <v>369</v>
      </c>
      <c r="K15">
        <f t="shared" si="0"/>
        <v>-0.55073921414194782</v>
      </c>
    </row>
    <row r="16" spans="1:11" x14ac:dyDescent="0.35">
      <c r="A16" t="s">
        <v>67</v>
      </c>
      <c r="B16" t="s">
        <v>68</v>
      </c>
      <c r="C16" t="s">
        <v>69</v>
      </c>
      <c r="D16" t="s">
        <v>70</v>
      </c>
      <c r="E16" t="s">
        <v>71</v>
      </c>
      <c r="F16">
        <v>3501</v>
      </c>
      <c r="G16">
        <v>7079</v>
      </c>
      <c r="H16">
        <v>7438</v>
      </c>
      <c r="I16">
        <v>7443</v>
      </c>
      <c r="J16">
        <v>9225</v>
      </c>
      <c r="K16">
        <f t="shared" si="0"/>
        <v>0.27407081068210992</v>
      </c>
    </row>
    <row r="17" spans="1:11" x14ac:dyDescent="0.35">
      <c r="A17" t="s">
        <v>72</v>
      </c>
      <c r="B17" t="s">
        <v>73</v>
      </c>
      <c r="C17" t="s">
        <v>74</v>
      </c>
      <c r="D17" t="s">
        <v>75</v>
      </c>
      <c r="E17" t="s">
        <v>71</v>
      </c>
      <c r="F17">
        <v>3916</v>
      </c>
      <c r="G17">
        <v>4218</v>
      </c>
      <c r="H17">
        <v>5072</v>
      </c>
      <c r="I17">
        <v>5201</v>
      </c>
      <c r="J17">
        <v>7588</v>
      </c>
      <c r="K17">
        <f>_xlfn.RRI($J$1-$F$1,F17,J17)</f>
        <v>0.17983468576187267</v>
      </c>
    </row>
    <row r="18" spans="1:11" x14ac:dyDescent="0.35">
      <c r="A18" t="s">
        <v>76</v>
      </c>
      <c r="B18" t="s">
        <v>77</v>
      </c>
      <c r="C18" t="s">
        <v>78</v>
      </c>
      <c r="D18" t="s">
        <v>79</v>
      </c>
      <c r="E18" t="s">
        <v>71</v>
      </c>
      <c r="F18">
        <v>700</v>
      </c>
      <c r="G18">
        <v>5721</v>
      </c>
      <c r="H18">
        <v>6247</v>
      </c>
      <c r="I18">
        <v>8495</v>
      </c>
      <c r="J18">
        <v>9236</v>
      </c>
      <c r="K18">
        <f t="shared" si="0"/>
        <v>0.90588403033885334</v>
      </c>
    </row>
    <row r="19" spans="1:11" x14ac:dyDescent="0.35">
      <c r="A19" t="s">
        <v>80</v>
      </c>
      <c r="B19" t="s">
        <v>81</v>
      </c>
      <c r="C19" t="s">
        <v>82</v>
      </c>
      <c r="D19" t="s">
        <v>83</v>
      </c>
      <c r="E19" t="s">
        <v>71</v>
      </c>
      <c r="F19">
        <v>9773</v>
      </c>
      <c r="G19">
        <v>9179</v>
      </c>
      <c r="H19">
        <v>8390</v>
      </c>
      <c r="I19">
        <v>8256</v>
      </c>
      <c r="J19">
        <v>3815</v>
      </c>
      <c r="K19">
        <f t="shared" si="0"/>
        <v>-0.20956409258224717</v>
      </c>
    </row>
    <row r="20" spans="1:11" x14ac:dyDescent="0.35">
      <c r="A20" t="s">
        <v>84</v>
      </c>
      <c r="B20" t="s">
        <v>85</v>
      </c>
      <c r="C20" t="s">
        <v>86</v>
      </c>
      <c r="D20" t="s">
        <v>87</v>
      </c>
      <c r="E20" t="s">
        <v>71</v>
      </c>
      <c r="F20">
        <v>73</v>
      </c>
      <c r="G20">
        <v>3485</v>
      </c>
      <c r="H20">
        <v>4592</v>
      </c>
      <c r="I20">
        <v>5143</v>
      </c>
      <c r="J20">
        <v>8100</v>
      </c>
      <c r="K20">
        <f t="shared" si="0"/>
        <v>2.2455667067018901</v>
      </c>
    </row>
    <row r="21" spans="1:11" x14ac:dyDescent="0.35">
      <c r="A21" t="s">
        <v>92</v>
      </c>
      <c r="B21" t="s">
        <v>93</v>
      </c>
      <c r="C21" t="s">
        <v>94</v>
      </c>
      <c r="D21" t="s">
        <v>95</v>
      </c>
      <c r="E21" t="s">
        <v>71</v>
      </c>
      <c r="F21">
        <v>1368</v>
      </c>
      <c r="G21">
        <v>3447</v>
      </c>
      <c r="H21">
        <v>4535</v>
      </c>
      <c r="I21">
        <v>5476</v>
      </c>
      <c r="J21">
        <v>9983</v>
      </c>
      <c r="K21">
        <f t="shared" si="0"/>
        <v>0.64359095818904954</v>
      </c>
    </row>
    <row r="22" spans="1:11" x14ac:dyDescent="0.35">
      <c r="A22" t="s">
        <v>96</v>
      </c>
      <c r="B22" t="s">
        <v>97</v>
      </c>
      <c r="C22" t="s">
        <v>98</v>
      </c>
      <c r="D22" t="s">
        <v>99</v>
      </c>
      <c r="E22" t="s">
        <v>71</v>
      </c>
      <c r="F22">
        <v>8331</v>
      </c>
      <c r="G22">
        <v>7667</v>
      </c>
      <c r="H22">
        <v>5952</v>
      </c>
      <c r="I22">
        <v>1998</v>
      </c>
      <c r="J22">
        <v>375</v>
      </c>
      <c r="K22">
        <f t="shared" si="0"/>
        <v>-0.53938981874158332</v>
      </c>
    </row>
    <row r="23" spans="1:11" x14ac:dyDescent="0.35">
      <c r="A23" t="s">
        <v>100</v>
      </c>
      <c r="B23" t="s">
        <v>101</v>
      </c>
      <c r="C23" t="s">
        <v>102</v>
      </c>
      <c r="D23" t="s">
        <v>103</v>
      </c>
      <c r="E23" t="s">
        <v>71</v>
      </c>
      <c r="F23">
        <v>1779</v>
      </c>
      <c r="G23">
        <v>2124</v>
      </c>
      <c r="H23">
        <v>2844</v>
      </c>
      <c r="I23">
        <v>6877</v>
      </c>
      <c r="J23">
        <v>9570</v>
      </c>
      <c r="K23">
        <f t="shared" si="0"/>
        <v>0.52294422157633269</v>
      </c>
    </row>
    <row r="24" spans="1:11" x14ac:dyDescent="0.35">
      <c r="A24" t="s">
        <v>104</v>
      </c>
      <c r="B24" t="s">
        <v>105</v>
      </c>
      <c r="C24" t="s">
        <v>106</v>
      </c>
      <c r="D24" t="s">
        <v>107</v>
      </c>
      <c r="E24" t="s">
        <v>71</v>
      </c>
      <c r="F24">
        <v>570</v>
      </c>
      <c r="G24">
        <v>1322</v>
      </c>
      <c r="H24">
        <v>7279</v>
      </c>
      <c r="I24">
        <v>8443</v>
      </c>
      <c r="J24">
        <v>9571</v>
      </c>
      <c r="K24">
        <f t="shared" si="0"/>
        <v>1.0242801438529217</v>
      </c>
    </row>
    <row r="25" spans="1:11" x14ac:dyDescent="0.35">
      <c r="A25" t="s">
        <v>108</v>
      </c>
      <c r="B25" t="s">
        <v>109</v>
      </c>
      <c r="C25" t="s">
        <v>110</v>
      </c>
      <c r="D25" t="s">
        <v>111</v>
      </c>
      <c r="E25" t="s">
        <v>71</v>
      </c>
      <c r="F25">
        <v>6156</v>
      </c>
      <c r="G25">
        <v>6110</v>
      </c>
      <c r="H25">
        <v>5791</v>
      </c>
      <c r="I25">
        <v>1759</v>
      </c>
      <c r="J25">
        <v>969</v>
      </c>
      <c r="K25">
        <f t="shared" si="0"/>
        <v>-0.37012221518144006</v>
      </c>
    </row>
    <row r="26" spans="1:11" x14ac:dyDescent="0.35">
      <c r="A26" t="s">
        <v>112</v>
      </c>
      <c r="B26" t="s">
        <v>113</v>
      </c>
      <c r="C26" t="s">
        <v>114</v>
      </c>
      <c r="D26" t="s">
        <v>115</v>
      </c>
      <c r="E26" t="s">
        <v>71</v>
      </c>
      <c r="F26">
        <v>209</v>
      </c>
      <c r="G26">
        <v>621</v>
      </c>
      <c r="H26">
        <v>3098</v>
      </c>
      <c r="I26">
        <v>7118</v>
      </c>
      <c r="J26">
        <v>8433</v>
      </c>
      <c r="K26">
        <f t="shared" si="0"/>
        <v>1.5203389637502625</v>
      </c>
    </row>
    <row r="27" spans="1:11" x14ac:dyDescent="0.35">
      <c r="A27" t="s">
        <v>116</v>
      </c>
      <c r="B27" t="s">
        <v>117</v>
      </c>
      <c r="C27" t="s">
        <v>118</v>
      </c>
      <c r="D27" t="s">
        <v>119</v>
      </c>
      <c r="E27" t="s">
        <v>71</v>
      </c>
      <c r="F27">
        <v>6309</v>
      </c>
      <c r="G27">
        <v>6227</v>
      </c>
      <c r="H27">
        <v>5123</v>
      </c>
      <c r="I27">
        <v>4968</v>
      </c>
      <c r="J27">
        <v>3857</v>
      </c>
      <c r="K27">
        <f t="shared" si="0"/>
        <v>-0.11575568185753915</v>
      </c>
    </row>
    <row r="28" spans="1:11" x14ac:dyDescent="0.35">
      <c r="A28" t="s">
        <v>120</v>
      </c>
      <c r="B28" t="s">
        <v>121</v>
      </c>
      <c r="C28" t="s">
        <v>122</v>
      </c>
      <c r="D28" t="s">
        <v>123</v>
      </c>
      <c r="E28" t="s">
        <v>71</v>
      </c>
      <c r="F28">
        <v>712</v>
      </c>
      <c r="G28">
        <v>4182</v>
      </c>
      <c r="H28">
        <v>6087</v>
      </c>
      <c r="I28">
        <v>7494</v>
      </c>
      <c r="J28">
        <v>8599</v>
      </c>
      <c r="K28">
        <f>_xlfn.RRI($J$1-$F$1,F28,J28)</f>
        <v>0.86419779018759768</v>
      </c>
    </row>
    <row r="29" spans="1:11" x14ac:dyDescent="0.35">
      <c r="A29" t="s">
        <v>124</v>
      </c>
      <c r="B29" t="s">
        <v>125</v>
      </c>
      <c r="C29" t="s">
        <v>126</v>
      </c>
      <c r="D29" t="s">
        <v>127</v>
      </c>
      <c r="E29" t="s">
        <v>71</v>
      </c>
      <c r="F29">
        <v>2390</v>
      </c>
      <c r="G29">
        <v>2415</v>
      </c>
      <c r="H29">
        <v>3461</v>
      </c>
      <c r="I29">
        <v>3850</v>
      </c>
      <c r="J29">
        <v>4657</v>
      </c>
      <c r="K29">
        <f>_xlfn.RRI($J$1-$F$1,F29,J29)</f>
        <v>0.18148193130433588</v>
      </c>
    </row>
    <row r="30" spans="1:11" x14ac:dyDescent="0.35">
      <c r="A30" t="s">
        <v>128</v>
      </c>
      <c r="B30" t="s">
        <v>129</v>
      </c>
      <c r="C30" t="s">
        <v>130</v>
      </c>
      <c r="D30" t="s">
        <v>131</v>
      </c>
      <c r="E30" t="s">
        <v>132</v>
      </c>
      <c r="F30">
        <v>2519</v>
      </c>
      <c r="G30">
        <v>3938</v>
      </c>
      <c r="H30">
        <v>5190</v>
      </c>
      <c r="I30">
        <v>8203</v>
      </c>
      <c r="J30">
        <v>8780</v>
      </c>
      <c r="K30">
        <f t="shared" si="0"/>
        <v>0.36636455401735013</v>
      </c>
    </row>
    <row r="31" spans="1:11" x14ac:dyDescent="0.35">
      <c r="A31" t="s">
        <v>133</v>
      </c>
      <c r="B31" t="s">
        <v>134</v>
      </c>
      <c r="C31" t="s">
        <v>135</v>
      </c>
      <c r="D31" t="s">
        <v>136</v>
      </c>
      <c r="E31" t="s">
        <v>132</v>
      </c>
      <c r="F31">
        <v>138</v>
      </c>
      <c r="G31">
        <v>286</v>
      </c>
      <c r="H31">
        <v>6750</v>
      </c>
      <c r="I31">
        <v>8254</v>
      </c>
      <c r="J31">
        <v>8656</v>
      </c>
      <c r="K31">
        <f t="shared" si="0"/>
        <v>1.8142296888697582</v>
      </c>
    </row>
    <row r="32" spans="1:11" x14ac:dyDescent="0.35">
      <c r="A32" t="s">
        <v>137</v>
      </c>
      <c r="B32" t="s">
        <v>138</v>
      </c>
      <c r="C32" t="s">
        <v>139</v>
      </c>
      <c r="D32" t="s">
        <v>140</v>
      </c>
      <c r="E32" t="s">
        <v>132</v>
      </c>
      <c r="F32">
        <v>8873</v>
      </c>
      <c r="G32">
        <v>8484</v>
      </c>
      <c r="H32">
        <v>7883</v>
      </c>
      <c r="I32">
        <v>7499</v>
      </c>
      <c r="J32">
        <v>6592</v>
      </c>
      <c r="K32">
        <f t="shared" si="0"/>
        <v>-7.1596691853915484E-2</v>
      </c>
    </row>
    <row r="33" spans="1:11" x14ac:dyDescent="0.35">
      <c r="A33" t="s">
        <v>141</v>
      </c>
      <c r="B33" t="s">
        <v>142</v>
      </c>
      <c r="C33" t="s">
        <v>143</v>
      </c>
      <c r="D33" t="s">
        <v>144</v>
      </c>
      <c r="E33" t="s">
        <v>132</v>
      </c>
      <c r="F33">
        <v>3297</v>
      </c>
      <c r="G33">
        <v>4866</v>
      </c>
      <c r="H33">
        <v>4928</v>
      </c>
      <c r="I33">
        <v>8451</v>
      </c>
      <c r="J33">
        <v>9585</v>
      </c>
      <c r="K33">
        <f t="shared" si="0"/>
        <v>0.30577482876902251</v>
      </c>
    </row>
    <row r="34" spans="1:11" x14ac:dyDescent="0.35">
      <c r="A34" t="s">
        <v>145</v>
      </c>
      <c r="B34" t="s">
        <v>146</v>
      </c>
      <c r="C34" t="s">
        <v>147</v>
      </c>
      <c r="D34" t="s">
        <v>148</v>
      </c>
      <c r="E34" t="s">
        <v>132</v>
      </c>
      <c r="F34">
        <v>1092</v>
      </c>
      <c r="G34">
        <v>3140</v>
      </c>
      <c r="H34">
        <v>4123</v>
      </c>
      <c r="I34">
        <v>4366</v>
      </c>
      <c r="J34">
        <v>9482</v>
      </c>
      <c r="K34">
        <f t="shared" si="0"/>
        <v>0.71660086943635504</v>
      </c>
    </row>
    <row r="35" spans="1:11" x14ac:dyDescent="0.35">
      <c r="A35" t="s">
        <v>149</v>
      </c>
      <c r="B35" t="s">
        <v>150</v>
      </c>
      <c r="C35" t="s">
        <v>151</v>
      </c>
      <c r="D35" t="s">
        <v>152</v>
      </c>
      <c r="E35" t="s">
        <v>132</v>
      </c>
      <c r="F35">
        <v>2541</v>
      </c>
      <c r="G35">
        <v>3794</v>
      </c>
      <c r="H35">
        <v>3984</v>
      </c>
      <c r="I35">
        <v>8803</v>
      </c>
      <c r="J35">
        <v>9338</v>
      </c>
      <c r="K35">
        <f t="shared" si="0"/>
        <v>0.38456165928272146</v>
      </c>
    </row>
    <row r="36" spans="1:11" x14ac:dyDescent="0.35">
      <c r="A36" t="s">
        <v>153</v>
      </c>
      <c r="B36" t="s">
        <v>154</v>
      </c>
      <c r="C36" t="s">
        <v>155</v>
      </c>
      <c r="D36" t="s">
        <v>156</v>
      </c>
      <c r="E36" t="s">
        <v>132</v>
      </c>
      <c r="F36">
        <v>742</v>
      </c>
      <c r="G36">
        <v>3751</v>
      </c>
      <c r="H36">
        <v>4423</v>
      </c>
      <c r="I36">
        <v>8733</v>
      </c>
      <c r="J36">
        <v>9909</v>
      </c>
      <c r="K36">
        <f t="shared" si="0"/>
        <v>0.91164163510334228</v>
      </c>
    </row>
    <row r="37" spans="1:11" x14ac:dyDescent="0.35">
      <c r="A37" t="s">
        <v>157</v>
      </c>
      <c r="B37" t="s">
        <v>158</v>
      </c>
      <c r="C37" t="s">
        <v>159</v>
      </c>
      <c r="D37" t="s">
        <v>160</v>
      </c>
      <c r="E37" t="s">
        <v>132</v>
      </c>
      <c r="F37">
        <v>7703</v>
      </c>
      <c r="G37">
        <v>6957</v>
      </c>
      <c r="H37">
        <v>3898</v>
      </c>
      <c r="I37">
        <v>1857</v>
      </c>
      <c r="J37">
        <v>1512</v>
      </c>
      <c r="K37">
        <f t="shared" si="0"/>
        <v>-0.33438519484677687</v>
      </c>
    </row>
    <row r="38" spans="1:11" x14ac:dyDescent="0.35">
      <c r="A38" t="s">
        <v>161</v>
      </c>
      <c r="B38" t="s">
        <v>162</v>
      </c>
      <c r="C38" t="s">
        <v>163</v>
      </c>
      <c r="D38" t="s">
        <v>164</v>
      </c>
      <c r="E38" t="s">
        <v>132</v>
      </c>
      <c r="F38">
        <v>488</v>
      </c>
      <c r="G38">
        <v>5535</v>
      </c>
      <c r="H38">
        <v>5775</v>
      </c>
      <c r="I38">
        <v>7661</v>
      </c>
      <c r="J38">
        <v>9206</v>
      </c>
      <c r="K38">
        <f t="shared" si="0"/>
        <v>1.084072328017021</v>
      </c>
    </row>
    <row r="39" spans="1:11" x14ac:dyDescent="0.35">
      <c r="A39" t="s">
        <v>165</v>
      </c>
      <c r="B39" t="s">
        <v>166</v>
      </c>
      <c r="C39" t="s">
        <v>167</v>
      </c>
      <c r="D39" t="s">
        <v>168</v>
      </c>
      <c r="E39" t="s">
        <v>132</v>
      </c>
      <c r="F39">
        <v>376</v>
      </c>
      <c r="G39">
        <v>889</v>
      </c>
      <c r="H39">
        <v>4373</v>
      </c>
      <c r="I39">
        <v>6803</v>
      </c>
      <c r="J39">
        <v>7578</v>
      </c>
      <c r="K39">
        <f t="shared" si="0"/>
        <v>1.1188084145320056</v>
      </c>
    </row>
    <row r="40" spans="1:11" x14ac:dyDescent="0.35">
      <c r="A40" t="s">
        <v>169</v>
      </c>
      <c r="B40" t="s">
        <v>170</v>
      </c>
      <c r="C40" t="s">
        <v>171</v>
      </c>
      <c r="D40" t="s">
        <v>172</v>
      </c>
      <c r="E40" t="s">
        <v>132</v>
      </c>
      <c r="F40">
        <v>7840</v>
      </c>
      <c r="G40">
        <v>5804</v>
      </c>
      <c r="H40">
        <v>4259</v>
      </c>
      <c r="I40">
        <v>4243</v>
      </c>
      <c r="J40">
        <v>907</v>
      </c>
      <c r="K40">
        <f t="shared" si="0"/>
        <v>-0.41679289513417705</v>
      </c>
    </row>
    <row r="41" spans="1:11" x14ac:dyDescent="0.35">
      <c r="A41" t="s">
        <v>173</v>
      </c>
      <c r="B41" t="s">
        <v>174</v>
      </c>
      <c r="C41" t="s">
        <v>175</v>
      </c>
      <c r="D41" t="s">
        <v>176</v>
      </c>
      <c r="E41" t="s">
        <v>132</v>
      </c>
      <c r="F41">
        <v>1038</v>
      </c>
      <c r="G41">
        <v>3615</v>
      </c>
      <c r="H41">
        <v>3712</v>
      </c>
      <c r="I41">
        <v>5819</v>
      </c>
      <c r="J41">
        <v>9589</v>
      </c>
      <c r="K41">
        <f t="shared" si="0"/>
        <v>0.74338775485751718</v>
      </c>
    </row>
    <row r="42" spans="1:11" x14ac:dyDescent="0.35">
      <c r="A42" t="s">
        <v>177</v>
      </c>
      <c r="B42" t="s">
        <v>178</v>
      </c>
      <c r="C42" t="s">
        <v>179</v>
      </c>
      <c r="D42" t="s">
        <v>180</v>
      </c>
      <c r="E42" t="s">
        <v>132</v>
      </c>
      <c r="F42">
        <v>8891</v>
      </c>
      <c r="G42">
        <v>5952</v>
      </c>
      <c r="H42">
        <v>5914</v>
      </c>
      <c r="I42">
        <v>5405</v>
      </c>
      <c r="J42">
        <v>4031</v>
      </c>
      <c r="K42">
        <f t="shared" si="0"/>
        <v>-0.17943016656995925</v>
      </c>
    </row>
    <row r="43" spans="1:11" x14ac:dyDescent="0.35">
      <c r="A43" t="s">
        <v>181</v>
      </c>
      <c r="B43" t="s">
        <v>182</v>
      </c>
      <c r="C43" t="s">
        <v>183</v>
      </c>
      <c r="D43" t="s">
        <v>184</v>
      </c>
      <c r="E43" t="s">
        <v>132</v>
      </c>
      <c r="F43">
        <v>1290</v>
      </c>
      <c r="G43">
        <v>4033</v>
      </c>
      <c r="H43">
        <v>6956</v>
      </c>
      <c r="I43">
        <v>7929</v>
      </c>
      <c r="J43">
        <v>8834</v>
      </c>
      <c r="K43">
        <f t="shared" si="0"/>
        <v>0.61767741115573149</v>
      </c>
    </row>
    <row r="44" spans="1:11" x14ac:dyDescent="0.35">
      <c r="A44" t="s">
        <v>185</v>
      </c>
      <c r="B44" t="s">
        <v>186</v>
      </c>
      <c r="C44" t="s">
        <v>187</v>
      </c>
      <c r="D44" t="s">
        <v>188</v>
      </c>
      <c r="E44" t="s">
        <v>132</v>
      </c>
      <c r="F44">
        <v>431</v>
      </c>
      <c r="G44">
        <v>6231</v>
      </c>
      <c r="H44">
        <v>7478</v>
      </c>
      <c r="I44">
        <v>8039</v>
      </c>
      <c r="J44">
        <v>8271</v>
      </c>
      <c r="K44">
        <f t="shared" si="0"/>
        <v>1.0930046233022455</v>
      </c>
    </row>
    <row r="45" spans="1:11" x14ac:dyDescent="0.35">
      <c r="A45" t="s">
        <v>189</v>
      </c>
      <c r="B45" t="s">
        <v>190</v>
      </c>
      <c r="C45" t="s">
        <v>191</v>
      </c>
      <c r="D45" t="s">
        <v>192</v>
      </c>
      <c r="E45" t="s">
        <v>193</v>
      </c>
      <c r="F45">
        <v>8156</v>
      </c>
      <c r="G45">
        <v>1245</v>
      </c>
      <c r="H45">
        <v>791</v>
      </c>
      <c r="I45">
        <v>338</v>
      </c>
      <c r="J45">
        <v>44</v>
      </c>
      <c r="K45">
        <f t="shared" si="0"/>
        <v>-0.72898466539472961</v>
      </c>
    </row>
    <row r="46" spans="1:11" x14ac:dyDescent="0.35">
      <c r="A46" t="s">
        <v>194</v>
      </c>
      <c r="B46" t="s">
        <v>195</v>
      </c>
      <c r="C46" t="s">
        <v>196</v>
      </c>
      <c r="D46" t="s">
        <v>197</v>
      </c>
      <c r="E46" t="s">
        <v>193</v>
      </c>
      <c r="F46">
        <v>299</v>
      </c>
      <c r="G46">
        <v>657</v>
      </c>
      <c r="H46">
        <v>6238</v>
      </c>
      <c r="I46">
        <v>8922</v>
      </c>
      <c r="J46">
        <v>9081</v>
      </c>
      <c r="K46">
        <f t="shared" si="0"/>
        <v>1.3475541667800686</v>
      </c>
    </row>
    <row r="47" spans="1:11" x14ac:dyDescent="0.35">
      <c r="A47" t="s">
        <v>198</v>
      </c>
      <c r="B47" t="s">
        <v>199</v>
      </c>
      <c r="C47" t="s">
        <v>200</v>
      </c>
      <c r="D47" t="s">
        <v>201</v>
      </c>
      <c r="E47" t="s">
        <v>193</v>
      </c>
      <c r="F47">
        <v>1323</v>
      </c>
      <c r="G47">
        <v>4963</v>
      </c>
      <c r="H47">
        <v>6292</v>
      </c>
      <c r="I47">
        <v>6728</v>
      </c>
      <c r="J47">
        <v>8202</v>
      </c>
      <c r="K47">
        <f t="shared" si="0"/>
        <v>0.57793816418173161</v>
      </c>
    </row>
    <row r="48" spans="1:11" x14ac:dyDescent="0.35">
      <c r="A48" t="s">
        <v>202</v>
      </c>
      <c r="B48" t="s">
        <v>203</v>
      </c>
      <c r="C48" t="s">
        <v>204</v>
      </c>
      <c r="D48" t="s">
        <v>205</v>
      </c>
      <c r="E48" t="s">
        <v>193</v>
      </c>
      <c r="F48">
        <v>8466</v>
      </c>
      <c r="G48">
        <v>4079</v>
      </c>
      <c r="H48">
        <v>2797</v>
      </c>
      <c r="I48">
        <v>2245</v>
      </c>
      <c r="J48">
        <v>1696</v>
      </c>
      <c r="K48">
        <f t="shared" si="0"/>
        <v>-0.33098339677163802</v>
      </c>
    </row>
    <row r="49" spans="1:11" x14ac:dyDescent="0.35">
      <c r="A49" t="s">
        <v>206</v>
      </c>
      <c r="B49" t="s">
        <v>207</v>
      </c>
      <c r="C49" t="s">
        <v>208</v>
      </c>
      <c r="D49" t="s">
        <v>209</v>
      </c>
      <c r="E49" t="s">
        <v>193</v>
      </c>
      <c r="F49">
        <v>870</v>
      </c>
      <c r="G49">
        <v>2428</v>
      </c>
      <c r="H49">
        <v>7386</v>
      </c>
      <c r="I49">
        <v>8835</v>
      </c>
      <c r="J49">
        <v>9766</v>
      </c>
      <c r="K49">
        <f t="shared" si="0"/>
        <v>0.83041416010220881</v>
      </c>
    </row>
    <row r="50" spans="1:11" x14ac:dyDescent="0.35">
      <c r="A50" t="s">
        <v>210</v>
      </c>
      <c r="B50" t="s">
        <v>211</v>
      </c>
      <c r="C50" t="s">
        <v>212</v>
      </c>
      <c r="D50" t="s">
        <v>213</v>
      </c>
      <c r="E50" t="s">
        <v>193</v>
      </c>
      <c r="F50">
        <v>1497</v>
      </c>
      <c r="G50">
        <v>1768</v>
      </c>
      <c r="H50">
        <v>2804</v>
      </c>
      <c r="I50">
        <v>5718</v>
      </c>
      <c r="J50">
        <v>9822</v>
      </c>
      <c r="K50">
        <f t="shared" si="0"/>
        <v>0.60045892388204325</v>
      </c>
    </row>
    <row r="51" spans="1:11" x14ac:dyDescent="0.35">
      <c r="A51" t="s">
        <v>214</v>
      </c>
      <c r="B51" t="s">
        <v>215</v>
      </c>
      <c r="C51" t="s">
        <v>216</v>
      </c>
      <c r="D51" t="s">
        <v>217</v>
      </c>
      <c r="E51" t="s">
        <v>193</v>
      </c>
      <c r="F51">
        <v>1082</v>
      </c>
      <c r="G51">
        <v>3353</v>
      </c>
      <c r="H51">
        <v>6351</v>
      </c>
      <c r="I51">
        <v>8550</v>
      </c>
      <c r="J51">
        <v>9272</v>
      </c>
      <c r="K51">
        <f t="shared" si="0"/>
        <v>0.71094693671276654</v>
      </c>
    </row>
    <row r="52" spans="1:11" x14ac:dyDescent="0.35">
      <c r="A52" t="s">
        <v>218</v>
      </c>
      <c r="B52" t="s">
        <v>219</v>
      </c>
      <c r="C52" t="s">
        <v>220</v>
      </c>
      <c r="D52" t="s">
        <v>221</v>
      </c>
      <c r="E52" t="s">
        <v>193</v>
      </c>
      <c r="F52">
        <v>9791</v>
      </c>
      <c r="G52">
        <v>9610</v>
      </c>
      <c r="H52">
        <v>7534</v>
      </c>
      <c r="I52">
        <v>5080</v>
      </c>
      <c r="J52">
        <v>4936</v>
      </c>
      <c r="K52">
        <f t="shared" si="0"/>
        <v>-0.15736979056747447</v>
      </c>
    </row>
    <row r="53" spans="1:11" x14ac:dyDescent="0.35">
      <c r="A53" t="s">
        <v>222</v>
      </c>
      <c r="B53" t="s">
        <v>223</v>
      </c>
      <c r="C53" t="s">
        <v>224</v>
      </c>
      <c r="D53" t="s">
        <v>225</v>
      </c>
      <c r="E53" t="s">
        <v>193</v>
      </c>
      <c r="F53">
        <v>1357</v>
      </c>
      <c r="G53">
        <v>4189</v>
      </c>
      <c r="H53">
        <v>5407</v>
      </c>
      <c r="I53">
        <v>6233</v>
      </c>
      <c r="J53">
        <v>9681</v>
      </c>
      <c r="K53">
        <f>_xlfn.RRI($J$1-$F$1,F53,J53)</f>
        <v>0.63431246502429839</v>
      </c>
    </row>
    <row r="54" spans="1:11" x14ac:dyDescent="0.35">
      <c r="A54" t="s">
        <v>226</v>
      </c>
      <c r="B54" t="s">
        <v>227</v>
      </c>
      <c r="C54" t="s">
        <v>228</v>
      </c>
      <c r="D54" t="s">
        <v>229</v>
      </c>
      <c r="E54" t="s">
        <v>193</v>
      </c>
      <c r="F54">
        <v>576</v>
      </c>
      <c r="G54">
        <v>2628</v>
      </c>
      <c r="H54">
        <v>3612</v>
      </c>
      <c r="I54">
        <v>5066</v>
      </c>
      <c r="J54">
        <v>5156</v>
      </c>
      <c r="K54">
        <f t="shared" si="0"/>
        <v>0.72970725225475852</v>
      </c>
    </row>
    <row r="55" spans="1:11" x14ac:dyDescent="0.35">
      <c r="A55" t="s">
        <v>230</v>
      </c>
      <c r="B55" t="s">
        <v>231</v>
      </c>
      <c r="C55" t="s">
        <v>232</v>
      </c>
      <c r="D55" t="s">
        <v>233</v>
      </c>
      <c r="E55" t="s">
        <v>193</v>
      </c>
      <c r="F55">
        <v>128</v>
      </c>
      <c r="G55">
        <v>416</v>
      </c>
      <c r="H55">
        <v>747</v>
      </c>
      <c r="I55">
        <v>1028</v>
      </c>
      <c r="J55">
        <v>6357</v>
      </c>
      <c r="K55">
        <f t="shared" si="0"/>
        <v>1.6546701130112136</v>
      </c>
    </row>
    <row r="56" spans="1:11" x14ac:dyDescent="0.35">
      <c r="A56" t="s">
        <v>234</v>
      </c>
      <c r="B56" t="s">
        <v>235</v>
      </c>
      <c r="C56" t="s">
        <v>236</v>
      </c>
      <c r="D56" t="s">
        <v>237</v>
      </c>
      <c r="E56" t="s">
        <v>193</v>
      </c>
      <c r="F56">
        <v>8034</v>
      </c>
      <c r="G56">
        <v>6541</v>
      </c>
      <c r="H56">
        <v>3311</v>
      </c>
      <c r="I56">
        <v>3254</v>
      </c>
      <c r="J56">
        <v>2687</v>
      </c>
      <c r="K56">
        <f t="shared" si="0"/>
        <v>-0.23952671916055424</v>
      </c>
    </row>
    <row r="57" spans="1:11" x14ac:dyDescent="0.35">
      <c r="A57" t="s">
        <v>238</v>
      </c>
      <c r="B57" t="s">
        <v>239</v>
      </c>
      <c r="C57" t="s">
        <v>240</v>
      </c>
      <c r="D57" t="s">
        <v>241</v>
      </c>
      <c r="E57" t="s">
        <v>193</v>
      </c>
      <c r="F57">
        <v>1263</v>
      </c>
      <c r="G57">
        <v>2517</v>
      </c>
      <c r="H57">
        <v>8042</v>
      </c>
      <c r="I57">
        <v>8222</v>
      </c>
      <c r="J57">
        <v>9686</v>
      </c>
      <c r="K57">
        <f t="shared" si="0"/>
        <v>0.66412244620782168</v>
      </c>
    </row>
    <row r="58" spans="1:11" x14ac:dyDescent="0.35">
      <c r="A58" t="s">
        <v>246</v>
      </c>
      <c r="B58" t="s">
        <v>247</v>
      </c>
      <c r="C58" t="s">
        <v>248</v>
      </c>
      <c r="D58" t="s">
        <v>249</v>
      </c>
      <c r="E58" t="s">
        <v>193</v>
      </c>
      <c r="F58">
        <v>1014</v>
      </c>
      <c r="G58">
        <v>2254</v>
      </c>
      <c r="H58">
        <v>4534</v>
      </c>
      <c r="I58">
        <v>6796</v>
      </c>
      <c r="J58">
        <v>7730</v>
      </c>
      <c r="K58">
        <f t="shared" si="0"/>
        <v>0.66163405613342663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344FE-2449-4EA6-9B09-F8FE4D845A0A}">
  <dimension ref="A1:H286"/>
  <sheetViews>
    <sheetView zoomScale="57" workbookViewId="0">
      <selection activeCell="D19" sqref="D19"/>
    </sheetView>
  </sheetViews>
  <sheetFormatPr defaultRowHeight="14.5" x14ac:dyDescent="0.35"/>
  <cols>
    <col min="1" max="1" width="15.36328125" bestFit="1" customWidth="1"/>
    <col min="2" max="2" width="38.6328125" bestFit="1" customWidth="1"/>
    <col min="3" max="3" width="17.54296875" bestFit="1" customWidth="1"/>
    <col min="4" max="4" width="15.81640625" bestFit="1" customWidth="1"/>
    <col min="5" max="5" width="19.1796875" bestFit="1" customWidth="1"/>
    <col min="6" max="6" width="12.453125" bestFit="1" customWidth="1"/>
    <col min="7" max="7" width="10.81640625" bestFit="1" customWidth="1"/>
    <col min="8" max="8" width="7.81640625" bestFit="1" customWidth="1"/>
  </cols>
  <sheetData>
    <row r="1" spans="1:8" x14ac:dyDescent="0.35">
      <c r="A1" t="s">
        <v>0</v>
      </c>
      <c r="B1" t="s">
        <v>1</v>
      </c>
      <c r="C1" t="s">
        <v>2</v>
      </c>
      <c r="D1" t="s">
        <v>3</v>
      </c>
      <c r="E1" t="s">
        <v>4</v>
      </c>
      <c r="F1" t="s">
        <v>5</v>
      </c>
      <c r="G1" t="s">
        <v>255</v>
      </c>
      <c r="H1" t="s">
        <v>256</v>
      </c>
    </row>
    <row r="2" spans="1:8" x14ac:dyDescent="0.35">
      <c r="A2" t="s">
        <v>11</v>
      </c>
      <c r="B2" t="s">
        <v>12</v>
      </c>
      <c r="C2" t="s">
        <v>13</v>
      </c>
      <c r="D2" t="s">
        <v>14</v>
      </c>
      <c r="E2" t="s">
        <v>10</v>
      </c>
      <c r="F2">
        <v>0.25489826874508914</v>
      </c>
      <c r="G2" t="s">
        <v>250</v>
      </c>
      <c r="H2">
        <v>2786</v>
      </c>
    </row>
    <row r="3" spans="1:8" x14ac:dyDescent="0.35">
      <c r="A3" t="s">
        <v>11</v>
      </c>
      <c r="B3" t="s">
        <v>12</v>
      </c>
      <c r="C3" t="s">
        <v>13</v>
      </c>
      <c r="D3" t="s">
        <v>14</v>
      </c>
      <c r="E3" t="s">
        <v>10</v>
      </c>
      <c r="F3">
        <v>0.25489826874508914</v>
      </c>
      <c r="G3" t="s">
        <v>251</v>
      </c>
      <c r="H3">
        <v>3804</v>
      </c>
    </row>
    <row r="4" spans="1:8" x14ac:dyDescent="0.35">
      <c r="A4" t="s">
        <v>11</v>
      </c>
      <c r="B4" t="s">
        <v>12</v>
      </c>
      <c r="C4" t="s">
        <v>13</v>
      </c>
      <c r="D4" t="s">
        <v>14</v>
      </c>
      <c r="E4" t="s">
        <v>10</v>
      </c>
      <c r="F4">
        <v>0.25489826874508914</v>
      </c>
      <c r="G4" t="s">
        <v>252</v>
      </c>
      <c r="H4">
        <v>4121</v>
      </c>
    </row>
    <row r="5" spans="1:8" x14ac:dyDescent="0.35">
      <c r="A5" t="s">
        <v>11</v>
      </c>
      <c r="B5" t="s">
        <v>12</v>
      </c>
      <c r="C5" t="s">
        <v>13</v>
      </c>
      <c r="D5" t="s">
        <v>14</v>
      </c>
      <c r="E5" t="s">
        <v>10</v>
      </c>
      <c r="F5">
        <v>0.25489826874508914</v>
      </c>
      <c r="G5" t="s">
        <v>253</v>
      </c>
      <c r="H5">
        <v>6210</v>
      </c>
    </row>
    <row r="6" spans="1:8" x14ac:dyDescent="0.35">
      <c r="A6" t="s">
        <v>11</v>
      </c>
      <c r="B6" t="s">
        <v>12</v>
      </c>
      <c r="C6" t="s">
        <v>13</v>
      </c>
      <c r="D6" t="s">
        <v>14</v>
      </c>
      <c r="E6" t="s">
        <v>10</v>
      </c>
      <c r="F6">
        <v>0.25489826874508914</v>
      </c>
      <c r="G6" t="s">
        <v>254</v>
      </c>
      <c r="H6">
        <v>6909</v>
      </c>
    </row>
    <row r="7" spans="1:8" x14ac:dyDescent="0.35">
      <c r="A7" t="s">
        <v>15</v>
      </c>
      <c r="B7" t="s">
        <v>16</v>
      </c>
      <c r="C7" t="s">
        <v>17</v>
      </c>
      <c r="D7" t="s">
        <v>18</v>
      </c>
      <c r="E7" t="s">
        <v>10</v>
      </c>
      <c r="F7">
        <v>0.68595057009486848</v>
      </c>
      <c r="G7" t="s">
        <v>250</v>
      </c>
      <c r="H7">
        <v>1209</v>
      </c>
    </row>
    <row r="8" spans="1:8" x14ac:dyDescent="0.35">
      <c r="A8" t="s">
        <v>15</v>
      </c>
      <c r="B8" t="s">
        <v>16</v>
      </c>
      <c r="C8" t="s">
        <v>17</v>
      </c>
      <c r="D8" t="s">
        <v>18</v>
      </c>
      <c r="E8" t="s">
        <v>10</v>
      </c>
      <c r="F8">
        <v>0.68595057009486848</v>
      </c>
      <c r="G8" t="s">
        <v>251</v>
      </c>
      <c r="H8">
        <v>1534</v>
      </c>
    </row>
    <row r="9" spans="1:8" x14ac:dyDescent="0.35">
      <c r="A9" t="s">
        <v>15</v>
      </c>
      <c r="B9" t="s">
        <v>16</v>
      </c>
      <c r="C9" t="s">
        <v>17</v>
      </c>
      <c r="D9" t="s">
        <v>18</v>
      </c>
      <c r="E9" t="s">
        <v>10</v>
      </c>
      <c r="F9">
        <v>0.68595057009486848</v>
      </c>
      <c r="G9" t="s">
        <v>252</v>
      </c>
      <c r="H9">
        <v>1634</v>
      </c>
    </row>
    <row r="10" spans="1:8" x14ac:dyDescent="0.35">
      <c r="A10" t="s">
        <v>15</v>
      </c>
      <c r="B10" t="s">
        <v>16</v>
      </c>
      <c r="C10" t="s">
        <v>17</v>
      </c>
      <c r="D10" t="s">
        <v>18</v>
      </c>
      <c r="E10" t="s">
        <v>10</v>
      </c>
      <c r="F10">
        <v>0.68595057009486848</v>
      </c>
      <c r="G10" t="s">
        <v>253</v>
      </c>
      <c r="H10">
        <v>4302</v>
      </c>
    </row>
    <row r="11" spans="1:8" x14ac:dyDescent="0.35">
      <c r="A11" t="s">
        <v>15</v>
      </c>
      <c r="B11" t="s">
        <v>16</v>
      </c>
      <c r="C11" t="s">
        <v>17</v>
      </c>
      <c r="D11" t="s">
        <v>18</v>
      </c>
      <c r="E11" t="s">
        <v>10</v>
      </c>
      <c r="F11">
        <v>0.68595057009486848</v>
      </c>
      <c r="G11" t="s">
        <v>254</v>
      </c>
      <c r="H11">
        <v>9768</v>
      </c>
    </row>
    <row r="12" spans="1:8" x14ac:dyDescent="0.35">
      <c r="A12" t="s">
        <v>19</v>
      </c>
      <c r="B12" t="s">
        <v>20</v>
      </c>
      <c r="C12" t="s">
        <v>21</v>
      </c>
      <c r="D12" t="s">
        <v>22</v>
      </c>
      <c r="E12" t="s">
        <v>10</v>
      </c>
      <c r="F12">
        <v>0.79606828454142997</v>
      </c>
      <c r="G12" t="s">
        <v>250</v>
      </c>
      <c r="H12">
        <v>906</v>
      </c>
    </row>
    <row r="13" spans="1:8" x14ac:dyDescent="0.35">
      <c r="A13" t="s">
        <v>19</v>
      </c>
      <c r="B13" t="s">
        <v>20</v>
      </c>
      <c r="C13" t="s">
        <v>21</v>
      </c>
      <c r="D13" t="s">
        <v>22</v>
      </c>
      <c r="E13" t="s">
        <v>10</v>
      </c>
      <c r="F13">
        <v>0.79606828454142997</v>
      </c>
      <c r="G13" t="s">
        <v>251</v>
      </c>
      <c r="H13">
        <v>1251</v>
      </c>
    </row>
    <row r="14" spans="1:8" x14ac:dyDescent="0.35">
      <c r="A14" t="s">
        <v>19</v>
      </c>
      <c r="B14" t="s">
        <v>20</v>
      </c>
      <c r="C14" t="s">
        <v>21</v>
      </c>
      <c r="D14" t="s">
        <v>22</v>
      </c>
      <c r="E14" t="s">
        <v>10</v>
      </c>
      <c r="F14">
        <v>0.79606828454142997</v>
      </c>
      <c r="G14" t="s">
        <v>252</v>
      </c>
      <c r="H14">
        <v>2897</v>
      </c>
    </row>
    <row r="15" spans="1:8" x14ac:dyDescent="0.35">
      <c r="A15" t="s">
        <v>19</v>
      </c>
      <c r="B15" t="s">
        <v>20</v>
      </c>
      <c r="C15" t="s">
        <v>21</v>
      </c>
      <c r="D15" t="s">
        <v>22</v>
      </c>
      <c r="E15" t="s">
        <v>10</v>
      </c>
      <c r="F15">
        <v>0.79606828454142997</v>
      </c>
      <c r="G15" t="s">
        <v>253</v>
      </c>
      <c r="H15">
        <v>4499</v>
      </c>
    </row>
    <row r="16" spans="1:8" x14ac:dyDescent="0.35">
      <c r="A16" t="s">
        <v>19</v>
      </c>
      <c r="B16" t="s">
        <v>20</v>
      </c>
      <c r="C16" t="s">
        <v>21</v>
      </c>
      <c r="D16" t="s">
        <v>22</v>
      </c>
      <c r="E16" t="s">
        <v>10</v>
      </c>
      <c r="F16">
        <v>0.79606828454142997</v>
      </c>
      <c r="G16" t="s">
        <v>254</v>
      </c>
      <c r="H16">
        <v>9428</v>
      </c>
    </row>
    <row r="17" spans="1:8" x14ac:dyDescent="0.35">
      <c r="A17" t="s">
        <v>23</v>
      </c>
      <c r="B17" t="s">
        <v>24</v>
      </c>
      <c r="C17" t="s">
        <v>25</v>
      </c>
      <c r="D17" t="s">
        <v>26</v>
      </c>
      <c r="E17" t="s">
        <v>10</v>
      </c>
      <c r="F17">
        <v>0.42582583880267388</v>
      </c>
      <c r="G17" t="s">
        <v>250</v>
      </c>
      <c r="H17">
        <v>1421</v>
      </c>
    </row>
    <row r="18" spans="1:8" x14ac:dyDescent="0.35">
      <c r="A18" t="s">
        <v>23</v>
      </c>
      <c r="B18" t="s">
        <v>24</v>
      </c>
      <c r="C18" t="s">
        <v>25</v>
      </c>
      <c r="D18" t="s">
        <v>26</v>
      </c>
      <c r="E18" t="s">
        <v>10</v>
      </c>
      <c r="F18">
        <v>0.42582583880267388</v>
      </c>
      <c r="G18" t="s">
        <v>251</v>
      </c>
      <c r="H18">
        <v>1893</v>
      </c>
    </row>
    <row r="19" spans="1:8" x14ac:dyDescent="0.35">
      <c r="A19" t="s">
        <v>23</v>
      </c>
      <c r="B19" t="s">
        <v>24</v>
      </c>
      <c r="C19" t="s">
        <v>25</v>
      </c>
      <c r="D19" t="s">
        <v>26</v>
      </c>
      <c r="E19" t="s">
        <v>10</v>
      </c>
      <c r="F19">
        <v>0.42582583880267388</v>
      </c>
      <c r="G19" t="s">
        <v>252</v>
      </c>
      <c r="H19">
        <v>2722</v>
      </c>
    </row>
    <row r="20" spans="1:8" x14ac:dyDescent="0.35">
      <c r="A20" t="s">
        <v>23</v>
      </c>
      <c r="B20" t="s">
        <v>24</v>
      </c>
      <c r="C20" t="s">
        <v>25</v>
      </c>
      <c r="D20" t="s">
        <v>26</v>
      </c>
      <c r="E20" t="s">
        <v>10</v>
      </c>
      <c r="F20">
        <v>0.42582583880267388</v>
      </c>
      <c r="G20" t="s">
        <v>253</v>
      </c>
      <c r="H20">
        <v>4410</v>
      </c>
    </row>
    <row r="21" spans="1:8" x14ac:dyDescent="0.35">
      <c r="A21" t="s">
        <v>23</v>
      </c>
      <c r="B21" t="s">
        <v>24</v>
      </c>
      <c r="C21" t="s">
        <v>25</v>
      </c>
      <c r="D21" t="s">
        <v>26</v>
      </c>
      <c r="E21" t="s">
        <v>10</v>
      </c>
      <c r="F21">
        <v>0.42582583880267388</v>
      </c>
      <c r="G21" t="s">
        <v>254</v>
      </c>
      <c r="H21">
        <v>5873</v>
      </c>
    </row>
    <row r="22" spans="1:8" x14ac:dyDescent="0.35">
      <c r="A22" t="s">
        <v>27</v>
      </c>
      <c r="B22" t="s">
        <v>28</v>
      </c>
      <c r="C22" t="s">
        <v>29</v>
      </c>
      <c r="D22" t="s">
        <v>30</v>
      </c>
      <c r="E22" t="s">
        <v>10</v>
      </c>
      <c r="F22">
        <v>0.390755806385503</v>
      </c>
      <c r="G22" t="s">
        <v>250</v>
      </c>
      <c r="H22">
        <v>2341</v>
      </c>
    </row>
    <row r="23" spans="1:8" x14ac:dyDescent="0.35">
      <c r="A23" t="s">
        <v>27</v>
      </c>
      <c r="B23" t="s">
        <v>28</v>
      </c>
      <c r="C23" t="s">
        <v>29</v>
      </c>
      <c r="D23" t="s">
        <v>30</v>
      </c>
      <c r="E23" t="s">
        <v>10</v>
      </c>
      <c r="F23">
        <v>0.390755806385503</v>
      </c>
      <c r="G23" t="s">
        <v>251</v>
      </c>
      <c r="H23">
        <v>6105</v>
      </c>
    </row>
    <row r="24" spans="1:8" x14ac:dyDescent="0.35">
      <c r="A24" t="s">
        <v>27</v>
      </c>
      <c r="B24" t="s">
        <v>28</v>
      </c>
      <c r="C24" t="s">
        <v>29</v>
      </c>
      <c r="D24" t="s">
        <v>30</v>
      </c>
      <c r="E24" t="s">
        <v>10</v>
      </c>
      <c r="F24">
        <v>0.390755806385503</v>
      </c>
      <c r="G24" t="s">
        <v>252</v>
      </c>
      <c r="H24">
        <v>7777</v>
      </c>
    </row>
    <row r="25" spans="1:8" x14ac:dyDescent="0.35">
      <c r="A25" t="s">
        <v>27</v>
      </c>
      <c r="B25" t="s">
        <v>28</v>
      </c>
      <c r="C25" t="s">
        <v>29</v>
      </c>
      <c r="D25" t="s">
        <v>30</v>
      </c>
      <c r="E25" t="s">
        <v>10</v>
      </c>
      <c r="F25">
        <v>0.390755806385503</v>
      </c>
      <c r="G25" t="s">
        <v>253</v>
      </c>
      <c r="H25">
        <v>7891</v>
      </c>
    </row>
    <row r="26" spans="1:8" x14ac:dyDescent="0.35">
      <c r="A26" t="s">
        <v>27</v>
      </c>
      <c r="B26" t="s">
        <v>28</v>
      </c>
      <c r="C26" t="s">
        <v>29</v>
      </c>
      <c r="D26" t="s">
        <v>30</v>
      </c>
      <c r="E26" t="s">
        <v>10</v>
      </c>
      <c r="F26">
        <v>0.390755806385503</v>
      </c>
      <c r="G26" t="s">
        <v>254</v>
      </c>
      <c r="H26">
        <v>8758</v>
      </c>
    </row>
    <row r="27" spans="1:8" x14ac:dyDescent="0.35">
      <c r="A27" t="s">
        <v>31</v>
      </c>
      <c r="B27" t="s">
        <v>32</v>
      </c>
      <c r="C27" t="s">
        <v>33</v>
      </c>
      <c r="D27" t="s">
        <v>34</v>
      </c>
      <c r="E27" t="s">
        <v>10</v>
      </c>
      <c r="F27">
        <v>-0.61139202601329412</v>
      </c>
      <c r="G27" t="s">
        <v>250</v>
      </c>
      <c r="H27">
        <v>9252</v>
      </c>
    </row>
    <row r="28" spans="1:8" x14ac:dyDescent="0.35">
      <c r="A28" t="s">
        <v>31</v>
      </c>
      <c r="B28" t="s">
        <v>32</v>
      </c>
      <c r="C28" t="s">
        <v>33</v>
      </c>
      <c r="D28" t="s">
        <v>34</v>
      </c>
      <c r="E28" t="s">
        <v>10</v>
      </c>
      <c r="F28">
        <v>-0.61139202601329412</v>
      </c>
      <c r="G28" t="s">
        <v>251</v>
      </c>
      <c r="H28">
        <v>8499</v>
      </c>
    </row>
    <row r="29" spans="1:8" x14ac:dyDescent="0.35">
      <c r="A29" t="s">
        <v>31</v>
      </c>
      <c r="B29" t="s">
        <v>32</v>
      </c>
      <c r="C29" t="s">
        <v>33</v>
      </c>
      <c r="D29" t="s">
        <v>34</v>
      </c>
      <c r="E29" t="s">
        <v>10</v>
      </c>
      <c r="F29">
        <v>-0.61139202601329412</v>
      </c>
      <c r="G29" t="s">
        <v>252</v>
      </c>
      <c r="H29">
        <v>991</v>
      </c>
    </row>
    <row r="30" spans="1:8" x14ac:dyDescent="0.35">
      <c r="A30" t="s">
        <v>31</v>
      </c>
      <c r="B30" t="s">
        <v>32</v>
      </c>
      <c r="C30" t="s">
        <v>33</v>
      </c>
      <c r="D30" t="s">
        <v>34</v>
      </c>
      <c r="E30" t="s">
        <v>10</v>
      </c>
      <c r="F30">
        <v>-0.61139202601329412</v>
      </c>
      <c r="G30" t="s">
        <v>253</v>
      </c>
      <c r="H30">
        <v>448</v>
      </c>
    </row>
    <row r="31" spans="1:8" x14ac:dyDescent="0.35">
      <c r="A31" t="s">
        <v>31</v>
      </c>
      <c r="B31" t="s">
        <v>32</v>
      </c>
      <c r="C31" t="s">
        <v>33</v>
      </c>
      <c r="D31" t="s">
        <v>34</v>
      </c>
      <c r="E31" t="s">
        <v>10</v>
      </c>
      <c r="F31">
        <v>-0.61139202601329412</v>
      </c>
      <c r="G31" t="s">
        <v>254</v>
      </c>
      <c r="H31">
        <v>211</v>
      </c>
    </row>
    <row r="32" spans="1:8" x14ac:dyDescent="0.35">
      <c r="A32" t="s">
        <v>35</v>
      </c>
      <c r="B32" t="s">
        <v>36</v>
      </c>
      <c r="C32" t="s">
        <v>37</v>
      </c>
      <c r="D32" t="s">
        <v>38</v>
      </c>
      <c r="E32" t="s">
        <v>10</v>
      </c>
      <c r="F32">
        <v>0.57622554654037406</v>
      </c>
      <c r="G32" t="s">
        <v>250</v>
      </c>
      <c r="H32">
        <v>1581</v>
      </c>
    </row>
    <row r="33" spans="1:8" x14ac:dyDescent="0.35">
      <c r="A33" t="s">
        <v>35</v>
      </c>
      <c r="B33" t="s">
        <v>36</v>
      </c>
      <c r="C33" t="s">
        <v>37</v>
      </c>
      <c r="D33" t="s">
        <v>38</v>
      </c>
      <c r="E33" t="s">
        <v>10</v>
      </c>
      <c r="F33">
        <v>0.57622554654037406</v>
      </c>
      <c r="G33" t="s">
        <v>251</v>
      </c>
      <c r="H33">
        <v>4799</v>
      </c>
    </row>
    <row r="34" spans="1:8" x14ac:dyDescent="0.35">
      <c r="A34" t="s">
        <v>35</v>
      </c>
      <c r="B34" t="s">
        <v>36</v>
      </c>
      <c r="C34" t="s">
        <v>37</v>
      </c>
      <c r="D34" t="s">
        <v>38</v>
      </c>
      <c r="E34" t="s">
        <v>10</v>
      </c>
      <c r="F34">
        <v>0.57622554654037406</v>
      </c>
      <c r="G34" t="s">
        <v>252</v>
      </c>
      <c r="H34">
        <v>6582</v>
      </c>
    </row>
    <row r="35" spans="1:8" x14ac:dyDescent="0.35">
      <c r="A35" t="s">
        <v>35</v>
      </c>
      <c r="B35" t="s">
        <v>36</v>
      </c>
      <c r="C35" t="s">
        <v>37</v>
      </c>
      <c r="D35" t="s">
        <v>38</v>
      </c>
      <c r="E35" t="s">
        <v>10</v>
      </c>
      <c r="F35">
        <v>0.57622554654037406</v>
      </c>
      <c r="G35" t="s">
        <v>253</v>
      </c>
      <c r="H35">
        <v>9024</v>
      </c>
    </row>
    <row r="36" spans="1:8" x14ac:dyDescent="0.35">
      <c r="A36" t="s">
        <v>35</v>
      </c>
      <c r="B36" t="s">
        <v>36</v>
      </c>
      <c r="C36" t="s">
        <v>37</v>
      </c>
      <c r="D36" t="s">
        <v>38</v>
      </c>
      <c r="E36" t="s">
        <v>10</v>
      </c>
      <c r="F36">
        <v>0.57622554654037406</v>
      </c>
      <c r="G36" t="s">
        <v>254</v>
      </c>
      <c r="H36">
        <v>9759</v>
      </c>
    </row>
    <row r="37" spans="1:8" x14ac:dyDescent="0.35">
      <c r="A37" t="s">
        <v>39</v>
      </c>
      <c r="B37" t="s">
        <v>40</v>
      </c>
      <c r="C37" t="s">
        <v>41</v>
      </c>
      <c r="D37" t="s">
        <v>42</v>
      </c>
      <c r="E37" t="s">
        <v>10</v>
      </c>
      <c r="F37">
        <v>-0.29790601141591733</v>
      </c>
      <c r="G37" t="s">
        <v>250</v>
      </c>
      <c r="H37">
        <v>9766</v>
      </c>
    </row>
    <row r="38" spans="1:8" x14ac:dyDescent="0.35">
      <c r="A38" t="s">
        <v>39</v>
      </c>
      <c r="B38" t="s">
        <v>40</v>
      </c>
      <c r="C38" t="s">
        <v>41</v>
      </c>
      <c r="D38" t="s">
        <v>42</v>
      </c>
      <c r="E38" t="s">
        <v>10</v>
      </c>
      <c r="F38">
        <v>-0.29790601141591733</v>
      </c>
      <c r="G38" t="s">
        <v>251</v>
      </c>
      <c r="H38">
        <v>8049</v>
      </c>
    </row>
    <row r="39" spans="1:8" x14ac:dyDescent="0.35">
      <c r="A39" t="s">
        <v>39</v>
      </c>
      <c r="B39" t="s">
        <v>40</v>
      </c>
      <c r="C39" t="s">
        <v>41</v>
      </c>
      <c r="D39" t="s">
        <v>42</v>
      </c>
      <c r="E39" t="s">
        <v>10</v>
      </c>
      <c r="F39">
        <v>-0.29790601141591733</v>
      </c>
      <c r="G39" t="s">
        <v>252</v>
      </c>
      <c r="H39">
        <v>5556</v>
      </c>
    </row>
    <row r="40" spans="1:8" x14ac:dyDescent="0.35">
      <c r="A40" t="s">
        <v>39</v>
      </c>
      <c r="B40" t="s">
        <v>40</v>
      </c>
      <c r="C40" t="s">
        <v>41</v>
      </c>
      <c r="D40" t="s">
        <v>42</v>
      </c>
      <c r="E40" t="s">
        <v>10</v>
      </c>
      <c r="F40">
        <v>-0.29790601141591733</v>
      </c>
      <c r="G40" t="s">
        <v>253</v>
      </c>
      <c r="H40">
        <v>5202</v>
      </c>
    </row>
    <row r="41" spans="1:8" x14ac:dyDescent="0.35">
      <c r="A41" t="s">
        <v>39</v>
      </c>
      <c r="B41" t="s">
        <v>40</v>
      </c>
      <c r="C41" t="s">
        <v>41</v>
      </c>
      <c r="D41" t="s">
        <v>42</v>
      </c>
      <c r="E41" t="s">
        <v>10</v>
      </c>
      <c r="F41">
        <v>-0.29790601141591733</v>
      </c>
      <c r="G41" t="s">
        <v>254</v>
      </c>
      <c r="H41">
        <v>2373</v>
      </c>
    </row>
    <row r="42" spans="1:8" x14ac:dyDescent="0.35">
      <c r="A42" t="s">
        <v>43</v>
      </c>
      <c r="B42" t="s">
        <v>44</v>
      </c>
      <c r="C42" t="s">
        <v>45</v>
      </c>
      <c r="D42" t="s">
        <v>46</v>
      </c>
      <c r="E42" t="s">
        <v>10</v>
      </c>
      <c r="F42">
        <v>0.40734683274409145</v>
      </c>
      <c r="G42" t="s">
        <v>250</v>
      </c>
      <c r="H42">
        <v>1530</v>
      </c>
    </row>
    <row r="43" spans="1:8" x14ac:dyDescent="0.35">
      <c r="A43" t="s">
        <v>43</v>
      </c>
      <c r="B43" t="s">
        <v>44</v>
      </c>
      <c r="C43" t="s">
        <v>45</v>
      </c>
      <c r="D43" t="s">
        <v>46</v>
      </c>
      <c r="E43" t="s">
        <v>10</v>
      </c>
      <c r="F43">
        <v>0.40734683274409145</v>
      </c>
      <c r="G43" t="s">
        <v>251</v>
      </c>
      <c r="H43">
        <v>1620</v>
      </c>
    </row>
    <row r="44" spans="1:8" x14ac:dyDescent="0.35">
      <c r="A44" t="s">
        <v>43</v>
      </c>
      <c r="B44" t="s">
        <v>44</v>
      </c>
      <c r="C44" t="s">
        <v>45</v>
      </c>
      <c r="D44" t="s">
        <v>46</v>
      </c>
      <c r="E44" t="s">
        <v>10</v>
      </c>
      <c r="F44">
        <v>0.40734683274409145</v>
      </c>
      <c r="G44" t="s">
        <v>252</v>
      </c>
      <c r="H44">
        <v>2027</v>
      </c>
    </row>
    <row r="45" spans="1:8" x14ac:dyDescent="0.35">
      <c r="A45" t="s">
        <v>43</v>
      </c>
      <c r="B45" t="s">
        <v>44</v>
      </c>
      <c r="C45" t="s">
        <v>45</v>
      </c>
      <c r="D45" t="s">
        <v>46</v>
      </c>
      <c r="E45" t="s">
        <v>10</v>
      </c>
      <c r="F45">
        <v>0.40734683274409145</v>
      </c>
      <c r="G45" t="s">
        <v>253</v>
      </c>
      <c r="H45">
        <v>4881</v>
      </c>
    </row>
    <row r="46" spans="1:8" x14ac:dyDescent="0.35">
      <c r="A46" t="s">
        <v>43</v>
      </c>
      <c r="B46" t="s">
        <v>44</v>
      </c>
      <c r="C46" t="s">
        <v>45</v>
      </c>
      <c r="D46" t="s">
        <v>46</v>
      </c>
      <c r="E46" t="s">
        <v>10</v>
      </c>
      <c r="F46">
        <v>0.40734683274409145</v>
      </c>
      <c r="G46" t="s">
        <v>254</v>
      </c>
      <c r="H46">
        <v>6002</v>
      </c>
    </row>
    <row r="47" spans="1:8" x14ac:dyDescent="0.35">
      <c r="A47" t="s">
        <v>47</v>
      </c>
      <c r="B47" t="s">
        <v>48</v>
      </c>
      <c r="C47" t="s">
        <v>49</v>
      </c>
      <c r="D47" t="s">
        <v>50</v>
      </c>
      <c r="E47" t="s">
        <v>10</v>
      </c>
      <c r="F47">
        <v>-0.25247905109930902</v>
      </c>
      <c r="G47" t="s">
        <v>250</v>
      </c>
      <c r="H47">
        <v>7555</v>
      </c>
    </row>
    <row r="48" spans="1:8" x14ac:dyDescent="0.35">
      <c r="A48" t="s">
        <v>47</v>
      </c>
      <c r="B48" t="s">
        <v>48</v>
      </c>
      <c r="C48" t="s">
        <v>49</v>
      </c>
      <c r="D48" t="s">
        <v>50</v>
      </c>
      <c r="E48" t="s">
        <v>10</v>
      </c>
      <c r="F48">
        <v>-0.25247905109930902</v>
      </c>
      <c r="G48" t="s">
        <v>251</v>
      </c>
      <c r="H48">
        <v>6551</v>
      </c>
    </row>
    <row r="49" spans="1:8" x14ac:dyDescent="0.35">
      <c r="A49" t="s">
        <v>47</v>
      </c>
      <c r="B49" t="s">
        <v>48</v>
      </c>
      <c r="C49" t="s">
        <v>49</v>
      </c>
      <c r="D49" t="s">
        <v>50</v>
      </c>
      <c r="E49" t="s">
        <v>10</v>
      </c>
      <c r="F49">
        <v>-0.25247905109930902</v>
      </c>
      <c r="G49" t="s">
        <v>252</v>
      </c>
      <c r="H49">
        <v>5188</v>
      </c>
    </row>
    <row r="50" spans="1:8" x14ac:dyDescent="0.35">
      <c r="A50" t="s">
        <v>47</v>
      </c>
      <c r="B50" t="s">
        <v>48</v>
      </c>
      <c r="C50" t="s">
        <v>49</v>
      </c>
      <c r="D50" t="s">
        <v>50</v>
      </c>
      <c r="E50" t="s">
        <v>10</v>
      </c>
      <c r="F50">
        <v>-0.25247905109930902</v>
      </c>
      <c r="G50" t="s">
        <v>253</v>
      </c>
      <c r="H50">
        <v>3436</v>
      </c>
    </row>
    <row r="51" spans="1:8" x14ac:dyDescent="0.35">
      <c r="A51" t="s">
        <v>47</v>
      </c>
      <c r="B51" t="s">
        <v>48</v>
      </c>
      <c r="C51" t="s">
        <v>49</v>
      </c>
      <c r="D51" t="s">
        <v>50</v>
      </c>
      <c r="E51" t="s">
        <v>10</v>
      </c>
      <c r="F51">
        <v>-0.25247905109930902</v>
      </c>
      <c r="G51" t="s">
        <v>254</v>
      </c>
      <c r="H51">
        <v>2359</v>
      </c>
    </row>
    <row r="52" spans="1:8" x14ac:dyDescent="0.35">
      <c r="A52" t="s">
        <v>51</v>
      </c>
      <c r="B52" t="s">
        <v>52</v>
      </c>
      <c r="C52" t="s">
        <v>53</v>
      </c>
      <c r="D52" t="s">
        <v>54</v>
      </c>
      <c r="E52" t="s">
        <v>10</v>
      </c>
      <c r="F52">
        <v>0.3690560602470212</v>
      </c>
      <c r="G52" t="s">
        <v>250</v>
      </c>
      <c r="H52">
        <v>1532</v>
      </c>
    </row>
    <row r="53" spans="1:8" x14ac:dyDescent="0.35">
      <c r="A53" t="s">
        <v>51</v>
      </c>
      <c r="B53" t="s">
        <v>52</v>
      </c>
      <c r="C53" t="s">
        <v>53</v>
      </c>
      <c r="D53" t="s">
        <v>54</v>
      </c>
      <c r="E53" t="s">
        <v>10</v>
      </c>
      <c r="F53">
        <v>0.3690560602470212</v>
      </c>
      <c r="G53" t="s">
        <v>251</v>
      </c>
      <c r="H53">
        <v>2678</v>
      </c>
    </row>
    <row r="54" spans="1:8" x14ac:dyDescent="0.35">
      <c r="A54" t="s">
        <v>51</v>
      </c>
      <c r="B54" t="s">
        <v>52</v>
      </c>
      <c r="C54" t="s">
        <v>53</v>
      </c>
      <c r="D54" t="s">
        <v>54</v>
      </c>
      <c r="E54" t="s">
        <v>10</v>
      </c>
      <c r="F54">
        <v>0.3690560602470212</v>
      </c>
      <c r="G54" t="s">
        <v>252</v>
      </c>
      <c r="H54">
        <v>4068</v>
      </c>
    </row>
    <row r="55" spans="1:8" x14ac:dyDescent="0.35">
      <c r="A55" t="s">
        <v>51</v>
      </c>
      <c r="B55" t="s">
        <v>52</v>
      </c>
      <c r="C55" t="s">
        <v>53</v>
      </c>
      <c r="D55" t="s">
        <v>54</v>
      </c>
      <c r="E55" t="s">
        <v>10</v>
      </c>
      <c r="F55">
        <v>0.3690560602470212</v>
      </c>
      <c r="G55" t="s">
        <v>253</v>
      </c>
      <c r="H55">
        <v>4278</v>
      </c>
    </row>
    <row r="56" spans="1:8" x14ac:dyDescent="0.35">
      <c r="A56" t="s">
        <v>51</v>
      </c>
      <c r="B56" t="s">
        <v>52</v>
      </c>
      <c r="C56" t="s">
        <v>53</v>
      </c>
      <c r="D56" t="s">
        <v>54</v>
      </c>
      <c r="E56" t="s">
        <v>10</v>
      </c>
      <c r="F56">
        <v>0.3690560602470212</v>
      </c>
      <c r="G56" t="s">
        <v>254</v>
      </c>
      <c r="H56">
        <v>5382</v>
      </c>
    </row>
    <row r="57" spans="1:8" x14ac:dyDescent="0.35">
      <c r="A57" t="s">
        <v>55</v>
      </c>
      <c r="B57" t="s">
        <v>56</v>
      </c>
      <c r="C57" t="s">
        <v>57</v>
      </c>
      <c r="D57" t="s">
        <v>58</v>
      </c>
      <c r="E57" t="s">
        <v>10</v>
      </c>
      <c r="F57">
        <v>3.3498147004699526</v>
      </c>
      <c r="G57" t="s">
        <v>250</v>
      </c>
      <c r="H57">
        <v>24</v>
      </c>
    </row>
    <row r="58" spans="1:8" x14ac:dyDescent="0.35">
      <c r="A58" t="s">
        <v>55</v>
      </c>
      <c r="B58" t="s">
        <v>56</v>
      </c>
      <c r="C58" t="s">
        <v>57</v>
      </c>
      <c r="D58" t="s">
        <v>58</v>
      </c>
      <c r="E58" t="s">
        <v>10</v>
      </c>
      <c r="F58">
        <v>3.3498147004699526</v>
      </c>
      <c r="G58" t="s">
        <v>251</v>
      </c>
      <c r="H58">
        <v>1797</v>
      </c>
    </row>
    <row r="59" spans="1:8" x14ac:dyDescent="0.35">
      <c r="A59" t="s">
        <v>55</v>
      </c>
      <c r="B59" t="s">
        <v>56</v>
      </c>
      <c r="C59" t="s">
        <v>57</v>
      </c>
      <c r="D59" t="s">
        <v>58</v>
      </c>
      <c r="E59" t="s">
        <v>10</v>
      </c>
      <c r="F59">
        <v>3.3498147004699526</v>
      </c>
      <c r="G59" t="s">
        <v>252</v>
      </c>
      <c r="H59">
        <v>3548</v>
      </c>
    </row>
    <row r="60" spans="1:8" x14ac:dyDescent="0.35">
      <c r="A60" t="s">
        <v>55</v>
      </c>
      <c r="B60" t="s">
        <v>56</v>
      </c>
      <c r="C60" t="s">
        <v>57</v>
      </c>
      <c r="D60" t="s">
        <v>58</v>
      </c>
      <c r="E60" t="s">
        <v>10</v>
      </c>
      <c r="F60">
        <v>3.3498147004699526</v>
      </c>
      <c r="G60" t="s">
        <v>253</v>
      </c>
      <c r="H60">
        <v>3668</v>
      </c>
    </row>
    <row r="61" spans="1:8" x14ac:dyDescent="0.35">
      <c r="A61" t="s">
        <v>55</v>
      </c>
      <c r="B61" t="s">
        <v>56</v>
      </c>
      <c r="C61" t="s">
        <v>57</v>
      </c>
      <c r="D61" t="s">
        <v>58</v>
      </c>
      <c r="E61" t="s">
        <v>10</v>
      </c>
      <c r="F61">
        <v>3.3498147004699526</v>
      </c>
      <c r="G61" t="s">
        <v>254</v>
      </c>
      <c r="H61">
        <v>8592</v>
      </c>
    </row>
    <row r="62" spans="1:8" x14ac:dyDescent="0.35">
      <c r="A62" t="s">
        <v>59</v>
      </c>
      <c r="B62" t="s">
        <v>60</v>
      </c>
      <c r="C62" t="s">
        <v>61</v>
      </c>
      <c r="D62" t="s">
        <v>62</v>
      </c>
      <c r="E62" t="s">
        <v>10</v>
      </c>
      <c r="F62">
        <v>0.81146879617010592</v>
      </c>
      <c r="G62" t="s">
        <v>250</v>
      </c>
      <c r="H62">
        <v>861</v>
      </c>
    </row>
    <row r="63" spans="1:8" x14ac:dyDescent="0.35">
      <c r="A63" t="s">
        <v>59</v>
      </c>
      <c r="B63" t="s">
        <v>60</v>
      </c>
      <c r="C63" t="s">
        <v>61</v>
      </c>
      <c r="D63" t="s">
        <v>62</v>
      </c>
      <c r="E63" t="s">
        <v>10</v>
      </c>
      <c r="F63">
        <v>0.81146879617010592</v>
      </c>
      <c r="G63" t="s">
        <v>251</v>
      </c>
      <c r="H63">
        <v>1314</v>
      </c>
    </row>
    <row r="64" spans="1:8" x14ac:dyDescent="0.35">
      <c r="A64" t="s">
        <v>59</v>
      </c>
      <c r="B64" t="s">
        <v>60</v>
      </c>
      <c r="C64" t="s">
        <v>61</v>
      </c>
      <c r="D64" t="s">
        <v>62</v>
      </c>
      <c r="E64" t="s">
        <v>10</v>
      </c>
      <c r="F64">
        <v>0.81146879617010592</v>
      </c>
      <c r="G64" t="s">
        <v>252</v>
      </c>
      <c r="H64">
        <v>1810</v>
      </c>
    </row>
    <row r="65" spans="1:8" x14ac:dyDescent="0.35">
      <c r="A65" t="s">
        <v>59</v>
      </c>
      <c r="B65" t="s">
        <v>60</v>
      </c>
      <c r="C65" t="s">
        <v>61</v>
      </c>
      <c r="D65" t="s">
        <v>62</v>
      </c>
      <c r="E65" t="s">
        <v>10</v>
      </c>
      <c r="F65">
        <v>0.81146879617010592</v>
      </c>
      <c r="G65" t="s">
        <v>253</v>
      </c>
      <c r="H65">
        <v>6510</v>
      </c>
    </row>
    <row r="66" spans="1:8" x14ac:dyDescent="0.35">
      <c r="A66" t="s">
        <v>59</v>
      </c>
      <c r="B66" t="s">
        <v>60</v>
      </c>
      <c r="C66" t="s">
        <v>61</v>
      </c>
      <c r="D66" t="s">
        <v>62</v>
      </c>
      <c r="E66" t="s">
        <v>10</v>
      </c>
      <c r="F66">
        <v>0.81146879617010592</v>
      </c>
      <c r="G66" t="s">
        <v>254</v>
      </c>
      <c r="H66">
        <v>9271</v>
      </c>
    </row>
    <row r="67" spans="1:8" x14ac:dyDescent="0.35">
      <c r="A67" t="s">
        <v>63</v>
      </c>
      <c r="B67" t="s">
        <v>64</v>
      </c>
      <c r="C67" t="s">
        <v>65</v>
      </c>
      <c r="D67" t="s">
        <v>66</v>
      </c>
      <c r="E67" t="s">
        <v>10</v>
      </c>
      <c r="F67">
        <v>-0.55073921414194782</v>
      </c>
      <c r="G67" t="s">
        <v>250</v>
      </c>
      <c r="H67">
        <v>9058</v>
      </c>
    </row>
    <row r="68" spans="1:8" x14ac:dyDescent="0.35">
      <c r="A68" t="s">
        <v>63</v>
      </c>
      <c r="B68" t="s">
        <v>64</v>
      </c>
      <c r="C68" t="s">
        <v>65</v>
      </c>
      <c r="D68" t="s">
        <v>66</v>
      </c>
      <c r="E68" t="s">
        <v>10</v>
      </c>
      <c r="F68">
        <v>-0.55073921414194782</v>
      </c>
      <c r="G68" t="s">
        <v>251</v>
      </c>
      <c r="H68">
        <v>4839</v>
      </c>
    </row>
    <row r="69" spans="1:8" x14ac:dyDescent="0.35">
      <c r="A69" t="s">
        <v>63</v>
      </c>
      <c r="B69" t="s">
        <v>64</v>
      </c>
      <c r="C69" t="s">
        <v>65</v>
      </c>
      <c r="D69" t="s">
        <v>66</v>
      </c>
      <c r="E69" t="s">
        <v>10</v>
      </c>
      <c r="F69">
        <v>-0.55073921414194782</v>
      </c>
      <c r="G69" t="s">
        <v>252</v>
      </c>
      <c r="H69">
        <v>4776</v>
      </c>
    </row>
    <row r="70" spans="1:8" x14ac:dyDescent="0.35">
      <c r="A70" t="s">
        <v>63</v>
      </c>
      <c r="B70" t="s">
        <v>64</v>
      </c>
      <c r="C70" t="s">
        <v>65</v>
      </c>
      <c r="D70" t="s">
        <v>66</v>
      </c>
      <c r="E70" t="s">
        <v>10</v>
      </c>
      <c r="F70">
        <v>-0.55073921414194782</v>
      </c>
      <c r="G70" t="s">
        <v>253</v>
      </c>
      <c r="H70">
        <v>4024</v>
      </c>
    </row>
    <row r="71" spans="1:8" x14ac:dyDescent="0.35">
      <c r="A71" t="s">
        <v>63</v>
      </c>
      <c r="B71" t="s">
        <v>64</v>
      </c>
      <c r="C71" t="s">
        <v>65</v>
      </c>
      <c r="D71" t="s">
        <v>66</v>
      </c>
      <c r="E71" t="s">
        <v>10</v>
      </c>
      <c r="F71">
        <v>-0.55073921414194782</v>
      </c>
      <c r="G71" t="s">
        <v>254</v>
      </c>
      <c r="H71">
        <v>369</v>
      </c>
    </row>
    <row r="72" spans="1:8" x14ac:dyDescent="0.35">
      <c r="A72" t="s">
        <v>67</v>
      </c>
      <c r="B72" t="s">
        <v>68</v>
      </c>
      <c r="C72" t="s">
        <v>69</v>
      </c>
      <c r="D72" t="s">
        <v>70</v>
      </c>
      <c r="E72" t="s">
        <v>71</v>
      </c>
      <c r="F72">
        <v>0.27407081068210992</v>
      </c>
      <c r="G72" t="s">
        <v>250</v>
      </c>
      <c r="H72">
        <v>3501</v>
      </c>
    </row>
    <row r="73" spans="1:8" x14ac:dyDescent="0.35">
      <c r="A73" t="s">
        <v>67</v>
      </c>
      <c r="B73" t="s">
        <v>68</v>
      </c>
      <c r="C73" t="s">
        <v>69</v>
      </c>
      <c r="D73" t="s">
        <v>70</v>
      </c>
      <c r="E73" t="s">
        <v>71</v>
      </c>
      <c r="F73">
        <v>0.27407081068210992</v>
      </c>
      <c r="G73" t="s">
        <v>251</v>
      </c>
      <c r="H73">
        <v>7079</v>
      </c>
    </row>
    <row r="74" spans="1:8" x14ac:dyDescent="0.35">
      <c r="A74" t="s">
        <v>67</v>
      </c>
      <c r="B74" t="s">
        <v>68</v>
      </c>
      <c r="C74" t="s">
        <v>69</v>
      </c>
      <c r="D74" t="s">
        <v>70</v>
      </c>
      <c r="E74" t="s">
        <v>71</v>
      </c>
      <c r="F74">
        <v>0.27407081068210992</v>
      </c>
      <c r="G74" t="s">
        <v>252</v>
      </c>
      <c r="H74">
        <v>7438</v>
      </c>
    </row>
    <row r="75" spans="1:8" x14ac:dyDescent="0.35">
      <c r="A75" t="s">
        <v>67</v>
      </c>
      <c r="B75" t="s">
        <v>68</v>
      </c>
      <c r="C75" t="s">
        <v>69</v>
      </c>
      <c r="D75" t="s">
        <v>70</v>
      </c>
      <c r="E75" t="s">
        <v>71</v>
      </c>
      <c r="F75">
        <v>0.27407081068210992</v>
      </c>
      <c r="G75" t="s">
        <v>253</v>
      </c>
      <c r="H75">
        <v>7443</v>
      </c>
    </row>
    <row r="76" spans="1:8" x14ac:dyDescent="0.35">
      <c r="A76" t="s">
        <v>67</v>
      </c>
      <c r="B76" t="s">
        <v>68</v>
      </c>
      <c r="C76" t="s">
        <v>69</v>
      </c>
      <c r="D76" t="s">
        <v>70</v>
      </c>
      <c r="E76" t="s">
        <v>71</v>
      </c>
      <c r="F76">
        <v>0.27407081068210992</v>
      </c>
      <c r="G76" t="s">
        <v>254</v>
      </c>
      <c r="H76">
        <v>9225</v>
      </c>
    </row>
    <row r="77" spans="1:8" x14ac:dyDescent="0.35">
      <c r="A77" t="s">
        <v>72</v>
      </c>
      <c r="B77" t="s">
        <v>73</v>
      </c>
      <c r="C77" t="s">
        <v>74</v>
      </c>
      <c r="D77" t="s">
        <v>75</v>
      </c>
      <c r="E77" t="s">
        <v>71</v>
      </c>
      <c r="F77">
        <v>0.17983468576187267</v>
      </c>
      <c r="G77" t="s">
        <v>250</v>
      </c>
      <c r="H77">
        <v>3916</v>
      </c>
    </row>
    <row r="78" spans="1:8" x14ac:dyDescent="0.35">
      <c r="A78" t="s">
        <v>72</v>
      </c>
      <c r="B78" t="s">
        <v>73</v>
      </c>
      <c r="C78" t="s">
        <v>74</v>
      </c>
      <c r="D78" t="s">
        <v>75</v>
      </c>
      <c r="E78" t="s">
        <v>71</v>
      </c>
      <c r="F78">
        <v>0.17983468576187267</v>
      </c>
      <c r="G78" t="s">
        <v>251</v>
      </c>
      <c r="H78">
        <v>4218</v>
      </c>
    </row>
    <row r="79" spans="1:8" x14ac:dyDescent="0.35">
      <c r="A79" t="s">
        <v>72</v>
      </c>
      <c r="B79" t="s">
        <v>73</v>
      </c>
      <c r="C79" t="s">
        <v>74</v>
      </c>
      <c r="D79" t="s">
        <v>75</v>
      </c>
      <c r="E79" t="s">
        <v>71</v>
      </c>
      <c r="F79">
        <v>0.17983468576187267</v>
      </c>
      <c r="G79" t="s">
        <v>252</v>
      </c>
      <c r="H79">
        <v>5072</v>
      </c>
    </row>
    <row r="80" spans="1:8" x14ac:dyDescent="0.35">
      <c r="A80" t="s">
        <v>72</v>
      </c>
      <c r="B80" t="s">
        <v>73</v>
      </c>
      <c r="C80" t="s">
        <v>74</v>
      </c>
      <c r="D80" t="s">
        <v>75</v>
      </c>
      <c r="E80" t="s">
        <v>71</v>
      </c>
      <c r="F80">
        <v>0.17983468576187267</v>
      </c>
      <c r="G80" t="s">
        <v>253</v>
      </c>
      <c r="H80">
        <v>5201</v>
      </c>
    </row>
    <row r="81" spans="1:8" x14ac:dyDescent="0.35">
      <c r="A81" t="s">
        <v>72</v>
      </c>
      <c r="B81" t="s">
        <v>73</v>
      </c>
      <c r="C81" t="s">
        <v>74</v>
      </c>
      <c r="D81" t="s">
        <v>75</v>
      </c>
      <c r="E81" t="s">
        <v>71</v>
      </c>
      <c r="F81">
        <v>0.17983468576187267</v>
      </c>
      <c r="G81" t="s">
        <v>254</v>
      </c>
      <c r="H81">
        <v>7588</v>
      </c>
    </row>
    <row r="82" spans="1:8" x14ac:dyDescent="0.35">
      <c r="A82" t="s">
        <v>76</v>
      </c>
      <c r="B82" t="s">
        <v>77</v>
      </c>
      <c r="C82" t="s">
        <v>78</v>
      </c>
      <c r="D82" t="s">
        <v>79</v>
      </c>
      <c r="E82" t="s">
        <v>71</v>
      </c>
      <c r="F82">
        <v>0.90588403033885334</v>
      </c>
      <c r="G82" t="s">
        <v>250</v>
      </c>
      <c r="H82">
        <v>700</v>
      </c>
    </row>
    <row r="83" spans="1:8" x14ac:dyDescent="0.35">
      <c r="A83" t="s">
        <v>76</v>
      </c>
      <c r="B83" t="s">
        <v>77</v>
      </c>
      <c r="C83" t="s">
        <v>78</v>
      </c>
      <c r="D83" t="s">
        <v>79</v>
      </c>
      <c r="E83" t="s">
        <v>71</v>
      </c>
      <c r="F83">
        <v>0.90588403033885334</v>
      </c>
      <c r="G83" t="s">
        <v>251</v>
      </c>
      <c r="H83">
        <v>5721</v>
      </c>
    </row>
    <row r="84" spans="1:8" x14ac:dyDescent="0.35">
      <c r="A84" t="s">
        <v>76</v>
      </c>
      <c r="B84" t="s">
        <v>77</v>
      </c>
      <c r="C84" t="s">
        <v>78</v>
      </c>
      <c r="D84" t="s">
        <v>79</v>
      </c>
      <c r="E84" t="s">
        <v>71</v>
      </c>
      <c r="F84">
        <v>0.90588403033885334</v>
      </c>
      <c r="G84" t="s">
        <v>252</v>
      </c>
      <c r="H84">
        <v>6247</v>
      </c>
    </row>
    <row r="85" spans="1:8" x14ac:dyDescent="0.35">
      <c r="A85" t="s">
        <v>76</v>
      </c>
      <c r="B85" t="s">
        <v>77</v>
      </c>
      <c r="C85" t="s">
        <v>78</v>
      </c>
      <c r="D85" t="s">
        <v>79</v>
      </c>
      <c r="E85" t="s">
        <v>71</v>
      </c>
      <c r="F85">
        <v>0.90588403033885334</v>
      </c>
      <c r="G85" t="s">
        <v>253</v>
      </c>
      <c r="H85">
        <v>8495</v>
      </c>
    </row>
    <row r="86" spans="1:8" x14ac:dyDescent="0.35">
      <c r="A86" t="s">
        <v>76</v>
      </c>
      <c r="B86" t="s">
        <v>77</v>
      </c>
      <c r="C86" t="s">
        <v>78</v>
      </c>
      <c r="D86" t="s">
        <v>79</v>
      </c>
      <c r="E86" t="s">
        <v>71</v>
      </c>
      <c r="F86">
        <v>0.90588403033885334</v>
      </c>
      <c r="G86" t="s">
        <v>254</v>
      </c>
      <c r="H86">
        <v>9236</v>
      </c>
    </row>
    <row r="87" spans="1:8" x14ac:dyDescent="0.35">
      <c r="A87" t="s">
        <v>80</v>
      </c>
      <c r="B87" t="s">
        <v>81</v>
      </c>
      <c r="C87" t="s">
        <v>82</v>
      </c>
      <c r="D87" t="s">
        <v>83</v>
      </c>
      <c r="E87" t="s">
        <v>71</v>
      </c>
      <c r="F87">
        <v>-0.20956409258224717</v>
      </c>
      <c r="G87" t="s">
        <v>250</v>
      </c>
      <c r="H87">
        <v>9773</v>
      </c>
    </row>
    <row r="88" spans="1:8" x14ac:dyDescent="0.35">
      <c r="A88" t="s">
        <v>80</v>
      </c>
      <c r="B88" t="s">
        <v>81</v>
      </c>
      <c r="C88" t="s">
        <v>82</v>
      </c>
      <c r="D88" t="s">
        <v>83</v>
      </c>
      <c r="E88" t="s">
        <v>71</v>
      </c>
      <c r="F88">
        <v>-0.20956409258224717</v>
      </c>
      <c r="G88" t="s">
        <v>251</v>
      </c>
      <c r="H88">
        <v>9179</v>
      </c>
    </row>
    <row r="89" spans="1:8" x14ac:dyDescent="0.35">
      <c r="A89" t="s">
        <v>80</v>
      </c>
      <c r="B89" t="s">
        <v>81</v>
      </c>
      <c r="C89" t="s">
        <v>82</v>
      </c>
      <c r="D89" t="s">
        <v>83</v>
      </c>
      <c r="E89" t="s">
        <v>71</v>
      </c>
      <c r="F89">
        <v>-0.20956409258224717</v>
      </c>
      <c r="G89" t="s">
        <v>252</v>
      </c>
      <c r="H89">
        <v>8390</v>
      </c>
    </row>
    <row r="90" spans="1:8" x14ac:dyDescent="0.35">
      <c r="A90" t="s">
        <v>80</v>
      </c>
      <c r="B90" t="s">
        <v>81</v>
      </c>
      <c r="C90" t="s">
        <v>82</v>
      </c>
      <c r="D90" t="s">
        <v>83</v>
      </c>
      <c r="E90" t="s">
        <v>71</v>
      </c>
      <c r="F90">
        <v>-0.20956409258224717</v>
      </c>
      <c r="G90" t="s">
        <v>253</v>
      </c>
      <c r="H90">
        <v>8256</v>
      </c>
    </row>
    <row r="91" spans="1:8" x14ac:dyDescent="0.35">
      <c r="A91" t="s">
        <v>80</v>
      </c>
      <c r="B91" t="s">
        <v>81</v>
      </c>
      <c r="C91" t="s">
        <v>82</v>
      </c>
      <c r="D91" t="s">
        <v>83</v>
      </c>
      <c r="E91" t="s">
        <v>71</v>
      </c>
      <c r="F91">
        <v>-0.20956409258224717</v>
      </c>
      <c r="G91" t="s">
        <v>254</v>
      </c>
      <c r="H91">
        <v>3815</v>
      </c>
    </row>
    <row r="92" spans="1:8" x14ac:dyDescent="0.35">
      <c r="A92" t="s">
        <v>84</v>
      </c>
      <c r="B92" t="s">
        <v>85</v>
      </c>
      <c r="C92" t="s">
        <v>86</v>
      </c>
      <c r="D92" t="s">
        <v>87</v>
      </c>
      <c r="E92" t="s">
        <v>71</v>
      </c>
      <c r="F92">
        <v>2.2455667067018901</v>
      </c>
      <c r="G92" t="s">
        <v>250</v>
      </c>
      <c r="H92">
        <v>73</v>
      </c>
    </row>
    <row r="93" spans="1:8" x14ac:dyDescent="0.35">
      <c r="A93" t="s">
        <v>84</v>
      </c>
      <c r="B93" t="s">
        <v>85</v>
      </c>
      <c r="C93" t="s">
        <v>86</v>
      </c>
      <c r="D93" t="s">
        <v>87</v>
      </c>
      <c r="E93" t="s">
        <v>71</v>
      </c>
      <c r="F93">
        <v>2.2455667067018901</v>
      </c>
      <c r="G93" t="s">
        <v>251</v>
      </c>
      <c r="H93">
        <v>3485</v>
      </c>
    </row>
    <row r="94" spans="1:8" x14ac:dyDescent="0.35">
      <c r="A94" t="s">
        <v>84</v>
      </c>
      <c r="B94" t="s">
        <v>85</v>
      </c>
      <c r="C94" t="s">
        <v>86</v>
      </c>
      <c r="D94" t="s">
        <v>87</v>
      </c>
      <c r="E94" t="s">
        <v>71</v>
      </c>
      <c r="F94">
        <v>2.2455667067018901</v>
      </c>
      <c r="G94" t="s">
        <v>252</v>
      </c>
      <c r="H94">
        <v>4592</v>
      </c>
    </row>
    <row r="95" spans="1:8" x14ac:dyDescent="0.35">
      <c r="A95" t="s">
        <v>84</v>
      </c>
      <c r="B95" t="s">
        <v>85</v>
      </c>
      <c r="C95" t="s">
        <v>86</v>
      </c>
      <c r="D95" t="s">
        <v>87</v>
      </c>
      <c r="E95" t="s">
        <v>71</v>
      </c>
      <c r="F95">
        <v>2.2455667067018901</v>
      </c>
      <c r="G95" t="s">
        <v>253</v>
      </c>
      <c r="H95">
        <v>5143</v>
      </c>
    </row>
    <row r="96" spans="1:8" x14ac:dyDescent="0.35">
      <c r="A96" t="s">
        <v>84</v>
      </c>
      <c r="B96" t="s">
        <v>85</v>
      </c>
      <c r="C96" t="s">
        <v>86</v>
      </c>
      <c r="D96" t="s">
        <v>87</v>
      </c>
      <c r="E96" t="s">
        <v>71</v>
      </c>
      <c r="F96">
        <v>2.2455667067018901</v>
      </c>
      <c r="G96" t="s">
        <v>254</v>
      </c>
      <c r="H96">
        <v>8100</v>
      </c>
    </row>
    <row r="97" spans="1:8" x14ac:dyDescent="0.35">
      <c r="A97" t="s">
        <v>92</v>
      </c>
      <c r="B97" t="s">
        <v>93</v>
      </c>
      <c r="C97" t="s">
        <v>94</v>
      </c>
      <c r="D97" t="s">
        <v>95</v>
      </c>
      <c r="E97" t="s">
        <v>71</v>
      </c>
      <c r="F97">
        <v>0.64359095818904954</v>
      </c>
      <c r="G97" t="s">
        <v>250</v>
      </c>
      <c r="H97">
        <v>1368</v>
      </c>
    </row>
    <row r="98" spans="1:8" x14ac:dyDescent="0.35">
      <c r="A98" t="s">
        <v>92</v>
      </c>
      <c r="B98" t="s">
        <v>93</v>
      </c>
      <c r="C98" t="s">
        <v>94</v>
      </c>
      <c r="D98" t="s">
        <v>95</v>
      </c>
      <c r="E98" t="s">
        <v>71</v>
      </c>
      <c r="F98">
        <v>0.64359095818904954</v>
      </c>
      <c r="G98" t="s">
        <v>251</v>
      </c>
      <c r="H98">
        <v>3447</v>
      </c>
    </row>
    <row r="99" spans="1:8" x14ac:dyDescent="0.35">
      <c r="A99" t="s">
        <v>92</v>
      </c>
      <c r="B99" t="s">
        <v>93</v>
      </c>
      <c r="C99" t="s">
        <v>94</v>
      </c>
      <c r="D99" t="s">
        <v>95</v>
      </c>
      <c r="E99" t="s">
        <v>71</v>
      </c>
      <c r="F99">
        <v>0.64359095818904954</v>
      </c>
      <c r="G99" t="s">
        <v>252</v>
      </c>
      <c r="H99">
        <v>4535</v>
      </c>
    </row>
    <row r="100" spans="1:8" x14ac:dyDescent="0.35">
      <c r="A100" t="s">
        <v>92</v>
      </c>
      <c r="B100" t="s">
        <v>93</v>
      </c>
      <c r="C100" t="s">
        <v>94</v>
      </c>
      <c r="D100" t="s">
        <v>95</v>
      </c>
      <c r="E100" t="s">
        <v>71</v>
      </c>
      <c r="F100">
        <v>0.64359095818904954</v>
      </c>
      <c r="G100" t="s">
        <v>253</v>
      </c>
      <c r="H100">
        <v>5476</v>
      </c>
    </row>
    <row r="101" spans="1:8" x14ac:dyDescent="0.35">
      <c r="A101" t="s">
        <v>92</v>
      </c>
      <c r="B101" t="s">
        <v>93</v>
      </c>
      <c r="C101" t="s">
        <v>94</v>
      </c>
      <c r="D101" t="s">
        <v>95</v>
      </c>
      <c r="E101" t="s">
        <v>71</v>
      </c>
      <c r="F101">
        <v>0.64359095818904954</v>
      </c>
      <c r="G101" t="s">
        <v>254</v>
      </c>
      <c r="H101">
        <v>9983</v>
      </c>
    </row>
    <row r="102" spans="1:8" x14ac:dyDescent="0.35">
      <c r="A102" t="s">
        <v>96</v>
      </c>
      <c r="B102" t="s">
        <v>97</v>
      </c>
      <c r="C102" t="s">
        <v>98</v>
      </c>
      <c r="D102" t="s">
        <v>99</v>
      </c>
      <c r="E102" t="s">
        <v>71</v>
      </c>
      <c r="F102">
        <v>-0.53938981874158332</v>
      </c>
      <c r="G102" t="s">
        <v>250</v>
      </c>
      <c r="H102">
        <v>8331</v>
      </c>
    </row>
    <row r="103" spans="1:8" x14ac:dyDescent="0.35">
      <c r="A103" t="s">
        <v>96</v>
      </c>
      <c r="B103" t="s">
        <v>97</v>
      </c>
      <c r="C103" t="s">
        <v>98</v>
      </c>
      <c r="D103" t="s">
        <v>99</v>
      </c>
      <c r="E103" t="s">
        <v>71</v>
      </c>
      <c r="F103">
        <v>-0.53938981874158332</v>
      </c>
      <c r="G103" t="s">
        <v>251</v>
      </c>
      <c r="H103">
        <v>7667</v>
      </c>
    </row>
    <row r="104" spans="1:8" x14ac:dyDescent="0.35">
      <c r="A104" t="s">
        <v>96</v>
      </c>
      <c r="B104" t="s">
        <v>97</v>
      </c>
      <c r="C104" t="s">
        <v>98</v>
      </c>
      <c r="D104" t="s">
        <v>99</v>
      </c>
      <c r="E104" t="s">
        <v>71</v>
      </c>
      <c r="F104">
        <v>-0.53938981874158332</v>
      </c>
      <c r="G104" t="s">
        <v>252</v>
      </c>
      <c r="H104">
        <v>5952</v>
      </c>
    </row>
    <row r="105" spans="1:8" x14ac:dyDescent="0.35">
      <c r="A105" t="s">
        <v>96</v>
      </c>
      <c r="B105" t="s">
        <v>97</v>
      </c>
      <c r="C105" t="s">
        <v>98</v>
      </c>
      <c r="D105" t="s">
        <v>99</v>
      </c>
      <c r="E105" t="s">
        <v>71</v>
      </c>
      <c r="F105">
        <v>-0.53938981874158332</v>
      </c>
      <c r="G105" t="s">
        <v>253</v>
      </c>
      <c r="H105">
        <v>1998</v>
      </c>
    </row>
    <row r="106" spans="1:8" x14ac:dyDescent="0.35">
      <c r="A106" t="s">
        <v>96</v>
      </c>
      <c r="B106" t="s">
        <v>97</v>
      </c>
      <c r="C106" t="s">
        <v>98</v>
      </c>
      <c r="D106" t="s">
        <v>99</v>
      </c>
      <c r="E106" t="s">
        <v>71</v>
      </c>
      <c r="F106">
        <v>-0.53938981874158332</v>
      </c>
      <c r="G106" t="s">
        <v>254</v>
      </c>
      <c r="H106">
        <v>375</v>
      </c>
    </row>
    <row r="107" spans="1:8" x14ac:dyDescent="0.35">
      <c r="A107" t="s">
        <v>100</v>
      </c>
      <c r="B107" t="s">
        <v>101</v>
      </c>
      <c r="C107" t="s">
        <v>102</v>
      </c>
      <c r="D107" t="s">
        <v>103</v>
      </c>
      <c r="E107" t="s">
        <v>71</v>
      </c>
      <c r="F107">
        <v>0.52294422157633269</v>
      </c>
      <c r="G107" t="s">
        <v>250</v>
      </c>
      <c r="H107">
        <v>1779</v>
      </c>
    </row>
    <row r="108" spans="1:8" x14ac:dyDescent="0.35">
      <c r="A108" t="s">
        <v>100</v>
      </c>
      <c r="B108" t="s">
        <v>101</v>
      </c>
      <c r="C108" t="s">
        <v>102</v>
      </c>
      <c r="D108" t="s">
        <v>103</v>
      </c>
      <c r="E108" t="s">
        <v>71</v>
      </c>
      <c r="F108">
        <v>0.52294422157633269</v>
      </c>
      <c r="G108" t="s">
        <v>251</v>
      </c>
      <c r="H108">
        <v>2124</v>
      </c>
    </row>
    <row r="109" spans="1:8" x14ac:dyDescent="0.35">
      <c r="A109" t="s">
        <v>100</v>
      </c>
      <c r="B109" t="s">
        <v>101</v>
      </c>
      <c r="C109" t="s">
        <v>102</v>
      </c>
      <c r="D109" t="s">
        <v>103</v>
      </c>
      <c r="E109" t="s">
        <v>71</v>
      </c>
      <c r="F109">
        <v>0.52294422157633269</v>
      </c>
      <c r="G109" t="s">
        <v>252</v>
      </c>
      <c r="H109">
        <v>2844</v>
      </c>
    </row>
    <row r="110" spans="1:8" x14ac:dyDescent="0.35">
      <c r="A110" t="s">
        <v>100</v>
      </c>
      <c r="B110" t="s">
        <v>101</v>
      </c>
      <c r="C110" t="s">
        <v>102</v>
      </c>
      <c r="D110" t="s">
        <v>103</v>
      </c>
      <c r="E110" t="s">
        <v>71</v>
      </c>
      <c r="F110">
        <v>0.52294422157633269</v>
      </c>
      <c r="G110" t="s">
        <v>253</v>
      </c>
      <c r="H110">
        <v>6877</v>
      </c>
    </row>
    <row r="111" spans="1:8" x14ac:dyDescent="0.35">
      <c r="A111" t="s">
        <v>100</v>
      </c>
      <c r="B111" t="s">
        <v>101</v>
      </c>
      <c r="C111" t="s">
        <v>102</v>
      </c>
      <c r="D111" t="s">
        <v>103</v>
      </c>
      <c r="E111" t="s">
        <v>71</v>
      </c>
      <c r="F111">
        <v>0.52294422157633269</v>
      </c>
      <c r="G111" t="s">
        <v>254</v>
      </c>
      <c r="H111">
        <v>9570</v>
      </c>
    </row>
    <row r="112" spans="1:8" x14ac:dyDescent="0.35">
      <c r="A112" t="s">
        <v>104</v>
      </c>
      <c r="B112" t="s">
        <v>105</v>
      </c>
      <c r="C112" t="s">
        <v>106</v>
      </c>
      <c r="D112" t="s">
        <v>107</v>
      </c>
      <c r="E112" t="s">
        <v>71</v>
      </c>
      <c r="F112">
        <v>1.0242801438529217</v>
      </c>
      <c r="G112" t="s">
        <v>250</v>
      </c>
      <c r="H112">
        <v>570</v>
      </c>
    </row>
    <row r="113" spans="1:8" x14ac:dyDescent="0.35">
      <c r="A113" t="s">
        <v>104</v>
      </c>
      <c r="B113" t="s">
        <v>105</v>
      </c>
      <c r="C113" t="s">
        <v>106</v>
      </c>
      <c r="D113" t="s">
        <v>107</v>
      </c>
      <c r="E113" t="s">
        <v>71</v>
      </c>
      <c r="F113">
        <v>1.0242801438529217</v>
      </c>
      <c r="G113" t="s">
        <v>251</v>
      </c>
      <c r="H113">
        <v>1322</v>
      </c>
    </row>
    <row r="114" spans="1:8" x14ac:dyDescent="0.35">
      <c r="A114" t="s">
        <v>104</v>
      </c>
      <c r="B114" t="s">
        <v>105</v>
      </c>
      <c r="C114" t="s">
        <v>106</v>
      </c>
      <c r="D114" t="s">
        <v>107</v>
      </c>
      <c r="E114" t="s">
        <v>71</v>
      </c>
      <c r="F114">
        <v>1.0242801438529217</v>
      </c>
      <c r="G114" t="s">
        <v>252</v>
      </c>
      <c r="H114">
        <v>7279</v>
      </c>
    </row>
    <row r="115" spans="1:8" x14ac:dyDescent="0.35">
      <c r="A115" t="s">
        <v>104</v>
      </c>
      <c r="B115" t="s">
        <v>105</v>
      </c>
      <c r="C115" t="s">
        <v>106</v>
      </c>
      <c r="D115" t="s">
        <v>107</v>
      </c>
      <c r="E115" t="s">
        <v>71</v>
      </c>
      <c r="F115">
        <v>1.0242801438529217</v>
      </c>
      <c r="G115" t="s">
        <v>253</v>
      </c>
      <c r="H115">
        <v>8443</v>
      </c>
    </row>
    <row r="116" spans="1:8" x14ac:dyDescent="0.35">
      <c r="A116" t="s">
        <v>104</v>
      </c>
      <c r="B116" t="s">
        <v>105</v>
      </c>
      <c r="C116" t="s">
        <v>106</v>
      </c>
      <c r="D116" t="s">
        <v>107</v>
      </c>
      <c r="E116" t="s">
        <v>71</v>
      </c>
      <c r="F116">
        <v>1.0242801438529217</v>
      </c>
      <c r="G116" t="s">
        <v>254</v>
      </c>
      <c r="H116">
        <v>9571</v>
      </c>
    </row>
    <row r="117" spans="1:8" x14ac:dyDescent="0.35">
      <c r="A117" t="s">
        <v>108</v>
      </c>
      <c r="B117" t="s">
        <v>109</v>
      </c>
      <c r="C117" t="s">
        <v>110</v>
      </c>
      <c r="D117" t="s">
        <v>111</v>
      </c>
      <c r="E117" t="s">
        <v>71</v>
      </c>
      <c r="F117">
        <v>-0.37012221518144006</v>
      </c>
      <c r="G117" t="s">
        <v>250</v>
      </c>
      <c r="H117">
        <v>6156</v>
      </c>
    </row>
    <row r="118" spans="1:8" x14ac:dyDescent="0.35">
      <c r="A118" t="s">
        <v>108</v>
      </c>
      <c r="B118" t="s">
        <v>109</v>
      </c>
      <c r="C118" t="s">
        <v>110</v>
      </c>
      <c r="D118" t="s">
        <v>111</v>
      </c>
      <c r="E118" t="s">
        <v>71</v>
      </c>
      <c r="F118">
        <v>-0.37012221518144006</v>
      </c>
      <c r="G118" t="s">
        <v>251</v>
      </c>
      <c r="H118">
        <v>6110</v>
      </c>
    </row>
    <row r="119" spans="1:8" x14ac:dyDescent="0.35">
      <c r="A119" t="s">
        <v>108</v>
      </c>
      <c r="B119" t="s">
        <v>109</v>
      </c>
      <c r="C119" t="s">
        <v>110</v>
      </c>
      <c r="D119" t="s">
        <v>111</v>
      </c>
      <c r="E119" t="s">
        <v>71</v>
      </c>
      <c r="F119">
        <v>-0.37012221518144006</v>
      </c>
      <c r="G119" t="s">
        <v>252</v>
      </c>
      <c r="H119">
        <v>5791</v>
      </c>
    </row>
    <row r="120" spans="1:8" x14ac:dyDescent="0.35">
      <c r="A120" t="s">
        <v>108</v>
      </c>
      <c r="B120" t="s">
        <v>109</v>
      </c>
      <c r="C120" t="s">
        <v>110</v>
      </c>
      <c r="D120" t="s">
        <v>111</v>
      </c>
      <c r="E120" t="s">
        <v>71</v>
      </c>
      <c r="F120">
        <v>-0.37012221518144006</v>
      </c>
      <c r="G120" t="s">
        <v>253</v>
      </c>
      <c r="H120">
        <v>1759</v>
      </c>
    </row>
    <row r="121" spans="1:8" x14ac:dyDescent="0.35">
      <c r="A121" t="s">
        <v>108</v>
      </c>
      <c r="B121" t="s">
        <v>109</v>
      </c>
      <c r="C121" t="s">
        <v>110</v>
      </c>
      <c r="D121" t="s">
        <v>111</v>
      </c>
      <c r="E121" t="s">
        <v>71</v>
      </c>
      <c r="F121">
        <v>-0.37012221518144006</v>
      </c>
      <c r="G121" t="s">
        <v>254</v>
      </c>
      <c r="H121">
        <v>969</v>
      </c>
    </row>
    <row r="122" spans="1:8" x14ac:dyDescent="0.35">
      <c r="A122" t="s">
        <v>112</v>
      </c>
      <c r="B122" t="s">
        <v>113</v>
      </c>
      <c r="C122" t="s">
        <v>114</v>
      </c>
      <c r="D122" t="s">
        <v>115</v>
      </c>
      <c r="E122" t="s">
        <v>71</v>
      </c>
      <c r="F122">
        <v>1.5203389637502625</v>
      </c>
      <c r="G122" t="s">
        <v>250</v>
      </c>
      <c r="H122">
        <v>209</v>
      </c>
    </row>
    <row r="123" spans="1:8" x14ac:dyDescent="0.35">
      <c r="A123" t="s">
        <v>112</v>
      </c>
      <c r="B123" t="s">
        <v>113</v>
      </c>
      <c r="C123" t="s">
        <v>114</v>
      </c>
      <c r="D123" t="s">
        <v>115</v>
      </c>
      <c r="E123" t="s">
        <v>71</v>
      </c>
      <c r="F123">
        <v>1.5203389637502625</v>
      </c>
      <c r="G123" t="s">
        <v>251</v>
      </c>
      <c r="H123">
        <v>621</v>
      </c>
    </row>
    <row r="124" spans="1:8" x14ac:dyDescent="0.35">
      <c r="A124" t="s">
        <v>112</v>
      </c>
      <c r="B124" t="s">
        <v>113</v>
      </c>
      <c r="C124" t="s">
        <v>114</v>
      </c>
      <c r="D124" t="s">
        <v>115</v>
      </c>
      <c r="E124" t="s">
        <v>71</v>
      </c>
      <c r="F124">
        <v>1.5203389637502625</v>
      </c>
      <c r="G124" t="s">
        <v>252</v>
      </c>
      <c r="H124">
        <v>3098</v>
      </c>
    </row>
    <row r="125" spans="1:8" x14ac:dyDescent="0.35">
      <c r="A125" t="s">
        <v>112</v>
      </c>
      <c r="B125" t="s">
        <v>113</v>
      </c>
      <c r="C125" t="s">
        <v>114</v>
      </c>
      <c r="D125" t="s">
        <v>115</v>
      </c>
      <c r="E125" t="s">
        <v>71</v>
      </c>
      <c r="F125">
        <v>1.5203389637502625</v>
      </c>
      <c r="G125" t="s">
        <v>253</v>
      </c>
      <c r="H125">
        <v>7118</v>
      </c>
    </row>
    <row r="126" spans="1:8" x14ac:dyDescent="0.35">
      <c r="A126" t="s">
        <v>112</v>
      </c>
      <c r="B126" t="s">
        <v>113</v>
      </c>
      <c r="C126" t="s">
        <v>114</v>
      </c>
      <c r="D126" t="s">
        <v>115</v>
      </c>
      <c r="E126" t="s">
        <v>71</v>
      </c>
      <c r="F126">
        <v>1.5203389637502625</v>
      </c>
      <c r="G126" t="s">
        <v>254</v>
      </c>
      <c r="H126">
        <v>8433</v>
      </c>
    </row>
    <row r="127" spans="1:8" x14ac:dyDescent="0.35">
      <c r="A127" t="s">
        <v>116</v>
      </c>
      <c r="B127" t="s">
        <v>117</v>
      </c>
      <c r="C127" t="s">
        <v>118</v>
      </c>
      <c r="D127" t="s">
        <v>119</v>
      </c>
      <c r="E127" t="s">
        <v>71</v>
      </c>
      <c r="F127">
        <v>-0.11575568185753915</v>
      </c>
      <c r="G127" t="s">
        <v>250</v>
      </c>
      <c r="H127">
        <v>6309</v>
      </c>
    </row>
    <row r="128" spans="1:8" x14ac:dyDescent="0.35">
      <c r="A128" t="s">
        <v>116</v>
      </c>
      <c r="B128" t="s">
        <v>117</v>
      </c>
      <c r="C128" t="s">
        <v>118</v>
      </c>
      <c r="D128" t="s">
        <v>119</v>
      </c>
      <c r="E128" t="s">
        <v>71</v>
      </c>
      <c r="F128">
        <v>-0.11575568185753915</v>
      </c>
      <c r="G128" t="s">
        <v>251</v>
      </c>
      <c r="H128">
        <v>6227</v>
      </c>
    </row>
    <row r="129" spans="1:8" x14ac:dyDescent="0.35">
      <c r="A129" t="s">
        <v>116</v>
      </c>
      <c r="B129" t="s">
        <v>117</v>
      </c>
      <c r="C129" t="s">
        <v>118</v>
      </c>
      <c r="D129" t="s">
        <v>119</v>
      </c>
      <c r="E129" t="s">
        <v>71</v>
      </c>
      <c r="F129">
        <v>-0.11575568185753915</v>
      </c>
      <c r="G129" t="s">
        <v>252</v>
      </c>
      <c r="H129">
        <v>5123</v>
      </c>
    </row>
    <row r="130" spans="1:8" x14ac:dyDescent="0.35">
      <c r="A130" t="s">
        <v>116</v>
      </c>
      <c r="B130" t="s">
        <v>117</v>
      </c>
      <c r="C130" t="s">
        <v>118</v>
      </c>
      <c r="D130" t="s">
        <v>119</v>
      </c>
      <c r="E130" t="s">
        <v>71</v>
      </c>
      <c r="F130">
        <v>-0.11575568185753915</v>
      </c>
      <c r="G130" t="s">
        <v>253</v>
      </c>
      <c r="H130">
        <v>4968</v>
      </c>
    </row>
    <row r="131" spans="1:8" x14ac:dyDescent="0.35">
      <c r="A131" t="s">
        <v>116</v>
      </c>
      <c r="B131" t="s">
        <v>117</v>
      </c>
      <c r="C131" t="s">
        <v>118</v>
      </c>
      <c r="D131" t="s">
        <v>119</v>
      </c>
      <c r="E131" t="s">
        <v>71</v>
      </c>
      <c r="F131">
        <v>-0.11575568185753915</v>
      </c>
      <c r="G131" t="s">
        <v>254</v>
      </c>
      <c r="H131">
        <v>3857</v>
      </c>
    </row>
    <row r="132" spans="1:8" x14ac:dyDescent="0.35">
      <c r="A132" t="s">
        <v>120</v>
      </c>
      <c r="B132" t="s">
        <v>121</v>
      </c>
      <c r="C132" t="s">
        <v>122</v>
      </c>
      <c r="D132" t="s">
        <v>123</v>
      </c>
      <c r="E132" t="s">
        <v>71</v>
      </c>
      <c r="F132">
        <v>0.86419779018759768</v>
      </c>
      <c r="G132" t="s">
        <v>250</v>
      </c>
      <c r="H132">
        <v>712</v>
      </c>
    </row>
    <row r="133" spans="1:8" x14ac:dyDescent="0.35">
      <c r="A133" t="s">
        <v>120</v>
      </c>
      <c r="B133" t="s">
        <v>121</v>
      </c>
      <c r="C133" t="s">
        <v>122</v>
      </c>
      <c r="D133" t="s">
        <v>123</v>
      </c>
      <c r="E133" t="s">
        <v>71</v>
      </c>
      <c r="F133">
        <v>0.86419779018759768</v>
      </c>
      <c r="G133" t="s">
        <v>251</v>
      </c>
      <c r="H133">
        <v>4182</v>
      </c>
    </row>
    <row r="134" spans="1:8" x14ac:dyDescent="0.35">
      <c r="A134" t="s">
        <v>120</v>
      </c>
      <c r="B134" t="s">
        <v>121</v>
      </c>
      <c r="C134" t="s">
        <v>122</v>
      </c>
      <c r="D134" t="s">
        <v>123</v>
      </c>
      <c r="E134" t="s">
        <v>71</v>
      </c>
      <c r="F134">
        <v>0.86419779018759768</v>
      </c>
      <c r="G134" t="s">
        <v>252</v>
      </c>
      <c r="H134">
        <v>6087</v>
      </c>
    </row>
    <row r="135" spans="1:8" x14ac:dyDescent="0.35">
      <c r="A135" t="s">
        <v>120</v>
      </c>
      <c r="B135" t="s">
        <v>121</v>
      </c>
      <c r="C135" t="s">
        <v>122</v>
      </c>
      <c r="D135" t="s">
        <v>123</v>
      </c>
      <c r="E135" t="s">
        <v>71</v>
      </c>
      <c r="F135">
        <v>0.86419779018759768</v>
      </c>
      <c r="G135" t="s">
        <v>253</v>
      </c>
      <c r="H135">
        <v>7494</v>
      </c>
    </row>
    <row r="136" spans="1:8" x14ac:dyDescent="0.35">
      <c r="A136" t="s">
        <v>120</v>
      </c>
      <c r="B136" t="s">
        <v>121</v>
      </c>
      <c r="C136" t="s">
        <v>122</v>
      </c>
      <c r="D136" t="s">
        <v>123</v>
      </c>
      <c r="E136" t="s">
        <v>71</v>
      </c>
      <c r="F136">
        <v>0.86419779018759768</v>
      </c>
      <c r="G136" t="s">
        <v>254</v>
      </c>
      <c r="H136">
        <v>8599</v>
      </c>
    </row>
    <row r="137" spans="1:8" x14ac:dyDescent="0.35">
      <c r="A137" t="s">
        <v>124</v>
      </c>
      <c r="B137" t="s">
        <v>125</v>
      </c>
      <c r="C137" t="s">
        <v>126</v>
      </c>
      <c r="D137" t="s">
        <v>127</v>
      </c>
      <c r="E137" t="s">
        <v>71</v>
      </c>
      <c r="F137">
        <v>0.18148193130433588</v>
      </c>
      <c r="G137" t="s">
        <v>250</v>
      </c>
      <c r="H137">
        <v>2390</v>
      </c>
    </row>
    <row r="138" spans="1:8" x14ac:dyDescent="0.35">
      <c r="A138" t="s">
        <v>124</v>
      </c>
      <c r="B138" t="s">
        <v>125</v>
      </c>
      <c r="C138" t="s">
        <v>126</v>
      </c>
      <c r="D138" t="s">
        <v>127</v>
      </c>
      <c r="E138" t="s">
        <v>71</v>
      </c>
      <c r="F138">
        <v>0.18148193130433588</v>
      </c>
      <c r="G138" t="s">
        <v>251</v>
      </c>
      <c r="H138">
        <v>2415</v>
      </c>
    </row>
    <row r="139" spans="1:8" x14ac:dyDescent="0.35">
      <c r="A139" t="s">
        <v>124</v>
      </c>
      <c r="B139" t="s">
        <v>125</v>
      </c>
      <c r="C139" t="s">
        <v>126</v>
      </c>
      <c r="D139" t="s">
        <v>127</v>
      </c>
      <c r="E139" t="s">
        <v>71</v>
      </c>
      <c r="F139">
        <v>0.18148193130433588</v>
      </c>
      <c r="G139" t="s">
        <v>252</v>
      </c>
      <c r="H139">
        <v>3461</v>
      </c>
    </row>
    <row r="140" spans="1:8" x14ac:dyDescent="0.35">
      <c r="A140" t="s">
        <v>124</v>
      </c>
      <c r="B140" t="s">
        <v>125</v>
      </c>
      <c r="C140" t="s">
        <v>126</v>
      </c>
      <c r="D140" t="s">
        <v>127</v>
      </c>
      <c r="E140" t="s">
        <v>71</v>
      </c>
      <c r="F140">
        <v>0.18148193130433588</v>
      </c>
      <c r="G140" t="s">
        <v>253</v>
      </c>
      <c r="H140">
        <v>3850</v>
      </c>
    </row>
    <row r="141" spans="1:8" x14ac:dyDescent="0.35">
      <c r="A141" t="s">
        <v>124</v>
      </c>
      <c r="B141" t="s">
        <v>125</v>
      </c>
      <c r="C141" t="s">
        <v>126</v>
      </c>
      <c r="D141" t="s">
        <v>127</v>
      </c>
      <c r="E141" t="s">
        <v>71</v>
      </c>
      <c r="F141">
        <v>0.18148193130433588</v>
      </c>
      <c r="G141" t="s">
        <v>254</v>
      </c>
      <c r="H141">
        <v>4657</v>
      </c>
    </row>
    <row r="142" spans="1:8" x14ac:dyDescent="0.35">
      <c r="A142" t="s">
        <v>128</v>
      </c>
      <c r="B142" t="s">
        <v>129</v>
      </c>
      <c r="C142" t="s">
        <v>130</v>
      </c>
      <c r="D142" t="s">
        <v>131</v>
      </c>
      <c r="E142" t="s">
        <v>132</v>
      </c>
      <c r="F142">
        <v>0.36636455401735013</v>
      </c>
      <c r="G142" t="s">
        <v>250</v>
      </c>
      <c r="H142">
        <v>2519</v>
      </c>
    </row>
    <row r="143" spans="1:8" x14ac:dyDescent="0.35">
      <c r="A143" t="s">
        <v>128</v>
      </c>
      <c r="B143" t="s">
        <v>129</v>
      </c>
      <c r="C143" t="s">
        <v>130</v>
      </c>
      <c r="D143" t="s">
        <v>131</v>
      </c>
      <c r="E143" t="s">
        <v>132</v>
      </c>
      <c r="F143">
        <v>0.36636455401735013</v>
      </c>
      <c r="G143" t="s">
        <v>251</v>
      </c>
      <c r="H143">
        <v>3938</v>
      </c>
    </row>
    <row r="144" spans="1:8" x14ac:dyDescent="0.35">
      <c r="A144" t="s">
        <v>128</v>
      </c>
      <c r="B144" t="s">
        <v>129</v>
      </c>
      <c r="C144" t="s">
        <v>130</v>
      </c>
      <c r="D144" t="s">
        <v>131</v>
      </c>
      <c r="E144" t="s">
        <v>132</v>
      </c>
      <c r="F144">
        <v>0.36636455401735013</v>
      </c>
      <c r="G144" t="s">
        <v>252</v>
      </c>
      <c r="H144">
        <v>5190</v>
      </c>
    </row>
    <row r="145" spans="1:8" x14ac:dyDescent="0.35">
      <c r="A145" t="s">
        <v>128</v>
      </c>
      <c r="B145" t="s">
        <v>129</v>
      </c>
      <c r="C145" t="s">
        <v>130</v>
      </c>
      <c r="D145" t="s">
        <v>131</v>
      </c>
      <c r="E145" t="s">
        <v>132</v>
      </c>
      <c r="F145">
        <v>0.36636455401735013</v>
      </c>
      <c r="G145" t="s">
        <v>253</v>
      </c>
      <c r="H145">
        <v>8203</v>
      </c>
    </row>
    <row r="146" spans="1:8" x14ac:dyDescent="0.35">
      <c r="A146" t="s">
        <v>128</v>
      </c>
      <c r="B146" t="s">
        <v>129</v>
      </c>
      <c r="C146" t="s">
        <v>130</v>
      </c>
      <c r="D146" t="s">
        <v>131</v>
      </c>
      <c r="E146" t="s">
        <v>132</v>
      </c>
      <c r="F146">
        <v>0.36636455401735013</v>
      </c>
      <c r="G146" t="s">
        <v>254</v>
      </c>
      <c r="H146">
        <v>8780</v>
      </c>
    </row>
    <row r="147" spans="1:8" x14ac:dyDescent="0.35">
      <c r="A147" t="s">
        <v>133</v>
      </c>
      <c r="B147" t="s">
        <v>134</v>
      </c>
      <c r="C147" t="s">
        <v>135</v>
      </c>
      <c r="D147" t="s">
        <v>136</v>
      </c>
      <c r="E147" t="s">
        <v>132</v>
      </c>
      <c r="F147">
        <v>1.8142296888697582</v>
      </c>
      <c r="G147" t="s">
        <v>250</v>
      </c>
      <c r="H147">
        <v>138</v>
      </c>
    </row>
    <row r="148" spans="1:8" x14ac:dyDescent="0.35">
      <c r="A148" t="s">
        <v>133</v>
      </c>
      <c r="B148" t="s">
        <v>134</v>
      </c>
      <c r="C148" t="s">
        <v>135</v>
      </c>
      <c r="D148" t="s">
        <v>136</v>
      </c>
      <c r="E148" t="s">
        <v>132</v>
      </c>
      <c r="F148">
        <v>1.8142296888697582</v>
      </c>
      <c r="G148" t="s">
        <v>251</v>
      </c>
      <c r="H148">
        <v>286</v>
      </c>
    </row>
    <row r="149" spans="1:8" x14ac:dyDescent="0.35">
      <c r="A149" t="s">
        <v>133</v>
      </c>
      <c r="B149" t="s">
        <v>134</v>
      </c>
      <c r="C149" t="s">
        <v>135</v>
      </c>
      <c r="D149" t="s">
        <v>136</v>
      </c>
      <c r="E149" t="s">
        <v>132</v>
      </c>
      <c r="F149">
        <v>1.8142296888697582</v>
      </c>
      <c r="G149" t="s">
        <v>252</v>
      </c>
      <c r="H149">
        <v>6750</v>
      </c>
    </row>
    <row r="150" spans="1:8" x14ac:dyDescent="0.35">
      <c r="A150" t="s">
        <v>133</v>
      </c>
      <c r="B150" t="s">
        <v>134</v>
      </c>
      <c r="C150" t="s">
        <v>135</v>
      </c>
      <c r="D150" t="s">
        <v>136</v>
      </c>
      <c r="E150" t="s">
        <v>132</v>
      </c>
      <c r="F150">
        <v>1.8142296888697582</v>
      </c>
      <c r="G150" t="s">
        <v>253</v>
      </c>
      <c r="H150">
        <v>8254</v>
      </c>
    </row>
    <row r="151" spans="1:8" x14ac:dyDescent="0.35">
      <c r="A151" t="s">
        <v>133</v>
      </c>
      <c r="B151" t="s">
        <v>134</v>
      </c>
      <c r="C151" t="s">
        <v>135</v>
      </c>
      <c r="D151" t="s">
        <v>136</v>
      </c>
      <c r="E151" t="s">
        <v>132</v>
      </c>
      <c r="F151">
        <v>1.8142296888697582</v>
      </c>
      <c r="G151" t="s">
        <v>254</v>
      </c>
      <c r="H151">
        <v>8656</v>
      </c>
    </row>
    <row r="152" spans="1:8" x14ac:dyDescent="0.35">
      <c r="A152" t="s">
        <v>137</v>
      </c>
      <c r="B152" t="s">
        <v>138</v>
      </c>
      <c r="C152" t="s">
        <v>139</v>
      </c>
      <c r="D152" t="s">
        <v>140</v>
      </c>
      <c r="E152" t="s">
        <v>132</v>
      </c>
      <c r="F152">
        <v>-7.1596691853915484E-2</v>
      </c>
      <c r="G152" t="s">
        <v>250</v>
      </c>
      <c r="H152">
        <v>8873</v>
      </c>
    </row>
    <row r="153" spans="1:8" x14ac:dyDescent="0.35">
      <c r="A153" t="s">
        <v>137</v>
      </c>
      <c r="B153" t="s">
        <v>138</v>
      </c>
      <c r="C153" t="s">
        <v>139</v>
      </c>
      <c r="D153" t="s">
        <v>140</v>
      </c>
      <c r="E153" t="s">
        <v>132</v>
      </c>
      <c r="F153">
        <v>-7.1596691853915484E-2</v>
      </c>
      <c r="G153" t="s">
        <v>251</v>
      </c>
      <c r="H153">
        <v>8484</v>
      </c>
    </row>
    <row r="154" spans="1:8" x14ac:dyDescent="0.35">
      <c r="A154" t="s">
        <v>137</v>
      </c>
      <c r="B154" t="s">
        <v>138</v>
      </c>
      <c r="C154" t="s">
        <v>139</v>
      </c>
      <c r="D154" t="s">
        <v>140</v>
      </c>
      <c r="E154" t="s">
        <v>132</v>
      </c>
      <c r="F154">
        <v>-7.1596691853915484E-2</v>
      </c>
      <c r="G154" t="s">
        <v>252</v>
      </c>
      <c r="H154">
        <v>7883</v>
      </c>
    </row>
    <row r="155" spans="1:8" x14ac:dyDescent="0.35">
      <c r="A155" t="s">
        <v>137</v>
      </c>
      <c r="B155" t="s">
        <v>138</v>
      </c>
      <c r="C155" t="s">
        <v>139</v>
      </c>
      <c r="D155" t="s">
        <v>140</v>
      </c>
      <c r="E155" t="s">
        <v>132</v>
      </c>
      <c r="F155">
        <v>-7.1596691853915484E-2</v>
      </c>
      <c r="G155" t="s">
        <v>253</v>
      </c>
      <c r="H155">
        <v>7499</v>
      </c>
    </row>
    <row r="156" spans="1:8" x14ac:dyDescent="0.35">
      <c r="A156" t="s">
        <v>137</v>
      </c>
      <c r="B156" t="s">
        <v>138</v>
      </c>
      <c r="C156" t="s">
        <v>139</v>
      </c>
      <c r="D156" t="s">
        <v>140</v>
      </c>
      <c r="E156" t="s">
        <v>132</v>
      </c>
      <c r="F156">
        <v>-7.1596691853915484E-2</v>
      </c>
      <c r="G156" t="s">
        <v>254</v>
      </c>
      <c r="H156">
        <v>6592</v>
      </c>
    </row>
    <row r="157" spans="1:8" x14ac:dyDescent="0.35">
      <c r="A157" t="s">
        <v>141</v>
      </c>
      <c r="B157" t="s">
        <v>142</v>
      </c>
      <c r="C157" t="s">
        <v>143</v>
      </c>
      <c r="D157" t="s">
        <v>144</v>
      </c>
      <c r="E157" t="s">
        <v>132</v>
      </c>
      <c r="F157">
        <v>0.30577482876902251</v>
      </c>
      <c r="G157" t="s">
        <v>250</v>
      </c>
      <c r="H157">
        <v>3297</v>
      </c>
    </row>
    <row r="158" spans="1:8" x14ac:dyDescent="0.35">
      <c r="A158" t="s">
        <v>141</v>
      </c>
      <c r="B158" t="s">
        <v>142</v>
      </c>
      <c r="C158" t="s">
        <v>143</v>
      </c>
      <c r="D158" t="s">
        <v>144</v>
      </c>
      <c r="E158" t="s">
        <v>132</v>
      </c>
      <c r="F158">
        <v>0.30577482876902251</v>
      </c>
      <c r="G158" t="s">
        <v>251</v>
      </c>
      <c r="H158">
        <v>4866</v>
      </c>
    </row>
    <row r="159" spans="1:8" x14ac:dyDescent="0.35">
      <c r="A159" t="s">
        <v>141</v>
      </c>
      <c r="B159" t="s">
        <v>142</v>
      </c>
      <c r="C159" t="s">
        <v>143</v>
      </c>
      <c r="D159" t="s">
        <v>144</v>
      </c>
      <c r="E159" t="s">
        <v>132</v>
      </c>
      <c r="F159">
        <v>0.30577482876902251</v>
      </c>
      <c r="G159" t="s">
        <v>252</v>
      </c>
      <c r="H159">
        <v>4928</v>
      </c>
    </row>
    <row r="160" spans="1:8" x14ac:dyDescent="0.35">
      <c r="A160" t="s">
        <v>141</v>
      </c>
      <c r="B160" t="s">
        <v>142</v>
      </c>
      <c r="C160" t="s">
        <v>143</v>
      </c>
      <c r="D160" t="s">
        <v>144</v>
      </c>
      <c r="E160" t="s">
        <v>132</v>
      </c>
      <c r="F160">
        <v>0.30577482876902251</v>
      </c>
      <c r="G160" t="s">
        <v>253</v>
      </c>
      <c r="H160">
        <v>8451</v>
      </c>
    </row>
    <row r="161" spans="1:8" x14ac:dyDescent="0.35">
      <c r="A161" t="s">
        <v>141</v>
      </c>
      <c r="B161" t="s">
        <v>142</v>
      </c>
      <c r="C161" t="s">
        <v>143</v>
      </c>
      <c r="D161" t="s">
        <v>144</v>
      </c>
      <c r="E161" t="s">
        <v>132</v>
      </c>
      <c r="F161">
        <v>0.30577482876902251</v>
      </c>
      <c r="G161" t="s">
        <v>254</v>
      </c>
      <c r="H161">
        <v>9585</v>
      </c>
    </row>
    <row r="162" spans="1:8" x14ac:dyDescent="0.35">
      <c r="A162" t="s">
        <v>145</v>
      </c>
      <c r="B162" t="s">
        <v>146</v>
      </c>
      <c r="C162" t="s">
        <v>147</v>
      </c>
      <c r="D162" t="s">
        <v>148</v>
      </c>
      <c r="E162" t="s">
        <v>132</v>
      </c>
      <c r="F162">
        <v>0.71660086943635504</v>
      </c>
      <c r="G162" t="s">
        <v>250</v>
      </c>
      <c r="H162">
        <v>1092</v>
      </c>
    </row>
    <row r="163" spans="1:8" x14ac:dyDescent="0.35">
      <c r="A163" t="s">
        <v>145</v>
      </c>
      <c r="B163" t="s">
        <v>146</v>
      </c>
      <c r="C163" t="s">
        <v>147</v>
      </c>
      <c r="D163" t="s">
        <v>148</v>
      </c>
      <c r="E163" t="s">
        <v>132</v>
      </c>
      <c r="F163">
        <v>0.71660086943635504</v>
      </c>
      <c r="G163" t="s">
        <v>251</v>
      </c>
      <c r="H163">
        <v>3140</v>
      </c>
    </row>
    <row r="164" spans="1:8" x14ac:dyDescent="0.35">
      <c r="A164" t="s">
        <v>145</v>
      </c>
      <c r="B164" t="s">
        <v>146</v>
      </c>
      <c r="C164" t="s">
        <v>147</v>
      </c>
      <c r="D164" t="s">
        <v>148</v>
      </c>
      <c r="E164" t="s">
        <v>132</v>
      </c>
      <c r="F164">
        <v>0.71660086943635504</v>
      </c>
      <c r="G164" t="s">
        <v>252</v>
      </c>
      <c r="H164">
        <v>4123</v>
      </c>
    </row>
    <row r="165" spans="1:8" x14ac:dyDescent="0.35">
      <c r="A165" t="s">
        <v>145</v>
      </c>
      <c r="B165" t="s">
        <v>146</v>
      </c>
      <c r="C165" t="s">
        <v>147</v>
      </c>
      <c r="D165" t="s">
        <v>148</v>
      </c>
      <c r="E165" t="s">
        <v>132</v>
      </c>
      <c r="F165">
        <v>0.71660086943635504</v>
      </c>
      <c r="G165" t="s">
        <v>253</v>
      </c>
      <c r="H165">
        <v>4366</v>
      </c>
    </row>
    <row r="166" spans="1:8" x14ac:dyDescent="0.35">
      <c r="A166" t="s">
        <v>145</v>
      </c>
      <c r="B166" t="s">
        <v>146</v>
      </c>
      <c r="C166" t="s">
        <v>147</v>
      </c>
      <c r="D166" t="s">
        <v>148</v>
      </c>
      <c r="E166" t="s">
        <v>132</v>
      </c>
      <c r="F166">
        <v>0.71660086943635504</v>
      </c>
      <c r="G166" t="s">
        <v>254</v>
      </c>
      <c r="H166">
        <v>9482</v>
      </c>
    </row>
    <row r="167" spans="1:8" x14ac:dyDescent="0.35">
      <c r="A167" t="s">
        <v>149</v>
      </c>
      <c r="B167" t="s">
        <v>150</v>
      </c>
      <c r="C167" t="s">
        <v>151</v>
      </c>
      <c r="D167" t="s">
        <v>152</v>
      </c>
      <c r="E167" t="s">
        <v>132</v>
      </c>
      <c r="F167">
        <v>0.38456165928272146</v>
      </c>
      <c r="G167" t="s">
        <v>250</v>
      </c>
      <c r="H167">
        <v>2541</v>
      </c>
    </row>
    <row r="168" spans="1:8" x14ac:dyDescent="0.35">
      <c r="A168" t="s">
        <v>149</v>
      </c>
      <c r="B168" t="s">
        <v>150</v>
      </c>
      <c r="C168" t="s">
        <v>151</v>
      </c>
      <c r="D168" t="s">
        <v>152</v>
      </c>
      <c r="E168" t="s">
        <v>132</v>
      </c>
      <c r="F168">
        <v>0.38456165928272146</v>
      </c>
      <c r="G168" t="s">
        <v>251</v>
      </c>
      <c r="H168">
        <v>3794</v>
      </c>
    </row>
    <row r="169" spans="1:8" x14ac:dyDescent="0.35">
      <c r="A169" t="s">
        <v>149</v>
      </c>
      <c r="B169" t="s">
        <v>150</v>
      </c>
      <c r="C169" t="s">
        <v>151</v>
      </c>
      <c r="D169" t="s">
        <v>152</v>
      </c>
      <c r="E169" t="s">
        <v>132</v>
      </c>
      <c r="F169">
        <v>0.38456165928272146</v>
      </c>
      <c r="G169" t="s">
        <v>252</v>
      </c>
      <c r="H169">
        <v>3984</v>
      </c>
    </row>
    <row r="170" spans="1:8" x14ac:dyDescent="0.35">
      <c r="A170" t="s">
        <v>149</v>
      </c>
      <c r="B170" t="s">
        <v>150</v>
      </c>
      <c r="C170" t="s">
        <v>151</v>
      </c>
      <c r="D170" t="s">
        <v>152</v>
      </c>
      <c r="E170" t="s">
        <v>132</v>
      </c>
      <c r="F170">
        <v>0.38456165928272146</v>
      </c>
      <c r="G170" t="s">
        <v>253</v>
      </c>
      <c r="H170">
        <v>8803</v>
      </c>
    </row>
    <row r="171" spans="1:8" x14ac:dyDescent="0.35">
      <c r="A171" t="s">
        <v>149</v>
      </c>
      <c r="B171" t="s">
        <v>150</v>
      </c>
      <c r="C171" t="s">
        <v>151</v>
      </c>
      <c r="D171" t="s">
        <v>152</v>
      </c>
      <c r="E171" t="s">
        <v>132</v>
      </c>
      <c r="F171">
        <v>0.38456165928272146</v>
      </c>
      <c r="G171" t="s">
        <v>254</v>
      </c>
      <c r="H171">
        <v>9338</v>
      </c>
    </row>
    <row r="172" spans="1:8" x14ac:dyDescent="0.35">
      <c r="A172" t="s">
        <v>153</v>
      </c>
      <c r="B172" t="s">
        <v>154</v>
      </c>
      <c r="C172" t="s">
        <v>155</v>
      </c>
      <c r="D172" t="s">
        <v>156</v>
      </c>
      <c r="E172" t="s">
        <v>132</v>
      </c>
      <c r="F172">
        <v>0.91164163510334228</v>
      </c>
      <c r="G172" t="s">
        <v>250</v>
      </c>
      <c r="H172">
        <v>742</v>
      </c>
    </row>
    <row r="173" spans="1:8" x14ac:dyDescent="0.35">
      <c r="A173" t="s">
        <v>153</v>
      </c>
      <c r="B173" t="s">
        <v>154</v>
      </c>
      <c r="C173" t="s">
        <v>155</v>
      </c>
      <c r="D173" t="s">
        <v>156</v>
      </c>
      <c r="E173" t="s">
        <v>132</v>
      </c>
      <c r="F173">
        <v>0.91164163510334228</v>
      </c>
      <c r="G173" t="s">
        <v>251</v>
      </c>
      <c r="H173">
        <v>3751</v>
      </c>
    </row>
    <row r="174" spans="1:8" x14ac:dyDescent="0.35">
      <c r="A174" t="s">
        <v>153</v>
      </c>
      <c r="B174" t="s">
        <v>154</v>
      </c>
      <c r="C174" t="s">
        <v>155</v>
      </c>
      <c r="D174" t="s">
        <v>156</v>
      </c>
      <c r="E174" t="s">
        <v>132</v>
      </c>
      <c r="F174">
        <v>0.91164163510334228</v>
      </c>
      <c r="G174" t="s">
        <v>252</v>
      </c>
      <c r="H174">
        <v>4423</v>
      </c>
    </row>
    <row r="175" spans="1:8" x14ac:dyDescent="0.35">
      <c r="A175" t="s">
        <v>153</v>
      </c>
      <c r="B175" t="s">
        <v>154</v>
      </c>
      <c r="C175" t="s">
        <v>155</v>
      </c>
      <c r="D175" t="s">
        <v>156</v>
      </c>
      <c r="E175" t="s">
        <v>132</v>
      </c>
      <c r="F175">
        <v>0.91164163510334228</v>
      </c>
      <c r="G175" t="s">
        <v>253</v>
      </c>
      <c r="H175">
        <v>8733</v>
      </c>
    </row>
    <row r="176" spans="1:8" x14ac:dyDescent="0.35">
      <c r="A176" t="s">
        <v>153</v>
      </c>
      <c r="B176" t="s">
        <v>154</v>
      </c>
      <c r="C176" t="s">
        <v>155</v>
      </c>
      <c r="D176" t="s">
        <v>156</v>
      </c>
      <c r="E176" t="s">
        <v>132</v>
      </c>
      <c r="F176">
        <v>0.91164163510334228</v>
      </c>
      <c r="G176" t="s">
        <v>254</v>
      </c>
      <c r="H176">
        <v>9909</v>
      </c>
    </row>
    <row r="177" spans="1:8" x14ac:dyDescent="0.35">
      <c r="A177" t="s">
        <v>157</v>
      </c>
      <c r="B177" t="s">
        <v>158</v>
      </c>
      <c r="C177" t="s">
        <v>159</v>
      </c>
      <c r="D177" t="s">
        <v>160</v>
      </c>
      <c r="E177" t="s">
        <v>132</v>
      </c>
      <c r="F177">
        <v>-0.33438519484677687</v>
      </c>
      <c r="G177" t="s">
        <v>250</v>
      </c>
      <c r="H177">
        <v>7703</v>
      </c>
    </row>
    <row r="178" spans="1:8" x14ac:dyDescent="0.35">
      <c r="A178" t="s">
        <v>157</v>
      </c>
      <c r="B178" t="s">
        <v>158</v>
      </c>
      <c r="C178" t="s">
        <v>159</v>
      </c>
      <c r="D178" t="s">
        <v>160</v>
      </c>
      <c r="E178" t="s">
        <v>132</v>
      </c>
      <c r="F178">
        <v>-0.33438519484677687</v>
      </c>
      <c r="G178" t="s">
        <v>251</v>
      </c>
      <c r="H178">
        <v>6957</v>
      </c>
    </row>
    <row r="179" spans="1:8" x14ac:dyDescent="0.35">
      <c r="A179" t="s">
        <v>157</v>
      </c>
      <c r="B179" t="s">
        <v>158</v>
      </c>
      <c r="C179" t="s">
        <v>159</v>
      </c>
      <c r="D179" t="s">
        <v>160</v>
      </c>
      <c r="E179" t="s">
        <v>132</v>
      </c>
      <c r="F179">
        <v>-0.33438519484677687</v>
      </c>
      <c r="G179" t="s">
        <v>252</v>
      </c>
      <c r="H179">
        <v>3898</v>
      </c>
    </row>
    <row r="180" spans="1:8" x14ac:dyDescent="0.35">
      <c r="A180" t="s">
        <v>157</v>
      </c>
      <c r="B180" t="s">
        <v>158</v>
      </c>
      <c r="C180" t="s">
        <v>159</v>
      </c>
      <c r="D180" t="s">
        <v>160</v>
      </c>
      <c r="E180" t="s">
        <v>132</v>
      </c>
      <c r="F180">
        <v>-0.33438519484677687</v>
      </c>
      <c r="G180" t="s">
        <v>253</v>
      </c>
      <c r="H180">
        <v>1857</v>
      </c>
    </row>
    <row r="181" spans="1:8" x14ac:dyDescent="0.35">
      <c r="A181" t="s">
        <v>157</v>
      </c>
      <c r="B181" t="s">
        <v>158</v>
      </c>
      <c r="C181" t="s">
        <v>159</v>
      </c>
      <c r="D181" t="s">
        <v>160</v>
      </c>
      <c r="E181" t="s">
        <v>132</v>
      </c>
      <c r="F181">
        <v>-0.33438519484677687</v>
      </c>
      <c r="G181" t="s">
        <v>254</v>
      </c>
      <c r="H181">
        <v>1512</v>
      </c>
    </row>
    <row r="182" spans="1:8" x14ac:dyDescent="0.35">
      <c r="A182" t="s">
        <v>161</v>
      </c>
      <c r="B182" t="s">
        <v>162</v>
      </c>
      <c r="C182" t="s">
        <v>163</v>
      </c>
      <c r="D182" t="s">
        <v>164</v>
      </c>
      <c r="E182" t="s">
        <v>132</v>
      </c>
      <c r="F182">
        <v>1.084072328017021</v>
      </c>
      <c r="G182" t="s">
        <v>250</v>
      </c>
      <c r="H182">
        <v>488</v>
      </c>
    </row>
    <row r="183" spans="1:8" x14ac:dyDescent="0.35">
      <c r="A183" t="s">
        <v>161</v>
      </c>
      <c r="B183" t="s">
        <v>162</v>
      </c>
      <c r="C183" t="s">
        <v>163</v>
      </c>
      <c r="D183" t="s">
        <v>164</v>
      </c>
      <c r="E183" t="s">
        <v>132</v>
      </c>
      <c r="F183">
        <v>1.084072328017021</v>
      </c>
      <c r="G183" t="s">
        <v>251</v>
      </c>
      <c r="H183">
        <v>5535</v>
      </c>
    </row>
    <row r="184" spans="1:8" x14ac:dyDescent="0.35">
      <c r="A184" t="s">
        <v>161</v>
      </c>
      <c r="B184" t="s">
        <v>162</v>
      </c>
      <c r="C184" t="s">
        <v>163</v>
      </c>
      <c r="D184" t="s">
        <v>164</v>
      </c>
      <c r="E184" t="s">
        <v>132</v>
      </c>
      <c r="F184">
        <v>1.084072328017021</v>
      </c>
      <c r="G184" t="s">
        <v>252</v>
      </c>
      <c r="H184">
        <v>5775</v>
      </c>
    </row>
    <row r="185" spans="1:8" x14ac:dyDescent="0.35">
      <c r="A185" t="s">
        <v>161</v>
      </c>
      <c r="B185" t="s">
        <v>162</v>
      </c>
      <c r="C185" t="s">
        <v>163</v>
      </c>
      <c r="D185" t="s">
        <v>164</v>
      </c>
      <c r="E185" t="s">
        <v>132</v>
      </c>
      <c r="F185">
        <v>1.084072328017021</v>
      </c>
      <c r="G185" t="s">
        <v>253</v>
      </c>
      <c r="H185">
        <v>7661</v>
      </c>
    </row>
    <row r="186" spans="1:8" x14ac:dyDescent="0.35">
      <c r="A186" t="s">
        <v>161</v>
      </c>
      <c r="B186" t="s">
        <v>162</v>
      </c>
      <c r="C186" t="s">
        <v>163</v>
      </c>
      <c r="D186" t="s">
        <v>164</v>
      </c>
      <c r="E186" t="s">
        <v>132</v>
      </c>
      <c r="F186">
        <v>1.084072328017021</v>
      </c>
      <c r="G186" t="s">
        <v>254</v>
      </c>
      <c r="H186">
        <v>9206</v>
      </c>
    </row>
    <row r="187" spans="1:8" x14ac:dyDescent="0.35">
      <c r="A187" t="s">
        <v>165</v>
      </c>
      <c r="B187" t="s">
        <v>166</v>
      </c>
      <c r="C187" t="s">
        <v>167</v>
      </c>
      <c r="D187" t="s">
        <v>168</v>
      </c>
      <c r="E187" t="s">
        <v>132</v>
      </c>
      <c r="F187">
        <v>1.1188084145320056</v>
      </c>
      <c r="G187" t="s">
        <v>250</v>
      </c>
      <c r="H187">
        <v>376</v>
      </c>
    </row>
    <row r="188" spans="1:8" x14ac:dyDescent="0.35">
      <c r="A188" t="s">
        <v>165</v>
      </c>
      <c r="B188" t="s">
        <v>166</v>
      </c>
      <c r="C188" t="s">
        <v>167</v>
      </c>
      <c r="D188" t="s">
        <v>168</v>
      </c>
      <c r="E188" t="s">
        <v>132</v>
      </c>
      <c r="F188">
        <v>1.1188084145320056</v>
      </c>
      <c r="G188" t="s">
        <v>251</v>
      </c>
      <c r="H188">
        <v>889</v>
      </c>
    </row>
    <row r="189" spans="1:8" x14ac:dyDescent="0.35">
      <c r="A189" t="s">
        <v>165</v>
      </c>
      <c r="B189" t="s">
        <v>166</v>
      </c>
      <c r="C189" t="s">
        <v>167</v>
      </c>
      <c r="D189" t="s">
        <v>168</v>
      </c>
      <c r="E189" t="s">
        <v>132</v>
      </c>
      <c r="F189">
        <v>1.1188084145320056</v>
      </c>
      <c r="G189" t="s">
        <v>252</v>
      </c>
      <c r="H189">
        <v>4373</v>
      </c>
    </row>
    <row r="190" spans="1:8" x14ac:dyDescent="0.35">
      <c r="A190" t="s">
        <v>165</v>
      </c>
      <c r="B190" t="s">
        <v>166</v>
      </c>
      <c r="C190" t="s">
        <v>167</v>
      </c>
      <c r="D190" t="s">
        <v>168</v>
      </c>
      <c r="E190" t="s">
        <v>132</v>
      </c>
      <c r="F190">
        <v>1.1188084145320056</v>
      </c>
      <c r="G190" t="s">
        <v>253</v>
      </c>
      <c r="H190">
        <v>6803</v>
      </c>
    </row>
    <row r="191" spans="1:8" x14ac:dyDescent="0.35">
      <c r="A191" t="s">
        <v>165</v>
      </c>
      <c r="B191" t="s">
        <v>166</v>
      </c>
      <c r="C191" t="s">
        <v>167</v>
      </c>
      <c r="D191" t="s">
        <v>168</v>
      </c>
      <c r="E191" t="s">
        <v>132</v>
      </c>
      <c r="F191">
        <v>1.1188084145320056</v>
      </c>
      <c r="G191" t="s">
        <v>254</v>
      </c>
      <c r="H191">
        <v>7578</v>
      </c>
    </row>
    <row r="192" spans="1:8" x14ac:dyDescent="0.35">
      <c r="A192" t="s">
        <v>169</v>
      </c>
      <c r="B192" t="s">
        <v>170</v>
      </c>
      <c r="C192" t="s">
        <v>171</v>
      </c>
      <c r="D192" t="s">
        <v>172</v>
      </c>
      <c r="E192" t="s">
        <v>132</v>
      </c>
      <c r="F192">
        <v>-0.41679289513417705</v>
      </c>
      <c r="G192" t="s">
        <v>250</v>
      </c>
      <c r="H192">
        <v>7840</v>
      </c>
    </row>
    <row r="193" spans="1:8" x14ac:dyDescent="0.35">
      <c r="A193" t="s">
        <v>169</v>
      </c>
      <c r="B193" t="s">
        <v>170</v>
      </c>
      <c r="C193" t="s">
        <v>171</v>
      </c>
      <c r="D193" t="s">
        <v>172</v>
      </c>
      <c r="E193" t="s">
        <v>132</v>
      </c>
      <c r="F193">
        <v>-0.41679289513417705</v>
      </c>
      <c r="G193" t="s">
        <v>251</v>
      </c>
      <c r="H193">
        <v>5804</v>
      </c>
    </row>
    <row r="194" spans="1:8" x14ac:dyDescent="0.35">
      <c r="A194" t="s">
        <v>169</v>
      </c>
      <c r="B194" t="s">
        <v>170</v>
      </c>
      <c r="C194" t="s">
        <v>171</v>
      </c>
      <c r="D194" t="s">
        <v>172</v>
      </c>
      <c r="E194" t="s">
        <v>132</v>
      </c>
      <c r="F194">
        <v>-0.41679289513417705</v>
      </c>
      <c r="G194" t="s">
        <v>252</v>
      </c>
      <c r="H194">
        <v>4259</v>
      </c>
    </row>
    <row r="195" spans="1:8" x14ac:dyDescent="0.35">
      <c r="A195" t="s">
        <v>169</v>
      </c>
      <c r="B195" t="s">
        <v>170</v>
      </c>
      <c r="C195" t="s">
        <v>171</v>
      </c>
      <c r="D195" t="s">
        <v>172</v>
      </c>
      <c r="E195" t="s">
        <v>132</v>
      </c>
      <c r="F195">
        <v>-0.41679289513417705</v>
      </c>
      <c r="G195" t="s">
        <v>253</v>
      </c>
      <c r="H195">
        <v>4243</v>
      </c>
    </row>
    <row r="196" spans="1:8" x14ac:dyDescent="0.35">
      <c r="A196" t="s">
        <v>169</v>
      </c>
      <c r="B196" t="s">
        <v>170</v>
      </c>
      <c r="C196" t="s">
        <v>171</v>
      </c>
      <c r="D196" t="s">
        <v>172</v>
      </c>
      <c r="E196" t="s">
        <v>132</v>
      </c>
      <c r="F196">
        <v>-0.41679289513417705</v>
      </c>
      <c r="G196" t="s">
        <v>254</v>
      </c>
      <c r="H196">
        <v>907</v>
      </c>
    </row>
    <row r="197" spans="1:8" x14ac:dyDescent="0.35">
      <c r="A197" t="s">
        <v>173</v>
      </c>
      <c r="B197" t="s">
        <v>174</v>
      </c>
      <c r="C197" t="s">
        <v>175</v>
      </c>
      <c r="D197" t="s">
        <v>176</v>
      </c>
      <c r="E197" t="s">
        <v>132</v>
      </c>
      <c r="F197">
        <v>0.74338775485751718</v>
      </c>
      <c r="G197" t="s">
        <v>250</v>
      </c>
      <c r="H197">
        <v>1038</v>
      </c>
    </row>
    <row r="198" spans="1:8" x14ac:dyDescent="0.35">
      <c r="A198" t="s">
        <v>173</v>
      </c>
      <c r="B198" t="s">
        <v>174</v>
      </c>
      <c r="C198" t="s">
        <v>175</v>
      </c>
      <c r="D198" t="s">
        <v>176</v>
      </c>
      <c r="E198" t="s">
        <v>132</v>
      </c>
      <c r="F198">
        <v>0.74338775485751718</v>
      </c>
      <c r="G198" t="s">
        <v>251</v>
      </c>
      <c r="H198">
        <v>3615</v>
      </c>
    </row>
    <row r="199" spans="1:8" x14ac:dyDescent="0.35">
      <c r="A199" t="s">
        <v>173</v>
      </c>
      <c r="B199" t="s">
        <v>174</v>
      </c>
      <c r="C199" t="s">
        <v>175</v>
      </c>
      <c r="D199" t="s">
        <v>176</v>
      </c>
      <c r="E199" t="s">
        <v>132</v>
      </c>
      <c r="F199">
        <v>0.74338775485751718</v>
      </c>
      <c r="G199" t="s">
        <v>252</v>
      </c>
      <c r="H199">
        <v>3712</v>
      </c>
    </row>
    <row r="200" spans="1:8" x14ac:dyDescent="0.35">
      <c r="A200" t="s">
        <v>173</v>
      </c>
      <c r="B200" t="s">
        <v>174</v>
      </c>
      <c r="C200" t="s">
        <v>175</v>
      </c>
      <c r="D200" t="s">
        <v>176</v>
      </c>
      <c r="E200" t="s">
        <v>132</v>
      </c>
      <c r="F200">
        <v>0.74338775485751718</v>
      </c>
      <c r="G200" t="s">
        <v>253</v>
      </c>
      <c r="H200">
        <v>5819</v>
      </c>
    </row>
    <row r="201" spans="1:8" x14ac:dyDescent="0.35">
      <c r="A201" t="s">
        <v>173</v>
      </c>
      <c r="B201" t="s">
        <v>174</v>
      </c>
      <c r="C201" t="s">
        <v>175</v>
      </c>
      <c r="D201" t="s">
        <v>176</v>
      </c>
      <c r="E201" t="s">
        <v>132</v>
      </c>
      <c r="F201">
        <v>0.74338775485751718</v>
      </c>
      <c r="G201" t="s">
        <v>254</v>
      </c>
      <c r="H201">
        <v>9589</v>
      </c>
    </row>
    <row r="202" spans="1:8" x14ac:dyDescent="0.35">
      <c r="A202" t="s">
        <v>177</v>
      </c>
      <c r="B202" t="s">
        <v>178</v>
      </c>
      <c r="C202" t="s">
        <v>179</v>
      </c>
      <c r="D202" t="s">
        <v>180</v>
      </c>
      <c r="E202" t="s">
        <v>132</v>
      </c>
      <c r="F202">
        <v>-0.17943016656995925</v>
      </c>
      <c r="G202" t="s">
        <v>250</v>
      </c>
      <c r="H202">
        <v>8891</v>
      </c>
    </row>
    <row r="203" spans="1:8" x14ac:dyDescent="0.35">
      <c r="A203" t="s">
        <v>177</v>
      </c>
      <c r="B203" t="s">
        <v>178</v>
      </c>
      <c r="C203" t="s">
        <v>179</v>
      </c>
      <c r="D203" t="s">
        <v>180</v>
      </c>
      <c r="E203" t="s">
        <v>132</v>
      </c>
      <c r="F203">
        <v>-0.17943016656995925</v>
      </c>
      <c r="G203" t="s">
        <v>251</v>
      </c>
      <c r="H203">
        <v>5952</v>
      </c>
    </row>
    <row r="204" spans="1:8" x14ac:dyDescent="0.35">
      <c r="A204" t="s">
        <v>177</v>
      </c>
      <c r="B204" t="s">
        <v>178</v>
      </c>
      <c r="C204" t="s">
        <v>179</v>
      </c>
      <c r="D204" t="s">
        <v>180</v>
      </c>
      <c r="E204" t="s">
        <v>132</v>
      </c>
      <c r="F204">
        <v>-0.17943016656995925</v>
      </c>
      <c r="G204" t="s">
        <v>252</v>
      </c>
      <c r="H204">
        <v>5914</v>
      </c>
    </row>
    <row r="205" spans="1:8" x14ac:dyDescent="0.35">
      <c r="A205" t="s">
        <v>177</v>
      </c>
      <c r="B205" t="s">
        <v>178</v>
      </c>
      <c r="C205" t="s">
        <v>179</v>
      </c>
      <c r="D205" t="s">
        <v>180</v>
      </c>
      <c r="E205" t="s">
        <v>132</v>
      </c>
      <c r="F205">
        <v>-0.17943016656995925</v>
      </c>
      <c r="G205" t="s">
        <v>253</v>
      </c>
      <c r="H205">
        <v>5405</v>
      </c>
    </row>
    <row r="206" spans="1:8" x14ac:dyDescent="0.35">
      <c r="A206" t="s">
        <v>177</v>
      </c>
      <c r="B206" t="s">
        <v>178</v>
      </c>
      <c r="C206" t="s">
        <v>179</v>
      </c>
      <c r="D206" t="s">
        <v>180</v>
      </c>
      <c r="E206" t="s">
        <v>132</v>
      </c>
      <c r="F206">
        <v>-0.17943016656995925</v>
      </c>
      <c r="G206" t="s">
        <v>254</v>
      </c>
      <c r="H206">
        <v>4031</v>
      </c>
    </row>
    <row r="207" spans="1:8" x14ac:dyDescent="0.35">
      <c r="A207" t="s">
        <v>181</v>
      </c>
      <c r="B207" t="s">
        <v>182</v>
      </c>
      <c r="C207" t="s">
        <v>183</v>
      </c>
      <c r="D207" t="s">
        <v>184</v>
      </c>
      <c r="E207" t="s">
        <v>132</v>
      </c>
      <c r="F207">
        <v>0.61767741115573149</v>
      </c>
      <c r="G207" t="s">
        <v>250</v>
      </c>
      <c r="H207">
        <v>1290</v>
      </c>
    </row>
    <row r="208" spans="1:8" x14ac:dyDescent="0.35">
      <c r="A208" t="s">
        <v>181</v>
      </c>
      <c r="B208" t="s">
        <v>182</v>
      </c>
      <c r="C208" t="s">
        <v>183</v>
      </c>
      <c r="D208" t="s">
        <v>184</v>
      </c>
      <c r="E208" t="s">
        <v>132</v>
      </c>
      <c r="F208">
        <v>0.61767741115573149</v>
      </c>
      <c r="G208" t="s">
        <v>251</v>
      </c>
      <c r="H208">
        <v>4033</v>
      </c>
    </row>
    <row r="209" spans="1:8" x14ac:dyDescent="0.35">
      <c r="A209" t="s">
        <v>181</v>
      </c>
      <c r="B209" t="s">
        <v>182</v>
      </c>
      <c r="C209" t="s">
        <v>183</v>
      </c>
      <c r="D209" t="s">
        <v>184</v>
      </c>
      <c r="E209" t="s">
        <v>132</v>
      </c>
      <c r="F209">
        <v>0.61767741115573149</v>
      </c>
      <c r="G209" t="s">
        <v>252</v>
      </c>
      <c r="H209">
        <v>6956</v>
      </c>
    </row>
    <row r="210" spans="1:8" x14ac:dyDescent="0.35">
      <c r="A210" t="s">
        <v>181</v>
      </c>
      <c r="B210" t="s">
        <v>182</v>
      </c>
      <c r="C210" t="s">
        <v>183</v>
      </c>
      <c r="D210" t="s">
        <v>184</v>
      </c>
      <c r="E210" t="s">
        <v>132</v>
      </c>
      <c r="F210">
        <v>0.61767741115573149</v>
      </c>
      <c r="G210" t="s">
        <v>253</v>
      </c>
      <c r="H210">
        <v>7929</v>
      </c>
    </row>
    <row r="211" spans="1:8" x14ac:dyDescent="0.35">
      <c r="A211" t="s">
        <v>181</v>
      </c>
      <c r="B211" t="s">
        <v>182</v>
      </c>
      <c r="C211" t="s">
        <v>183</v>
      </c>
      <c r="D211" t="s">
        <v>184</v>
      </c>
      <c r="E211" t="s">
        <v>132</v>
      </c>
      <c r="F211">
        <v>0.61767741115573149</v>
      </c>
      <c r="G211" t="s">
        <v>254</v>
      </c>
      <c r="H211">
        <v>8834</v>
      </c>
    </row>
    <row r="212" spans="1:8" x14ac:dyDescent="0.35">
      <c r="A212" t="s">
        <v>185</v>
      </c>
      <c r="B212" t="s">
        <v>186</v>
      </c>
      <c r="C212" t="s">
        <v>187</v>
      </c>
      <c r="D212" t="s">
        <v>188</v>
      </c>
      <c r="E212" t="s">
        <v>132</v>
      </c>
      <c r="F212">
        <v>1.0930046233022455</v>
      </c>
      <c r="G212" t="s">
        <v>250</v>
      </c>
      <c r="H212">
        <v>431</v>
      </c>
    </row>
    <row r="213" spans="1:8" x14ac:dyDescent="0.35">
      <c r="A213" t="s">
        <v>185</v>
      </c>
      <c r="B213" t="s">
        <v>186</v>
      </c>
      <c r="C213" t="s">
        <v>187</v>
      </c>
      <c r="D213" t="s">
        <v>188</v>
      </c>
      <c r="E213" t="s">
        <v>132</v>
      </c>
      <c r="F213">
        <v>1.0930046233022455</v>
      </c>
      <c r="G213" t="s">
        <v>251</v>
      </c>
      <c r="H213">
        <v>6231</v>
      </c>
    </row>
    <row r="214" spans="1:8" x14ac:dyDescent="0.35">
      <c r="A214" t="s">
        <v>185</v>
      </c>
      <c r="B214" t="s">
        <v>186</v>
      </c>
      <c r="C214" t="s">
        <v>187</v>
      </c>
      <c r="D214" t="s">
        <v>188</v>
      </c>
      <c r="E214" t="s">
        <v>132</v>
      </c>
      <c r="F214">
        <v>1.0930046233022455</v>
      </c>
      <c r="G214" t="s">
        <v>252</v>
      </c>
      <c r="H214">
        <v>7478</v>
      </c>
    </row>
    <row r="215" spans="1:8" x14ac:dyDescent="0.35">
      <c r="A215" t="s">
        <v>185</v>
      </c>
      <c r="B215" t="s">
        <v>186</v>
      </c>
      <c r="C215" t="s">
        <v>187</v>
      </c>
      <c r="D215" t="s">
        <v>188</v>
      </c>
      <c r="E215" t="s">
        <v>132</v>
      </c>
      <c r="F215">
        <v>1.0930046233022455</v>
      </c>
      <c r="G215" t="s">
        <v>253</v>
      </c>
      <c r="H215">
        <v>8039</v>
      </c>
    </row>
    <row r="216" spans="1:8" x14ac:dyDescent="0.35">
      <c r="A216" t="s">
        <v>185</v>
      </c>
      <c r="B216" t="s">
        <v>186</v>
      </c>
      <c r="C216" t="s">
        <v>187</v>
      </c>
      <c r="D216" t="s">
        <v>188</v>
      </c>
      <c r="E216" t="s">
        <v>132</v>
      </c>
      <c r="F216">
        <v>1.0930046233022455</v>
      </c>
      <c r="G216" t="s">
        <v>254</v>
      </c>
      <c r="H216">
        <v>8271</v>
      </c>
    </row>
    <row r="217" spans="1:8" x14ac:dyDescent="0.35">
      <c r="A217" t="s">
        <v>189</v>
      </c>
      <c r="B217" t="s">
        <v>190</v>
      </c>
      <c r="C217" t="s">
        <v>191</v>
      </c>
      <c r="D217" t="s">
        <v>192</v>
      </c>
      <c r="E217" t="s">
        <v>193</v>
      </c>
      <c r="F217">
        <v>-0.72898466539472961</v>
      </c>
      <c r="G217" t="s">
        <v>250</v>
      </c>
      <c r="H217">
        <v>8156</v>
      </c>
    </row>
    <row r="218" spans="1:8" x14ac:dyDescent="0.35">
      <c r="A218" t="s">
        <v>189</v>
      </c>
      <c r="B218" t="s">
        <v>190</v>
      </c>
      <c r="C218" t="s">
        <v>191</v>
      </c>
      <c r="D218" t="s">
        <v>192</v>
      </c>
      <c r="E218" t="s">
        <v>193</v>
      </c>
      <c r="F218">
        <v>-0.72898466539472961</v>
      </c>
      <c r="G218" t="s">
        <v>251</v>
      </c>
      <c r="H218">
        <v>1245</v>
      </c>
    </row>
    <row r="219" spans="1:8" x14ac:dyDescent="0.35">
      <c r="A219" t="s">
        <v>189</v>
      </c>
      <c r="B219" t="s">
        <v>190</v>
      </c>
      <c r="C219" t="s">
        <v>191</v>
      </c>
      <c r="D219" t="s">
        <v>192</v>
      </c>
      <c r="E219" t="s">
        <v>193</v>
      </c>
      <c r="F219">
        <v>-0.72898466539472961</v>
      </c>
      <c r="G219" t="s">
        <v>252</v>
      </c>
      <c r="H219">
        <v>791</v>
      </c>
    </row>
    <row r="220" spans="1:8" x14ac:dyDescent="0.35">
      <c r="A220" t="s">
        <v>189</v>
      </c>
      <c r="B220" t="s">
        <v>190</v>
      </c>
      <c r="C220" t="s">
        <v>191</v>
      </c>
      <c r="D220" t="s">
        <v>192</v>
      </c>
      <c r="E220" t="s">
        <v>193</v>
      </c>
      <c r="F220">
        <v>-0.72898466539472961</v>
      </c>
      <c r="G220" t="s">
        <v>253</v>
      </c>
      <c r="H220">
        <v>338</v>
      </c>
    </row>
    <row r="221" spans="1:8" x14ac:dyDescent="0.35">
      <c r="A221" t="s">
        <v>189</v>
      </c>
      <c r="B221" t="s">
        <v>190</v>
      </c>
      <c r="C221" t="s">
        <v>191</v>
      </c>
      <c r="D221" t="s">
        <v>192</v>
      </c>
      <c r="E221" t="s">
        <v>193</v>
      </c>
      <c r="F221">
        <v>-0.72898466539472961</v>
      </c>
      <c r="G221" t="s">
        <v>254</v>
      </c>
      <c r="H221">
        <v>44</v>
      </c>
    </row>
    <row r="222" spans="1:8" x14ac:dyDescent="0.35">
      <c r="A222" t="s">
        <v>194</v>
      </c>
      <c r="B222" t="s">
        <v>195</v>
      </c>
      <c r="C222" t="s">
        <v>196</v>
      </c>
      <c r="D222" t="s">
        <v>197</v>
      </c>
      <c r="E222" t="s">
        <v>193</v>
      </c>
      <c r="F222">
        <v>1.3475541667800686</v>
      </c>
      <c r="G222" t="s">
        <v>250</v>
      </c>
      <c r="H222">
        <v>299</v>
      </c>
    </row>
    <row r="223" spans="1:8" x14ac:dyDescent="0.35">
      <c r="A223" t="s">
        <v>194</v>
      </c>
      <c r="B223" t="s">
        <v>195</v>
      </c>
      <c r="C223" t="s">
        <v>196</v>
      </c>
      <c r="D223" t="s">
        <v>197</v>
      </c>
      <c r="E223" t="s">
        <v>193</v>
      </c>
      <c r="F223">
        <v>1.3475541667800686</v>
      </c>
      <c r="G223" t="s">
        <v>251</v>
      </c>
      <c r="H223">
        <v>657</v>
      </c>
    </row>
    <row r="224" spans="1:8" x14ac:dyDescent="0.35">
      <c r="A224" t="s">
        <v>194</v>
      </c>
      <c r="B224" t="s">
        <v>195</v>
      </c>
      <c r="C224" t="s">
        <v>196</v>
      </c>
      <c r="D224" t="s">
        <v>197</v>
      </c>
      <c r="E224" t="s">
        <v>193</v>
      </c>
      <c r="F224">
        <v>1.3475541667800686</v>
      </c>
      <c r="G224" t="s">
        <v>252</v>
      </c>
      <c r="H224">
        <v>6238</v>
      </c>
    </row>
    <row r="225" spans="1:8" x14ac:dyDescent="0.35">
      <c r="A225" t="s">
        <v>194</v>
      </c>
      <c r="B225" t="s">
        <v>195</v>
      </c>
      <c r="C225" t="s">
        <v>196</v>
      </c>
      <c r="D225" t="s">
        <v>197</v>
      </c>
      <c r="E225" t="s">
        <v>193</v>
      </c>
      <c r="F225">
        <v>1.3475541667800686</v>
      </c>
      <c r="G225" t="s">
        <v>253</v>
      </c>
      <c r="H225">
        <v>8922</v>
      </c>
    </row>
    <row r="226" spans="1:8" x14ac:dyDescent="0.35">
      <c r="A226" t="s">
        <v>194</v>
      </c>
      <c r="B226" t="s">
        <v>195</v>
      </c>
      <c r="C226" t="s">
        <v>196</v>
      </c>
      <c r="D226" t="s">
        <v>197</v>
      </c>
      <c r="E226" t="s">
        <v>193</v>
      </c>
      <c r="F226">
        <v>1.3475541667800686</v>
      </c>
      <c r="G226" t="s">
        <v>254</v>
      </c>
      <c r="H226">
        <v>9081</v>
      </c>
    </row>
    <row r="227" spans="1:8" x14ac:dyDescent="0.35">
      <c r="A227" t="s">
        <v>198</v>
      </c>
      <c r="B227" t="s">
        <v>199</v>
      </c>
      <c r="C227" t="s">
        <v>200</v>
      </c>
      <c r="D227" t="s">
        <v>201</v>
      </c>
      <c r="E227" t="s">
        <v>193</v>
      </c>
      <c r="F227">
        <v>0.57793816418173161</v>
      </c>
      <c r="G227" t="s">
        <v>250</v>
      </c>
      <c r="H227">
        <v>1323</v>
      </c>
    </row>
    <row r="228" spans="1:8" x14ac:dyDescent="0.35">
      <c r="A228" t="s">
        <v>198</v>
      </c>
      <c r="B228" t="s">
        <v>199</v>
      </c>
      <c r="C228" t="s">
        <v>200</v>
      </c>
      <c r="D228" t="s">
        <v>201</v>
      </c>
      <c r="E228" t="s">
        <v>193</v>
      </c>
      <c r="F228">
        <v>0.57793816418173161</v>
      </c>
      <c r="G228" t="s">
        <v>251</v>
      </c>
      <c r="H228">
        <v>4963</v>
      </c>
    </row>
    <row r="229" spans="1:8" x14ac:dyDescent="0.35">
      <c r="A229" t="s">
        <v>198</v>
      </c>
      <c r="B229" t="s">
        <v>199</v>
      </c>
      <c r="C229" t="s">
        <v>200</v>
      </c>
      <c r="D229" t="s">
        <v>201</v>
      </c>
      <c r="E229" t="s">
        <v>193</v>
      </c>
      <c r="F229">
        <v>0.57793816418173161</v>
      </c>
      <c r="G229" t="s">
        <v>252</v>
      </c>
      <c r="H229">
        <v>6292</v>
      </c>
    </row>
    <row r="230" spans="1:8" x14ac:dyDescent="0.35">
      <c r="A230" t="s">
        <v>198</v>
      </c>
      <c r="B230" t="s">
        <v>199</v>
      </c>
      <c r="C230" t="s">
        <v>200</v>
      </c>
      <c r="D230" t="s">
        <v>201</v>
      </c>
      <c r="E230" t="s">
        <v>193</v>
      </c>
      <c r="F230">
        <v>0.57793816418173161</v>
      </c>
      <c r="G230" t="s">
        <v>253</v>
      </c>
      <c r="H230">
        <v>6728</v>
      </c>
    </row>
    <row r="231" spans="1:8" x14ac:dyDescent="0.35">
      <c r="A231" t="s">
        <v>198</v>
      </c>
      <c r="B231" t="s">
        <v>199</v>
      </c>
      <c r="C231" t="s">
        <v>200</v>
      </c>
      <c r="D231" t="s">
        <v>201</v>
      </c>
      <c r="E231" t="s">
        <v>193</v>
      </c>
      <c r="F231">
        <v>0.57793816418173161</v>
      </c>
      <c r="G231" t="s">
        <v>254</v>
      </c>
      <c r="H231">
        <v>8202</v>
      </c>
    </row>
    <row r="232" spans="1:8" x14ac:dyDescent="0.35">
      <c r="A232" t="s">
        <v>202</v>
      </c>
      <c r="B232" t="s">
        <v>203</v>
      </c>
      <c r="C232" t="s">
        <v>204</v>
      </c>
      <c r="D232" t="s">
        <v>205</v>
      </c>
      <c r="E232" t="s">
        <v>193</v>
      </c>
      <c r="F232">
        <v>-0.33098339677163802</v>
      </c>
      <c r="G232" t="s">
        <v>250</v>
      </c>
      <c r="H232">
        <v>8466</v>
      </c>
    </row>
    <row r="233" spans="1:8" x14ac:dyDescent="0.35">
      <c r="A233" t="s">
        <v>202</v>
      </c>
      <c r="B233" t="s">
        <v>203</v>
      </c>
      <c r="C233" t="s">
        <v>204</v>
      </c>
      <c r="D233" t="s">
        <v>205</v>
      </c>
      <c r="E233" t="s">
        <v>193</v>
      </c>
      <c r="F233">
        <v>-0.33098339677163802</v>
      </c>
      <c r="G233" t="s">
        <v>251</v>
      </c>
      <c r="H233">
        <v>4079</v>
      </c>
    </row>
    <row r="234" spans="1:8" x14ac:dyDescent="0.35">
      <c r="A234" t="s">
        <v>202</v>
      </c>
      <c r="B234" t="s">
        <v>203</v>
      </c>
      <c r="C234" t="s">
        <v>204</v>
      </c>
      <c r="D234" t="s">
        <v>205</v>
      </c>
      <c r="E234" t="s">
        <v>193</v>
      </c>
      <c r="F234">
        <v>-0.33098339677163802</v>
      </c>
      <c r="G234" t="s">
        <v>252</v>
      </c>
      <c r="H234">
        <v>2797</v>
      </c>
    </row>
    <row r="235" spans="1:8" x14ac:dyDescent="0.35">
      <c r="A235" t="s">
        <v>202</v>
      </c>
      <c r="B235" t="s">
        <v>203</v>
      </c>
      <c r="C235" t="s">
        <v>204</v>
      </c>
      <c r="D235" t="s">
        <v>205</v>
      </c>
      <c r="E235" t="s">
        <v>193</v>
      </c>
      <c r="F235">
        <v>-0.33098339677163802</v>
      </c>
      <c r="G235" t="s">
        <v>253</v>
      </c>
      <c r="H235">
        <v>2245</v>
      </c>
    </row>
    <row r="236" spans="1:8" x14ac:dyDescent="0.35">
      <c r="A236" t="s">
        <v>202</v>
      </c>
      <c r="B236" t="s">
        <v>203</v>
      </c>
      <c r="C236" t="s">
        <v>204</v>
      </c>
      <c r="D236" t="s">
        <v>205</v>
      </c>
      <c r="E236" t="s">
        <v>193</v>
      </c>
      <c r="F236">
        <v>-0.33098339677163802</v>
      </c>
      <c r="G236" t="s">
        <v>254</v>
      </c>
      <c r="H236">
        <v>1696</v>
      </c>
    </row>
    <row r="237" spans="1:8" x14ac:dyDescent="0.35">
      <c r="A237" t="s">
        <v>206</v>
      </c>
      <c r="B237" t="s">
        <v>207</v>
      </c>
      <c r="C237" t="s">
        <v>208</v>
      </c>
      <c r="D237" t="s">
        <v>209</v>
      </c>
      <c r="E237" t="s">
        <v>193</v>
      </c>
      <c r="F237">
        <v>0.83041416010220881</v>
      </c>
      <c r="G237" t="s">
        <v>250</v>
      </c>
      <c r="H237">
        <v>870</v>
      </c>
    </row>
    <row r="238" spans="1:8" x14ac:dyDescent="0.35">
      <c r="A238" t="s">
        <v>206</v>
      </c>
      <c r="B238" t="s">
        <v>207</v>
      </c>
      <c r="C238" t="s">
        <v>208</v>
      </c>
      <c r="D238" t="s">
        <v>209</v>
      </c>
      <c r="E238" t="s">
        <v>193</v>
      </c>
      <c r="F238">
        <v>0.83041416010220881</v>
      </c>
      <c r="G238" t="s">
        <v>251</v>
      </c>
      <c r="H238">
        <v>2428</v>
      </c>
    </row>
    <row r="239" spans="1:8" x14ac:dyDescent="0.35">
      <c r="A239" t="s">
        <v>206</v>
      </c>
      <c r="B239" t="s">
        <v>207</v>
      </c>
      <c r="C239" t="s">
        <v>208</v>
      </c>
      <c r="D239" t="s">
        <v>209</v>
      </c>
      <c r="E239" t="s">
        <v>193</v>
      </c>
      <c r="F239">
        <v>0.83041416010220881</v>
      </c>
      <c r="G239" t="s">
        <v>252</v>
      </c>
      <c r="H239">
        <v>7386</v>
      </c>
    </row>
    <row r="240" spans="1:8" x14ac:dyDescent="0.35">
      <c r="A240" t="s">
        <v>206</v>
      </c>
      <c r="B240" t="s">
        <v>207</v>
      </c>
      <c r="C240" t="s">
        <v>208</v>
      </c>
      <c r="D240" t="s">
        <v>209</v>
      </c>
      <c r="E240" t="s">
        <v>193</v>
      </c>
      <c r="F240">
        <v>0.83041416010220881</v>
      </c>
      <c r="G240" t="s">
        <v>253</v>
      </c>
      <c r="H240">
        <v>8835</v>
      </c>
    </row>
    <row r="241" spans="1:8" x14ac:dyDescent="0.35">
      <c r="A241" t="s">
        <v>206</v>
      </c>
      <c r="B241" t="s">
        <v>207</v>
      </c>
      <c r="C241" t="s">
        <v>208</v>
      </c>
      <c r="D241" t="s">
        <v>209</v>
      </c>
      <c r="E241" t="s">
        <v>193</v>
      </c>
      <c r="F241">
        <v>0.83041416010220881</v>
      </c>
      <c r="G241" t="s">
        <v>254</v>
      </c>
      <c r="H241">
        <v>9766</v>
      </c>
    </row>
    <row r="242" spans="1:8" x14ac:dyDescent="0.35">
      <c r="A242" t="s">
        <v>210</v>
      </c>
      <c r="B242" t="s">
        <v>211</v>
      </c>
      <c r="C242" t="s">
        <v>212</v>
      </c>
      <c r="D242" t="s">
        <v>213</v>
      </c>
      <c r="E242" t="s">
        <v>193</v>
      </c>
      <c r="F242">
        <v>0.60045892388204325</v>
      </c>
      <c r="G242" t="s">
        <v>250</v>
      </c>
      <c r="H242">
        <v>1497</v>
      </c>
    </row>
    <row r="243" spans="1:8" x14ac:dyDescent="0.35">
      <c r="A243" t="s">
        <v>210</v>
      </c>
      <c r="B243" t="s">
        <v>211</v>
      </c>
      <c r="C243" t="s">
        <v>212</v>
      </c>
      <c r="D243" t="s">
        <v>213</v>
      </c>
      <c r="E243" t="s">
        <v>193</v>
      </c>
      <c r="F243">
        <v>0.60045892388204325</v>
      </c>
      <c r="G243" t="s">
        <v>251</v>
      </c>
      <c r="H243">
        <v>1768</v>
      </c>
    </row>
    <row r="244" spans="1:8" x14ac:dyDescent="0.35">
      <c r="A244" t="s">
        <v>210</v>
      </c>
      <c r="B244" t="s">
        <v>211</v>
      </c>
      <c r="C244" t="s">
        <v>212</v>
      </c>
      <c r="D244" t="s">
        <v>213</v>
      </c>
      <c r="E244" t="s">
        <v>193</v>
      </c>
      <c r="F244">
        <v>0.60045892388204325</v>
      </c>
      <c r="G244" t="s">
        <v>252</v>
      </c>
      <c r="H244">
        <v>2804</v>
      </c>
    </row>
    <row r="245" spans="1:8" x14ac:dyDescent="0.35">
      <c r="A245" t="s">
        <v>210</v>
      </c>
      <c r="B245" t="s">
        <v>211</v>
      </c>
      <c r="C245" t="s">
        <v>212</v>
      </c>
      <c r="D245" t="s">
        <v>213</v>
      </c>
      <c r="E245" t="s">
        <v>193</v>
      </c>
      <c r="F245">
        <v>0.60045892388204325</v>
      </c>
      <c r="G245" t="s">
        <v>253</v>
      </c>
      <c r="H245">
        <v>5718</v>
      </c>
    </row>
    <row r="246" spans="1:8" x14ac:dyDescent="0.35">
      <c r="A246" t="s">
        <v>210</v>
      </c>
      <c r="B246" t="s">
        <v>211</v>
      </c>
      <c r="C246" t="s">
        <v>212</v>
      </c>
      <c r="D246" t="s">
        <v>213</v>
      </c>
      <c r="E246" t="s">
        <v>193</v>
      </c>
      <c r="F246">
        <v>0.60045892388204325</v>
      </c>
      <c r="G246" t="s">
        <v>254</v>
      </c>
      <c r="H246">
        <v>9822</v>
      </c>
    </row>
    <row r="247" spans="1:8" x14ac:dyDescent="0.35">
      <c r="A247" t="s">
        <v>214</v>
      </c>
      <c r="B247" t="s">
        <v>215</v>
      </c>
      <c r="C247" t="s">
        <v>216</v>
      </c>
      <c r="D247" t="s">
        <v>217</v>
      </c>
      <c r="E247" t="s">
        <v>193</v>
      </c>
      <c r="F247">
        <v>0.71094693671276654</v>
      </c>
      <c r="G247" t="s">
        <v>250</v>
      </c>
      <c r="H247">
        <v>1082</v>
      </c>
    </row>
    <row r="248" spans="1:8" x14ac:dyDescent="0.35">
      <c r="A248" t="s">
        <v>214</v>
      </c>
      <c r="B248" t="s">
        <v>215</v>
      </c>
      <c r="C248" t="s">
        <v>216</v>
      </c>
      <c r="D248" t="s">
        <v>217</v>
      </c>
      <c r="E248" t="s">
        <v>193</v>
      </c>
      <c r="F248">
        <v>0.71094693671276654</v>
      </c>
      <c r="G248" t="s">
        <v>251</v>
      </c>
      <c r="H248">
        <v>3353</v>
      </c>
    </row>
    <row r="249" spans="1:8" x14ac:dyDescent="0.35">
      <c r="A249" t="s">
        <v>214</v>
      </c>
      <c r="B249" t="s">
        <v>215</v>
      </c>
      <c r="C249" t="s">
        <v>216</v>
      </c>
      <c r="D249" t="s">
        <v>217</v>
      </c>
      <c r="E249" t="s">
        <v>193</v>
      </c>
      <c r="F249">
        <v>0.71094693671276654</v>
      </c>
      <c r="G249" t="s">
        <v>252</v>
      </c>
      <c r="H249">
        <v>6351</v>
      </c>
    </row>
    <row r="250" spans="1:8" x14ac:dyDescent="0.35">
      <c r="A250" t="s">
        <v>214</v>
      </c>
      <c r="B250" t="s">
        <v>215</v>
      </c>
      <c r="C250" t="s">
        <v>216</v>
      </c>
      <c r="D250" t="s">
        <v>217</v>
      </c>
      <c r="E250" t="s">
        <v>193</v>
      </c>
      <c r="F250">
        <v>0.71094693671276654</v>
      </c>
      <c r="G250" t="s">
        <v>253</v>
      </c>
      <c r="H250">
        <v>8550</v>
      </c>
    </row>
    <row r="251" spans="1:8" x14ac:dyDescent="0.35">
      <c r="A251" t="s">
        <v>214</v>
      </c>
      <c r="B251" t="s">
        <v>215</v>
      </c>
      <c r="C251" t="s">
        <v>216</v>
      </c>
      <c r="D251" t="s">
        <v>217</v>
      </c>
      <c r="E251" t="s">
        <v>193</v>
      </c>
      <c r="F251">
        <v>0.71094693671276654</v>
      </c>
      <c r="G251" t="s">
        <v>254</v>
      </c>
      <c r="H251">
        <v>9272</v>
      </c>
    </row>
    <row r="252" spans="1:8" x14ac:dyDescent="0.35">
      <c r="A252" t="s">
        <v>218</v>
      </c>
      <c r="B252" t="s">
        <v>219</v>
      </c>
      <c r="C252" t="s">
        <v>220</v>
      </c>
      <c r="D252" t="s">
        <v>221</v>
      </c>
      <c r="E252" t="s">
        <v>193</v>
      </c>
      <c r="F252">
        <v>-0.15736979056747447</v>
      </c>
      <c r="G252" t="s">
        <v>250</v>
      </c>
      <c r="H252">
        <v>9791</v>
      </c>
    </row>
    <row r="253" spans="1:8" x14ac:dyDescent="0.35">
      <c r="A253" t="s">
        <v>218</v>
      </c>
      <c r="B253" t="s">
        <v>219</v>
      </c>
      <c r="C253" t="s">
        <v>220</v>
      </c>
      <c r="D253" t="s">
        <v>221</v>
      </c>
      <c r="E253" t="s">
        <v>193</v>
      </c>
      <c r="F253">
        <v>-0.15736979056747447</v>
      </c>
      <c r="G253" t="s">
        <v>251</v>
      </c>
      <c r="H253">
        <v>9610</v>
      </c>
    </row>
    <row r="254" spans="1:8" x14ac:dyDescent="0.35">
      <c r="A254" t="s">
        <v>218</v>
      </c>
      <c r="B254" t="s">
        <v>219</v>
      </c>
      <c r="C254" t="s">
        <v>220</v>
      </c>
      <c r="D254" t="s">
        <v>221</v>
      </c>
      <c r="E254" t="s">
        <v>193</v>
      </c>
      <c r="F254">
        <v>-0.15736979056747447</v>
      </c>
      <c r="G254" t="s">
        <v>252</v>
      </c>
      <c r="H254">
        <v>7534</v>
      </c>
    </row>
    <row r="255" spans="1:8" x14ac:dyDescent="0.35">
      <c r="A255" t="s">
        <v>218</v>
      </c>
      <c r="B255" t="s">
        <v>219</v>
      </c>
      <c r="C255" t="s">
        <v>220</v>
      </c>
      <c r="D255" t="s">
        <v>221</v>
      </c>
      <c r="E255" t="s">
        <v>193</v>
      </c>
      <c r="F255">
        <v>-0.15736979056747447</v>
      </c>
      <c r="G255" t="s">
        <v>253</v>
      </c>
      <c r="H255">
        <v>5080</v>
      </c>
    </row>
    <row r="256" spans="1:8" x14ac:dyDescent="0.35">
      <c r="A256" t="s">
        <v>218</v>
      </c>
      <c r="B256" t="s">
        <v>219</v>
      </c>
      <c r="C256" t="s">
        <v>220</v>
      </c>
      <c r="D256" t="s">
        <v>221</v>
      </c>
      <c r="E256" t="s">
        <v>193</v>
      </c>
      <c r="F256">
        <v>-0.15736979056747447</v>
      </c>
      <c r="G256" t="s">
        <v>254</v>
      </c>
      <c r="H256">
        <v>4936</v>
      </c>
    </row>
    <row r="257" spans="1:8" x14ac:dyDescent="0.35">
      <c r="A257" t="s">
        <v>222</v>
      </c>
      <c r="B257" t="s">
        <v>223</v>
      </c>
      <c r="C257" t="s">
        <v>224</v>
      </c>
      <c r="D257" t="s">
        <v>225</v>
      </c>
      <c r="E257" t="s">
        <v>193</v>
      </c>
      <c r="F257">
        <v>0.63431246502429839</v>
      </c>
      <c r="G257" t="s">
        <v>250</v>
      </c>
      <c r="H257">
        <v>1357</v>
      </c>
    </row>
    <row r="258" spans="1:8" x14ac:dyDescent="0.35">
      <c r="A258" t="s">
        <v>222</v>
      </c>
      <c r="B258" t="s">
        <v>223</v>
      </c>
      <c r="C258" t="s">
        <v>224</v>
      </c>
      <c r="D258" t="s">
        <v>225</v>
      </c>
      <c r="E258" t="s">
        <v>193</v>
      </c>
      <c r="F258">
        <v>0.63431246502429839</v>
      </c>
      <c r="G258" t="s">
        <v>251</v>
      </c>
      <c r="H258">
        <v>4189</v>
      </c>
    </row>
    <row r="259" spans="1:8" x14ac:dyDescent="0.35">
      <c r="A259" t="s">
        <v>222</v>
      </c>
      <c r="B259" t="s">
        <v>223</v>
      </c>
      <c r="C259" t="s">
        <v>224</v>
      </c>
      <c r="D259" t="s">
        <v>225</v>
      </c>
      <c r="E259" t="s">
        <v>193</v>
      </c>
      <c r="F259">
        <v>0.63431246502429839</v>
      </c>
      <c r="G259" t="s">
        <v>252</v>
      </c>
      <c r="H259">
        <v>5407</v>
      </c>
    </row>
    <row r="260" spans="1:8" x14ac:dyDescent="0.35">
      <c r="A260" t="s">
        <v>222</v>
      </c>
      <c r="B260" t="s">
        <v>223</v>
      </c>
      <c r="C260" t="s">
        <v>224</v>
      </c>
      <c r="D260" t="s">
        <v>225</v>
      </c>
      <c r="E260" t="s">
        <v>193</v>
      </c>
      <c r="F260">
        <v>0.63431246502429839</v>
      </c>
      <c r="G260" t="s">
        <v>253</v>
      </c>
      <c r="H260">
        <v>6233</v>
      </c>
    </row>
    <row r="261" spans="1:8" x14ac:dyDescent="0.35">
      <c r="A261" t="s">
        <v>222</v>
      </c>
      <c r="B261" t="s">
        <v>223</v>
      </c>
      <c r="C261" t="s">
        <v>224</v>
      </c>
      <c r="D261" t="s">
        <v>225</v>
      </c>
      <c r="E261" t="s">
        <v>193</v>
      </c>
      <c r="F261">
        <v>0.63431246502429839</v>
      </c>
      <c r="G261" t="s">
        <v>254</v>
      </c>
      <c r="H261">
        <v>9681</v>
      </c>
    </row>
    <row r="262" spans="1:8" x14ac:dyDescent="0.35">
      <c r="A262" t="s">
        <v>226</v>
      </c>
      <c r="B262" t="s">
        <v>227</v>
      </c>
      <c r="C262" t="s">
        <v>228</v>
      </c>
      <c r="D262" t="s">
        <v>229</v>
      </c>
      <c r="E262" t="s">
        <v>193</v>
      </c>
      <c r="F262">
        <v>0.72970725225475852</v>
      </c>
      <c r="G262" t="s">
        <v>250</v>
      </c>
      <c r="H262">
        <v>576</v>
      </c>
    </row>
    <row r="263" spans="1:8" x14ac:dyDescent="0.35">
      <c r="A263" t="s">
        <v>226</v>
      </c>
      <c r="B263" t="s">
        <v>227</v>
      </c>
      <c r="C263" t="s">
        <v>228</v>
      </c>
      <c r="D263" t="s">
        <v>229</v>
      </c>
      <c r="E263" t="s">
        <v>193</v>
      </c>
      <c r="F263">
        <v>0.72970725225475852</v>
      </c>
      <c r="G263" t="s">
        <v>251</v>
      </c>
      <c r="H263">
        <v>2628</v>
      </c>
    </row>
    <row r="264" spans="1:8" x14ac:dyDescent="0.35">
      <c r="A264" t="s">
        <v>226</v>
      </c>
      <c r="B264" t="s">
        <v>227</v>
      </c>
      <c r="C264" t="s">
        <v>228</v>
      </c>
      <c r="D264" t="s">
        <v>229</v>
      </c>
      <c r="E264" t="s">
        <v>193</v>
      </c>
      <c r="F264">
        <v>0.72970725225475852</v>
      </c>
      <c r="G264" t="s">
        <v>252</v>
      </c>
      <c r="H264">
        <v>3612</v>
      </c>
    </row>
    <row r="265" spans="1:8" x14ac:dyDescent="0.35">
      <c r="A265" t="s">
        <v>226</v>
      </c>
      <c r="B265" t="s">
        <v>227</v>
      </c>
      <c r="C265" t="s">
        <v>228</v>
      </c>
      <c r="D265" t="s">
        <v>229</v>
      </c>
      <c r="E265" t="s">
        <v>193</v>
      </c>
      <c r="F265">
        <v>0.72970725225475852</v>
      </c>
      <c r="G265" t="s">
        <v>253</v>
      </c>
      <c r="H265">
        <v>5066</v>
      </c>
    </row>
    <row r="266" spans="1:8" x14ac:dyDescent="0.35">
      <c r="A266" t="s">
        <v>226</v>
      </c>
      <c r="B266" t="s">
        <v>227</v>
      </c>
      <c r="C266" t="s">
        <v>228</v>
      </c>
      <c r="D266" t="s">
        <v>229</v>
      </c>
      <c r="E266" t="s">
        <v>193</v>
      </c>
      <c r="F266">
        <v>0.72970725225475852</v>
      </c>
      <c r="G266" t="s">
        <v>254</v>
      </c>
      <c r="H266">
        <v>5156</v>
      </c>
    </row>
    <row r="267" spans="1:8" x14ac:dyDescent="0.35">
      <c r="A267" t="s">
        <v>230</v>
      </c>
      <c r="B267" t="s">
        <v>231</v>
      </c>
      <c r="C267" t="s">
        <v>232</v>
      </c>
      <c r="D267" t="s">
        <v>233</v>
      </c>
      <c r="E267" t="s">
        <v>193</v>
      </c>
      <c r="F267">
        <v>1.6546701130112136</v>
      </c>
      <c r="G267" t="s">
        <v>250</v>
      </c>
      <c r="H267">
        <v>128</v>
      </c>
    </row>
    <row r="268" spans="1:8" x14ac:dyDescent="0.35">
      <c r="A268" t="s">
        <v>230</v>
      </c>
      <c r="B268" t="s">
        <v>231</v>
      </c>
      <c r="C268" t="s">
        <v>232</v>
      </c>
      <c r="D268" t="s">
        <v>233</v>
      </c>
      <c r="E268" t="s">
        <v>193</v>
      </c>
      <c r="F268">
        <v>1.6546701130112136</v>
      </c>
      <c r="G268" t="s">
        <v>251</v>
      </c>
      <c r="H268">
        <v>416</v>
      </c>
    </row>
    <row r="269" spans="1:8" x14ac:dyDescent="0.35">
      <c r="A269" t="s">
        <v>230</v>
      </c>
      <c r="B269" t="s">
        <v>231</v>
      </c>
      <c r="C269" t="s">
        <v>232</v>
      </c>
      <c r="D269" t="s">
        <v>233</v>
      </c>
      <c r="E269" t="s">
        <v>193</v>
      </c>
      <c r="F269">
        <v>1.6546701130112136</v>
      </c>
      <c r="G269" t="s">
        <v>252</v>
      </c>
      <c r="H269">
        <v>747</v>
      </c>
    </row>
    <row r="270" spans="1:8" x14ac:dyDescent="0.35">
      <c r="A270" t="s">
        <v>230</v>
      </c>
      <c r="B270" t="s">
        <v>231</v>
      </c>
      <c r="C270" t="s">
        <v>232</v>
      </c>
      <c r="D270" t="s">
        <v>233</v>
      </c>
      <c r="E270" t="s">
        <v>193</v>
      </c>
      <c r="F270">
        <v>1.6546701130112136</v>
      </c>
      <c r="G270" t="s">
        <v>253</v>
      </c>
      <c r="H270">
        <v>1028</v>
      </c>
    </row>
    <row r="271" spans="1:8" x14ac:dyDescent="0.35">
      <c r="A271" t="s">
        <v>230</v>
      </c>
      <c r="B271" t="s">
        <v>231</v>
      </c>
      <c r="C271" t="s">
        <v>232</v>
      </c>
      <c r="D271" t="s">
        <v>233</v>
      </c>
      <c r="E271" t="s">
        <v>193</v>
      </c>
      <c r="F271">
        <v>1.6546701130112136</v>
      </c>
      <c r="G271" t="s">
        <v>254</v>
      </c>
      <c r="H271">
        <v>6357</v>
      </c>
    </row>
    <row r="272" spans="1:8" x14ac:dyDescent="0.35">
      <c r="A272" t="s">
        <v>234</v>
      </c>
      <c r="B272" t="s">
        <v>235</v>
      </c>
      <c r="C272" t="s">
        <v>236</v>
      </c>
      <c r="D272" t="s">
        <v>237</v>
      </c>
      <c r="E272" t="s">
        <v>193</v>
      </c>
      <c r="F272">
        <v>-0.23952671916055424</v>
      </c>
      <c r="G272" t="s">
        <v>250</v>
      </c>
      <c r="H272">
        <v>8034</v>
      </c>
    </row>
    <row r="273" spans="1:8" x14ac:dyDescent="0.35">
      <c r="A273" t="s">
        <v>234</v>
      </c>
      <c r="B273" t="s">
        <v>235</v>
      </c>
      <c r="C273" t="s">
        <v>236</v>
      </c>
      <c r="D273" t="s">
        <v>237</v>
      </c>
      <c r="E273" t="s">
        <v>193</v>
      </c>
      <c r="F273">
        <v>-0.23952671916055424</v>
      </c>
      <c r="G273" t="s">
        <v>251</v>
      </c>
      <c r="H273">
        <v>6541</v>
      </c>
    </row>
    <row r="274" spans="1:8" x14ac:dyDescent="0.35">
      <c r="A274" t="s">
        <v>234</v>
      </c>
      <c r="B274" t="s">
        <v>235</v>
      </c>
      <c r="C274" t="s">
        <v>236</v>
      </c>
      <c r="D274" t="s">
        <v>237</v>
      </c>
      <c r="E274" t="s">
        <v>193</v>
      </c>
      <c r="F274">
        <v>-0.23952671916055424</v>
      </c>
      <c r="G274" t="s">
        <v>252</v>
      </c>
      <c r="H274">
        <v>3311</v>
      </c>
    </row>
    <row r="275" spans="1:8" x14ac:dyDescent="0.35">
      <c r="A275" t="s">
        <v>234</v>
      </c>
      <c r="B275" t="s">
        <v>235</v>
      </c>
      <c r="C275" t="s">
        <v>236</v>
      </c>
      <c r="D275" t="s">
        <v>237</v>
      </c>
      <c r="E275" t="s">
        <v>193</v>
      </c>
      <c r="F275">
        <v>-0.23952671916055424</v>
      </c>
      <c r="G275" t="s">
        <v>253</v>
      </c>
      <c r="H275">
        <v>3254</v>
      </c>
    </row>
    <row r="276" spans="1:8" x14ac:dyDescent="0.35">
      <c r="A276" t="s">
        <v>234</v>
      </c>
      <c r="B276" t="s">
        <v>235</v>
      </c>
      <c r="C276" t="s">
        <v>236</v>
      </c>
      <c r="D276" t="s">
        <v>237</v>
      </c>
      <c r="E276" t="s">
        <v>193</v>
      </c>
      <c r="F276">
        <v>-0.23952671916055424</v>
      </c>
      <c r="G276" t="s">
        <v>254</v>
      </c>
      <c r="H276">
        <v>2687</v>
      </c>
    </row>
    <row r="277" spans="1:8" x14ac:dyDescent="0.35">
      <c r="A277" t="s">
        <v>238</v>
      </c>
      <c r="B277" t="s">
        <v>239</v>
      </c>
      <c r="C277" t="s">
        <v>240</v>
      </c>
      <c r="D277" t="s">
        <v>241</v>
      </c>
      <c r="E277" t="s">
        <v>193</v>
      </c>
      <c r="F277">
        <v>0.66412244620782168</v>
      </c>
      <c r="G277" t="s">
        <v>250</v>
      </c>
      <c r="H277">
        <v>1263</v>
      </c>
    </row>
    <row r="278" spans="1:8" x14ac:dyDescent="0.35">
      <c r="A278" t="s">
        <v>238</v>
      </c>
      <c r="B278" t="s">
        <v>239</v>
      </c>
      <c r="C278" t="s">
        <v>240</v>
      </c>
      <c r="D278" t="s">
        <v>241</v>
      </c>
      <c r="E278" t="s">
        <v>193</v>
      </c>
      <c r="F278">
        <v>0.66412244620782168</v>
      </c>
      <c r="G278" t="s">
        <v>251</v>
      </c>
      <c r="H278">
        <v>2517</v>
      </c>
    </row>
    <row r="279" spans="1:8" x14ac:dyDescent="0.35">
      <c r="A279" t="s">
        <v>238</v>
      </c>
      <c r="B279" t="s">
        <v>239</v>
      </c>
      <c r="C279" t="s">
        <v>240</v>
      </c>
      <c r="D279" t="s">
        <v>241</v>
      </c>
      <c r="E279" t="s">
        <v>193</v>
      </c>
      <c r="F279">
        <v>0.66412244620782168</v>
      </c>
      <c r="G279" t="s">
        <v>252</v>
      </c>
      <c r="H279">
        <v>8042</v>
      </c>
    </row>
    <row r="280" spans="1:8" x14ac:dyDescent="0.35">
      <c r="A280" t="s">
        <v>238</v>
      </c>
      <c r="B280" t="s">
        <v>239</v>
      </c>
      <c r="C280" t="s">
        <v>240</v>
      </c>
      <c r="D280" t="s">
        <v>241</v>
      </c>
      <c r="E280" t="s">
        <v>193</v>
      </c>
      <c r="F280">
        <v>0.66412244620782168</v>
      </c>
      <c r="G280" t="s">
        <v>253</v>
      </c>
      <c r="H280">
        <v>8222</v>
      </c>
    </row>
    <row r="281" spans="1:8" x14ac:dyDescent="0.35">
      <c r="A281" t="s">
        <v>238</v>
      </c>
      <c r="B281" t="s">
        <v>239</v>
      </c>
      <c r="C281" t="s">
        <v>240</v>
      </c>
      <c r="D281" t="s">
        <v>241</v>
      </c>
      <c r="E281" t="s">
        <v>193</v>
      </c>
      <c r="F281">
        <v>0.66412244620782168</v>
      </c>
      <c r="G281" t="s">
        <v>254</v>
      </c>
      <c r="H281">
        <v>9686</v>
      </c>
    </row>
    <row r="282" spans="1:8" x14ac:dyDescent="0.35">
      <c r="A282" t="s">
        <v>246</v>
      </c>
      <c r="B282" t="s">
        <v>247</v>
      </c>
      <c r="C282" t="s">
        <v>248</v>
      </c>
      <c r="D282" t="s">
        <v>249</v>
      </c>
      <c r="E282" t="s">
        <v>193</v>
      </c>
      <c r="F282">
        <v>0.66163405613342663</v>
      </c>
      <c r="G282" t="s">
        <v>250</v>
      </c>
      <c r="H282">
        <v>1014</v>
      </c>
    </row>
    <row r="283" spans="1:8" x14ac:dyDescent="0.35">
      <c r="A283" t="s">
        <v>246</v>
      </c>
      <c r="B283" t="s">
        <v>247</v>
      </c>
      <c r="C283" t="s">
        <v>248</v>
      </c>
      <c r="D283" t="s">
        <v>249</v>
      </c>
      <c r="E283" t="s">
        <v>193</v>
      </c>
      <c r="F283">
        <v>0.66163405613342663</v>
      </c>
      <c r="G283" t="s">
        <v>251</v>
      </c>
      <c r="H283">
        <v>2254</v>
      </c>
    </row>
    <row r="284" spans="1:8" x14ac:dyDescent="0.35">
      <c r="A284" t="s">
        <v>246</v>
      </c>
      <c r="B284" t="s">
        <v>247</v>
      </c>
      <c r="C284" t="s">
        <v>248</v>
      </c>
      <c r="D284" t="s">
        <v>249</v>
      </c>
      <c r="E284" t="s">
        <v>193</v>
      </c>
      <c r="F284">
        <v>0.66163405613342663</v>
      </c>
      <c r="G284" t="s">
        <v>252</v>
      </c>
      <c r="H284">
        <v>4534</v>
      </c>
    </row>
    <row r="285" spans="1:8" x14ac:dyDescent="0.35">
      <c r="A285" t="s">
        <v>246</v>
      </c>
      <c r="B285" t="s">
        <v>247</v>
      </c>
      <c r="C285" t="s">
        <v>248</v>
      </c>
      <c r="D285" t="s">
        <v>249</v>
      </c>
      <c r="E285" t="s">
        <v>193</v>
      </c>
      <c r="F285">
        <v>0.66163405613342663</v>
      </c>
      <c r="G285" t="s">
        <v>253</v>
      </c>
      <c r="H285">
        <v>6796</v>
      </c>
    </row>
    <row r="286" spans="1:8" x14ac:dyDescent="0.35">
      <c r="A286" t="s">
        <v>246</v>
      </c>
      <c r="B286" t="s">
        <v>247</v>
      </c>
      <c r="C286" t="s">
        <v>248</v>
      </c>
      <c r="D286" t="s">
        <v>249</v>
      </c>
      <c r="E286" t="s">
        <v>193</v>
      </c>
      <c r="F286">
        <v>0.66163405613342663</v>
      </c>
      <c r="G286" t="s">
        <v>254</v>
      </c>
      <c r="H286">
        <v>7730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4DC16-B58C-4C51-8F8A-233C59B00199}">
  <dimension ref="A1:Q91"/>
  <sheetViews>
    <sheetView zoomScale="87" workbookViewId="0">
      <selection activeCell="F23" sqref="F23"/>
    </sheetView>
  </sheetViews>
  <sheetFormatPr defaultRowHeight="14.5" x14ac:dyDescent="0.35"/>
  <cols>
    <col min="1" max="1" width="12.81640625" bestFit="1" customWidth="1"/>
    <col min="2" max="2" width="11.81640625" bestFit="1" customWidth="1"/>
    <col min="3" max="3" width="12.90625" bestFit="1" customWidth="1"/>
    <col min="4" max="4" width="13.1796875" bestFit="1" customWidth="1"/>
    <col min="5" max="5" width="19.1796875" bestFit="1" customWidth="1"/>
    <col min="6" max="6" width="11.81640625" bestFit="1" customWidth="1"/>
    <col min="7" max="8" width="6.08984375" bestFit="1" customWidth="1"/>
    <col min="9" max="9" width="12.81640625" bestFit="1" customWidth="1"/>
    <col min="10" max="11" width="5.81640625" bestFit="1" customWidth="1"/>
    <col min="12" max="12" width="19.1796875" bestFit="1" customWidth="1"/>
    <col min="13" max="13" width="19.26953125" bestFit="1" customWidth="1"/>
    <col min="14" max="15" width="5.81640625" bestFit="1" customWidth="1"/>
    <col min="16" max="16" width="15.26953125" bestFit="1" customWidth="1"/>
    <col min="17" max="17" width="11.81640625" bestFit="1" customWidth="1"/>
    <col min="18" max="45" width="5.81640625" bestFit="1" customWidth="1"/>
    <col min="46" max="50" width="6.36328125" bestFit="1" customWidth="1"/>
    <col min="51" max="58" width="5.81640625" bestFit="1" customWidth="1"/>
    <col min="59" max="59" width="10.7265625" bestFit="1" customWidth="1"/>
  </cols>
  <sheetData>
    <row r="1" spans="1:17" x14ac:dyDescent="0.35">
      <c r="A1" t="s">
        <v>257</v>
      </c>
      <c r="C1">
        <f>GETPIVOTDATA("Value",$A$1)</f>
        <v>1410077</v>
      </c>
      <c r="E1" s="6">
        <f>GETPIVOTDATA("Average of 5 YR CAGR",$C$5)</f>
        <v>0.50159764504188131</v>
      </c>
    </row>
    <row r="2" spans="1:17" x14ac:dyDescent="0.35">
      <c r="A2">
        <v>1410077</v>
      </c>
      <c r="C2">
        <f>COUNTA(A7:A10)</f>
        <v>4</v>
      </c>
    </row>
    <row r="3" spans="1:17" x14ac:dyDescent="0.35">
      <c r="C3">
        <f>COUNTA(I5:I61)</f>
        <v>57</v>
      </c>
    </row>
    <row r="4" spans="1:17" x14ac:dyDescent="0.35">
      <c r="I4" s="2" t="s">
        <v>258</v>
      </c>
    </row>
    <row r="5" spans="1:17" x14ac:dyDescent="0.35">
      <c r="C5" t="s">
        <v>257</v>
      </c>
      <c r="D5" t="s">
        <v>274</v>
      </c>
      <c r="I5" s="3" t="s">
        <v>67</v>
      </c>
    </row>
    <row r="6" spans="1:17" x14ac:dyDescent="0.35">
      <c r="A6" s="2" t="s">
        <v>258</v>
      </c>
      <c r="C6">
        <v>1410077</v>
      </c>
      <c r="D6">
        <v>0.50159764504188131</v>
      </c>
      <c r="I6" s="3" t="s">
        <v>104</v>
      </c>
    </row>
    <row r="7" spans="1:17" x14ac:dyDescent="0.35">
      <c r="A7" s="3" t="s">
        <v>71</v>
      </c>
      <c r="I7" s="3" t="s">
        <v>108</v>
      </c>
    </row>
    <row r="8" spans="1:17" x14ac:dyDescent="0.35">
      <c r="A8" s="3" t="s">
        <v>132</v>
      </c>
      <c r="I8" s="3" t="s">
        <v>112</v>
      </c>
    </row>
    <row r="9" spans="1:17" x14ac:dyDescent="0.35">
      <c r="A9" s="3" t="s">
        <v>10</v>
      </c>
      <c r="I9" s="3" t="s">
        <v>116</v>
      </c>
      <c r="L9" s="2" t="s">
        <v>258</v>
      </c>
      <c r="M9" t="s">
        <v>257</v>
      </c>
    </row>
    <row r="10" spans="1:17" x14ac:dyDescent="0.35">
      <c r="A10" s="3" t="s">
        <v>193</v>
      </c>
      <c r="I10" s="3" t="s">
        <v>120</v>
      </c>
      <c r="L10" s="3" t="s">
        <v>29</v>
      </c>
      <c r="M10">
        <v>32872</v>
      </c>
    </row>
    <row r="11" spans="1:17" x14ac:dyDescent="0.35">
      <c r="A11" s="3" t="s">
        <v>259</v>
      </c>
      <c r="I11" s="3" t="s">
        <v>124</v>
      </c>
      <c r="L11" s="3" t="s">
        <v>82</v>
      </c>
      <c r="M11">
        <v>39413</v>
      </c>
      <c r="P11" s="2" t="s">
        <v>258</v>
      </c>
      <c r="Q11" t="s">
        <v>257</v>
      </c>
    </row>
    <row r="12" spans="1:17" x14ac:dyDescent="0.35">
      <c r="I12" s="3" t="s">
        <v>72</v>
      </c>
      <c r="L12" s="3" t="s">
        <v>139</v>
      </c>
      <c r="M12">
        <v>39331</v>
      </c>
      <c r="P12" s="3" t="s">
        <v>25</v>
      </c>
      <c r="Q12">
        <v>16319</v>
      </c>
    </row>
    <row r="13" spans="1:17" x14ac:dyDescent="0.35">
      <c r="A13" s="2" t="s">
        <v>258</v>
      </c>
      <c r="B13" t="s">
        <v>257</v>
      </c>
      <c r="C13" t="s">
        <v>275</v>
      </c>
      <c r="E13" s="2" t="s">
        <v>258</v>
      </c>
      <c r="F13" t="s">
        <v>257</v>
      </c>
      <c r="I13" s="3" t="s">
        <v>76</v>
      </c>
      <c r="L13" s="3" t="s">
        <v>220</v>
      </c>
      <c r="M13">
        <v>36951</v>
      </c>
      <c r="P13" s="3" t="s">
        <v>191</v>
      </c>
      <c r="Q13">
        <v>10574</v>
      </c>
    </row>
    <row r="14" spans="1:17" x14ac:dyDescent="0.35">
      <c r="A14" s="3" t="s">
        <v>250</v>
      </c>
      <c r="B14">
        <v>186724</v>
      </c>
      <c r="C14" s="4"/>
      <c r="E14" s="3" t="s">
        <v>71</v>
      </c>
      <c r="F14" s="4">
        <v>0.25671789554754809</v>
      </c>
      <c r="I14" s="3" t="s">
        <v>80</v>
      </c>
      <c r="L14" s="3" t="s">
        <v>69</v>
      </c>
      <c r="M14">
        <v>34686</v>
      </c>
      <c r="P14" s="3" t="s">
        <v>126</v>
      </c>
      <c r="Q14">
        <v>16773</v>
      </c>
    </row>
    <row r="15" spans="1:17" x14ac:dyDescent="0.35">
      <c r="A15" s="3" t="s">
        <v>251</v>
      </c>
      <c r="B15">
        <v>232453</v>
      </c>
      <c r="C15" s="4">
        <v>0.24490156594760182</v>
      </c>
      <c r="E15" s="3" t="s">
        <v>132</v>
      </c>
      <c r="F15" s="4">
        <v>0.28971112925038844</v>
      </c>
      <c r="I15" s="3" t="s">
        <v>84</v>
      </c>
      <c r="L15" s="3" t="s">
        <v>259</v>
      </c>
      <c r="M15">
        <v>183253</v>
      </c>
      <c r="P15" s="3" t="s">
        <v>45</v>
      </c>
      <c r="Q15">
        <v>16060</v>
      </c>
    </row>
    <row r="16" spans="1:17" x14ac:dyDescent="0.35">
      <c r="A16" s="3" t="s">
        <v>252</v>
      </c>
      <c r="B16">
        <v>275098</v>
      </c>
      <c r="C16" s="4">
        <v>0.18345644065682096</v>
      </c>
      <c r="E16" s="3" t="s">
        <v>10</v>
      </c>
      <c r="F16" s="4">
        <v>0.22132762962589986</v>
      </c>
      <c r="I16" s="3" t="s">
        <v>92</v>
      </c>
      <c r="P16" s="3" t="s">
        <v>232</v>
      </c>
      <c r="Q16">
        <v>8676</v>
      </c>
    </row>
    <row r="17" spans="1:17" x14ac:dyDescent="0.35">
      <c r="A17" s="3" t="s">
        <v>253</v>
      </c>
      <c r="B17">
        <v>330384</v>
      </c>
      <c r="C17" s="4">
        <v>0.20096838217653346</v>
      </c>
      <c r="E17" s="3" t="s">
        <v>193</v>
      </c>
      <c r="F17" s="4">
        <v>0.23224334557616358</v>
      </c>
      <c r="I17" s="3" t="s">
        <v>96</v>
      </c>
      <c r="P17" s="3" t="s">
        <v>259</v>
      </c>
      <c r="Q17">
        <v>68402</v>
      </c>
    </row>
    <row r="18" spans="1:17" x14ac:dyDescent="0.35">
      <c r="A18" s="3" t="s">
        <v>254</v>
      </c>
      <c r="B18">
        <v>385418</v>
      </c>
      <c r="C18" s="4">
        <v>0.16657586323792919</v>
      </c>
      <c r="E18" s="3" t="s">
        <v>259</v>
      </c>
      <c r="F18" s="4">
        <v>1</v>
      </c>
      <c r="I18" s="3" t="s">
        <v>100</v>
      </c>
    </row>
    <row r="19" spans="1:17" x14ac:dyDescent="0.35">
      <c r="A19" s="3" t="s">
        <v>259</v>
      </c>
      <c r="B19">
        <v>1410077</v>
      </c>
      <c r="C19" s="4"/>
      <c r="I19" s="3" t="s">
        <v>128</v>
      </c>
    </row>
    <row r="20" spans="1:17" x14ac:dyDescent="0.35">
      <c r="I20" s="3" t="s">
        <v>165</v>
      </c>
    </row>
    <row r="21" spans="1:17" x14ac:dyDescent="0.35">
      <c r="A21" s="2" t="s">
        <v>257</v>
      </c>
      <c r="B21" s="2" t="s">
        <v>260</v>
      </c>
      <c r="I21" s="3" t="s">
        <v>169</v>
      </c>
    </row>
    <row r="22" spans="1:17" x14ac:dyDescent="0.35">
      <c r="A22" s="2" t="s">
        <v>258</v>
      </c>
      <c r="B22" t="s">
        <v>71</v>
      </c>
      <c r="C22" t="s">
        <v>132</v>
      </c>
      <c r="D22" t="s">
        <v>10</v>
      </c>
      <c r="E22" t="s">
        <v>193</v>
      </c>
      <c r="F22" t="s">
        <v>259</v>
      </c>
      <c r="I22" s="3" t="s">
        <v>173</v>
      </c>
    </row>
    <row r="23" spans="1:17" x14ac:dyDescent="0.35">
      <c r="A23" s="3" t="s">
        <v>250</v>
      </c>
      <c r="B23">
        <v>45787</v>
      </c>
      <c r="C23">
        <v>47259</v>
      </c>
      <c r="D23">
        <v>49822</v>
      </c>
      <c r="E23">
        <v>43856</v>
      </c>
      <c r="F23">
        <v>186724</v>
      </c>
      <c r="I23" s="3" t="s">
        <v>177</v>
      </c>
    </row>
    <row r="24" spans="1:17" x14ac:dyDescent="0.35">
      <c r="A24" s="3" t="s">
        <v>251</v>
      </c>
      <c r="B24">
        <v>63797</v>
      </c>
      <c r="C24">
        <v>67275</v>
      </c>
      <c r="D24">
        <v>54733</v>
      </c>
      <c r="E24">
        <v>46648</v>
      </c>
      <c r="F24">
        <v>232453</v>
      </c>
      <c r="I24" s="3" t="s">
        <v>181</v>
      </c>
      <c r="L24" s="2" t="s">
        <v>258</v>
      </c>
      <c r="M24" t="s">
        <v>274</v>
      </c>
    </row>
    <row r="25" spans="1:17" x14ac:dyDescent="0.35">
      <c r="A25" s="3" t="s">
        <v>252</v>
      </c>
      <c r="B25">
        <v>75909</v>
      </c>
      <c r="C25">
        <v>79646</v>
      </c>
      <c r="D25">
        <v>53697</v>
      </c>
      <c r="E25">
        <v>65846</v>
      </c>
      <c r="F25">
        <v>275098</v>
      </c>
      <c r="I25" s="3" t="s">
        <v>185</v>
      </c>
      <c r="L25" s="3" t="s">
        <v>71</v>
      </c>
      <c r="M25" s="4">
        <v>0.5090970309987437</v>
      </c>
    </row>
    <row r="26" spans="1:17" x14ac:dyDescent="0.35">
      <c r="A26" s="3" t="s">
        <v>253</v>
      </c>
      <c r="B26">
        <v>82521</v>
      </c>
      <c r="C26">
        <v>102065</v>
      </c>
      <c r="D26">
        <v>68783</v>
      </c>
      <c r="E26">
        <v>77015</v>
      </c>
      <c r="F26">
        <v>330384</v>
      </c>
      <c r="I26" s="3" t="s">
        <v>133</v>
      </c>
      <c r="L26" s="3" t="s">
        <v>132</v>
      </c>
      <c r="M26" s="4">
        <v>0.54359458792921611</v>
      </c>
    </row>
    <row r="27" spans="1:17" x14ac:dyDescent="0.35">
      <c r="A27" s="3" t="s">
        <v>254</v>
      </c>
      <c r="B27">
        <v>93978</v>
      </c>
      <c r="C27">
        <v>112270</v>
      </c>
      <c r="D27">
        <v>85054</v>
      </c>
      <c r="E27">
        <v>94116</v>
      </c>
      <c r="F27">
        <v>385418</v>
      </c>
      <c r="I27" s="3" t="s">
        <v>137</v>
      </c>
      <c r="L27" s="3" t="s">
        <v>10</v>
      </c>
      <c r="M27" s="4">
        <v>0.45392102871933132</v>
      </c>
    </row>
    <row r="28" spans="1:17" x14ac:dyDescent="0.35">
      <c r="A28" s="3" t="s">
        <v>259</v>
      </c>
      <c r="B28">
        <v>361992</v>
      </c>
      <c r="C28">
        <v>408515</v>
      </c>
      <c r="D28">
        <v>312089</v>
      </c>
      <c r="E28">
        <v>327481</v>
      </c>
      <c r="F28">
        <v>1410077</v>
      </c>
      <c r="I28" s="3" t="s">
        <v>141</v>
      </c>
      <c r="L28" s="3" t="s">
        <v>193</v>
      </c>
      <c r="M28" s="4">
        <v>0.49677815088542443</v>
      </c>
    </row>
    <row r="29" spans="1:17" x14ac:dyDescent="0.35">
      <c r="I29" s="3" t="s">
        <v>145</v>
      </c>
      <c r="L29" s="3" t="s">
        <v>259</v>
      </c>
      <c r="M29">
        <v>0.50159764504188187</v>
      </c>
    </row>
    <row r="30" spans="1:17" x14ac:dyDescent="0.35">
      <c r="I30" s="3" t="s">
        <v>149</v>
      </c>
    </row>
    <row r="31" spans="1:17" x14ac:dyDescent="0.35">
      <c r="I31" s="3" t="s">
        <v>153</v>
      </c>
    </row>
    <row r="32" spans="1:17" x14ac:dyDescent="0.35">
      <c r="A32" s="2" t="s">
        <v>257</v>
      </c>
      <c r="B32" s="2" t="s">
        <v>260</v>
      </c>
      <c r="I32" s="3" t="s">
        <v>157</v>
      </c>
    </row>
    <row r="33" spans="1:9" x14ac:dyDescent="0.35">
      <c r="A33" s="2" t="s">
        <v>258</v>
      </c>
      <c r="B33" t="s">
        <v>71</v>
      </c>
      <c r="C33" t="s">
        <v>132</v>
      </c>
      <c r="D33" t="s">
        <v>10</v>
      </c>
      <c r="E33" t="s">
        <v>193</v>
      </c>
      <c r="F33" t="s">
        <v>259</v>
      </c>
      <c r="I33" s="3" t="s">
        <v>161</v>
      </c>
    </row>
    <row r="34" spans="1:9" x14ac:dyDescent="0.35">
      <c r="A34" s="3" t="s">
        <v>67</v>
      </c>
      <c r="B34">
        <v>34686</v>
      </c>
      <c r="F34">
        <v>34686</v>
      </c>
      <c r="I34" s="3" t="s">
        <v>43</v>
      </c>
    </row>
    <row r="35" spans="1:9" x14ac:dyDescent="0.35">
      <c r="A35" s="3" t="s">
        <v>104</v>
      </c>
      <c r="B35">
        <v>27185</v>
      </c>
      <c r="F35">
        <v>27185</v>
      </c>
      <c r="I35" s="3" t="s">
        <v>47</v>
      </c>
    </row>
    <row r="36" spans="1:9" x14ac:dyDescent="0.35">
      <c r="A36" s="3" t="s">
        <v>108</v>
      </c>
      <c r="B36">
        <v>20785</v>
      </c>
      <c r="F36">
        <v>20785</v>
      </c>
      <c r="I36" s="3" t="s">
        <v>51</v>
      </c>
    </row>
    <row r="37" spans="1:9" x14ac:dyDescent="0.35">
      <c r="A37" s="3" t="s">
        <v>112</v>
      </c>
      <c r="B37">
        <v>19479</v>
      </c>
      <c r="F37">
        <v>19479</v>
      </c>
      <c r="I37" s="3" t="s">
        <v>55</v>
      </c>
    </row>
    <row r="38" spans="1:9" x14ac:dyDescent="0.35">
      <c r="A38" s="3" t="s">
        <v>116</v>
      </c>
      <c r="B38">
        <v>26484</v>
      </c>
      <c r="F38">
        <v>26484</v>
      </c>
      <c r="I38" s="3" t="s">
        <v>59</v>
      </c>
    </row>
    <row r="39" spans="1:9" x14ac:dyDescent="0.35">
      <c r="A39" s="3" t="s">
        <v>120</v>
      </c>
      <c r="B39">
        <v>27074</v>
      </c>
      <c r="F39">
        <v>27074</v>
      </c>
      <c r="I39" s="3" t="s">
        <v>63</v>
      </c>
    </row>
    <row r="40" spans="1:9" x14ac:dyDescent="0.35">
      <c r="A40" s="3" t="s">
        <v>124</v>
      </c>
      <c r="B40">
        <v>16773</v>
      </c>
      <c r="F40">
        <v>16773</v>
      </c>
      <c r="I40" s="3" t="s">
        <v>11</v>
      </c>
    </row>
    <row r="41" spans="1:9" x14ac:dyDescent="0.35">
      <c r="A41" s="3" t="s">
        <v>72</v>
      </c>
      <c r="B41">
        <v>25995</v>
      </c>
      <c r="F41">
        <v>25995</v>
      </c>
      <c r="I41" s="3" t="s">
        <v>15</v>
      </c>
    </row>
    <row r="42" spans="1:9" x14ac:dyDescent="0.35">
      <c r="A42" s="3" t="s">
        <v>76</v>
      </c>
      <c r="B42">
        <v>30399</v>
      </c>
      <c r="F42">
        <v>30399</v>
      </c>
      <c r="I42" s="3" t="s">
        <v>19</v>
      </c>
    </row>
    <row r="43" spans="1:9" x14ac:dyDescent="0.35">
      <c r="A43" s="3" t="s">
        <v>80</v>
      </c>
      <c r="B43">
        <v>39413</v>
      </c>
      <c r="F43">
        <v>39413</v>
      </c>
      <c r="I43" s="3" t="s">
        <v>23</v>
      </c>
    </row>
    <row r="44" spans="1:9" x14ac:dyDescent="0.35">
      <c r="A44" s="3" t="s">
        <v>84</v>
      </c>
      <c r="B44">
        <v>21393</v>
      </c>
      <c r="F44">
        <v>21393</v>
      </c>
      <c r="I44" s="3" t="s">
        <v>27</v>
      </c>
    </row>
    <row r="45" spans="1:9" x14ac:dyDescent="0.35">
      <c r="A45" s="3" t="s">
        <v>92</v>
      </c>
      <c r="B45">
        <v>24809</v>
      </c>
      <c r="F45">
        <v>24809</v>
      </c>
      <c r="I45" s="3" t="s">
        <v>31</v>
      </c>
    </row>
    <row r="46" spans="1:9" x14ac:dyDescent="0.35">
      <c r="A46" s="3" t="s">
        <v>96</v>
      </c>
      <c r="B46">
        <v>24323</v>
      </c>
      <c r="F46">
        <v>24323</v>
      </c>
      <c r="I46" s="3" t="s">
        <v>35</v>
      </c>
    </row>
    <row r="47" spans="1:9" x14ac:dyDescent="0.35">
      <c r="A47" s="3" t="s">
        <v>100</v>
      </c>
      <c r="B47">
        <v>23194</v>
      </c>
      <c r="F47">
        <v>23194</v>
      </c>
      <c r="I47" s="3" t="s">
        <v>39</v>
      </c>
    </row>
    <row r="48" spans="1:9" x14ac:dyDescent="0.35">
      <c r="A48" s="3" t="s">
        <v>128</v>
      </c>
      <c r="C48">
        <v>28630</v>
      </c>
      <c r="F48">
        <v>28630</v>
      </c>
      <c r="I48" s="3" t="s">
        <v>189</v>
      </c>
    </row>
    <row r="49" spans="1:9" x14ac:dyDescent="0.35">
      <c r="A49" s="3" t="s">
        <v>165</v>
      </c>
      <c r="C49">
        <v>20019</v>
      </c>
      <c r="F49">
        <v>20019</v>
      </c>
      <c r="I49" s="3" t="s">
        <v>226</v>
      </c>
    </row>
    <row r="50" spans="1:9" x14ac:dyDescent="0.35">
      <c r="A50" s="3" t="s">
        <v>169</v>
      </c>
      <c r="C50">
        <v>23053</v>
      </c>
      <c r="F50">
        <v>23053</v>
      </c>
      <c r="I50" s="3" t="s">
        <v>230</v>
      </c>
    </row>
    <row r="51" spans="1:9" x14ac:dyDescent="0.35">
      <c r="A51" s="3" t="s">
        <v>173</v>
      </c>
      <c r="C51">
        <v>23773</v>
      </c>
      <c r="F51">
        <v>23773</v>
      </c>
      <c r="I51" s="3" t="s">
        <v>234</v>
      </c>
    </row>
    <row r="52" spans="1:9" x14ac:dyDescent="0.35">
      <c r="A52" s="3" t="s">
        <v>177</v>
      </c>
      <c r="C52">
        <v>30193</v>
      </c>
      <c r="F52">
        <v>30193</v>
      </c>
      <c r="I52" s="3" t="s">
        <v>238</v>
      </c>
    </row>
    <row r="53" spans="1:9" x14ac:dyDescent="0.35">
      <c r="A53" s="3" t="s">
        <v>181</v>
      </c>
      <c r="C53">
        <v>29042</v>
      </c>
      <c r="F53">
        <v>29042</v>
      </c>
      <c r="I53" s="3" t="s">
        <v>246</v>
      </c>
    </row>
    <row r="54" spans="1:9" x14ac:dyDescent="0.35">
      <c r="A54" s="3" t="s">
        <v>185</v>
      </c>
      <c r="C54">
        <v>30450</v>
      </c>
      <c r="F54">
        <v>30450</v>
      </c>
      <c r="I54" s="3" t="s">
        <v>194</v>
      </c>
    </row>
    <row r="55" spans="1:9" x14ac:dyDescent="0.35">
      <c r="A55" s="3" t="s">
        <v>133</v>
      </c>
      <c r="C55">
        <v>24084</v>
      </c>
      <c r="F55">
        <v>24084</v>
      </c>
      <c r="I55" s="3" t="s">
        <v>198</v>
      </c>
    </row>
    <row r="56" spans="1:9" x14ac:dyDescent="0.35">
      <c r="A56" s="3" t="s">
        <v>137</v>
      </c>
      <c r="C56">
        <v>39331</v>
      </c>
      <c r="F56">
        <v>39331</v>
      </c>
      <c r="I56" s="3" t="s">
        <v>202</v>
      </c>
    </row>
    <row r="57" spans="1:9" x14ac:dyDescent="0.35">
      <c r="A57" s="3" t="s">
        <v>141</v>
      </c>
      <c r="C57">
        <v>31127</v>
      </c>
      <c r="F57">
        <v>31127</v>
      </c>
      <c r="I57" s="3" t="s">
        <v>206</v>
      </c>
    </row>
    <row r="58" spans="1:9" x14ac:dyDescent="0.35">
      <c r="A58" s="3" t="s">
        <v>145</v>
      </c>
      <c r="C58">
        <v>22203</v>
      </c>
      <c r="F58">
        <v>22203</v>
      </c>
      <c r="I58" s="3" t="s">
        <v>210</v>
      </c>
    </row>
    <row r="59" spans="1:9" x14ac:dyDescent="0.35">
      <c r="A59" s="3" t="s">
        <v>149</v>
      </c>
      <c r="C59">
        <v>28460</v>
      </c>
      <c r="F59">
        <v>28460</v>
      </c>
      <c r="I59" s="3" t="s">
        <v>214</v>
      </c>
    </row>
    <row r="60" spans="1:9" x14ac:dyDescent="0.35">
      <c r="A60" s="3" t="s">
        <v>153</v>
      </c>
      <c r="C60">
        <v>27558</v>
      </c>
      <c r="F60">
        <v>27558</v>
      </c>
      <c r="I60" s="3" t="s">
        <v>218</v>
      </c>
    </row>
    <row r="61" spans="1:9" x14ac:dyDescent="0.35">
      <c r="A61" s="3" t="s">
        <v>157</v>
      </c>
      <c r="C61">
        <v>21927</v>
      </c>
      <c r="F61">
        <v>21927</v>
      </c>
      <c r="I61" s="3" t="s">
        <v>222</v>
      </c>
    </row>
    <row r="62" spans="1:9" x14ac:dyDescent="0.35">
      <c r="A62" s="3" t="s">
        <v>161</v>
      </c>
      <c r="C62">
        <v>28665</v>
      </c>
      <c r="F62">
        <v>28665</v>
      </c>
      <c r="I62" s="3" t="s">
        <v>259</v>
      </c>
    </row>
    <row r="63" spans="1:9" x14ac:dyDescent="0.35">
      <c r="A63" s="3" t="s">
        <v>43</v>
      </c>
      <c r="D63">
        <v>16060</v>
      </c>
      <c r="F63">
        <v>16060</v>
      </c>
    </row>
    <row r="64" spans="1:9" x14ac:dyDescent="0.35">
      <c r="A64" s="3" t="s">
        <v>47</v>
      </c>
      <c r="D64">
        <v>25089</v>
      </c>
      <c r="F64">
        <v>25089</v>
      </c>
    </row>
    <row r="65" spans="1:6" x14ac:dyDescent="0.35">
      <c r="A65" s="3" t="s">
        <v>51</v>
      </c>
      <c r="D65">
        <v>17938</v>
      </c>
      <c r="F65">
        <v>17938</v>
      </c>
    </row>
    <row r="66" spans="1:6" x14ac:dyDescent="0.35">
      <c r="A66" s="3" t="s">
        <v>55</v>
      </c>
      <c r="D66">
        <v>17629</v>
      </c>
      <c r="F66">
        <v>17629</v>
      </c>
    </row>
    <row r="67" spans="1:6" x14ac:dyDescent="0.35">
      <c r="A67" s="3" t="s">
        <v>59</v>
      </c>
      <c r="D67">
        <v>19766</v>
      </c>
      <c r="F67">
        <v>19766</v>
      </c>
    </row>
    <row r="68" spans="1:6" x14ac:dyDescent="0.35">
      <c r="A68" s="3" t="s">
        <v>63</v>
      </c>
      <c r="D68">
        <v>23066</v>
      </c>
      <c r="F68">
        <v>23066</v>
      </c>
    </row>
    <row r="69" spans="1:6" x14ac:dyDescent="0.35">
      <c r="A69" s="3" t="s">
        <v>11</v>
      </c>
      <c r="D69">
        <v>23830</v>
      </c>
      <c r="F69">
        <v>23830</v>
      </c>
    </row>
    <row r="70" spans="1:6" x14ac:dyDescent="0.35">
      <c r="A70" s="3" t="s">
        <v>15</v>
      </c>
      <c r="D70">
        <v>18447</v>
      </c>
      <c r="F70">
        <v>18447</v>
      </c>
    </row>
    <row r="71" spans="1:6" x14ac:dyDescent="0.35">
      <c r="A71" s="3" t="s">
        <v>19</v>
      </c>
      <c r="D71">
        <v>18981</v>
      </c>
      <c r="F71">
        <v>18981</v>
      </c>
    </row>
    <row r="72" spans="1:6" x14ac:dyDescent="0.35">
      <c r="A72" s="3" t="s">
        <v>23</v>
      </c>
      <c r="D72">
        <v>16319</v>
      </c>
      <c r="F72">
        <v>16319</v>
      </c>
    </row>
    <row r="73" spans="1:6" x14ac:dyDescent="0.35">
      <c r="A73" s="3" t="s">
        <v>27</v>
      </c>
      <c r="D73">
        <v>32872</v>
      </c>
      <c r="F73">
        <v>32872</v>
      </c>
    </row>
    <row r="74" spans="1:6" x14ac:dyDescent="0.35">
      <c r="A74" s="3" t="s">
        <v>31</v>
      </c>
      <c r="D74">
        <v>19401</v>
      </c>
      <c r="F74">
        <v>19401</v>
      </c>
    </row>
    <row r="75" spans="1:6" x14ac:dyDescent="0.35">
      <c r="A75" s="3" t="s">
        <v>35</v>
      </c>
      <c r="D75">
        <v>31745</v>
      </c>
      <c r="F75">
        <v>31745</v>
      </c>
    </row>
    <row r="76" spans="1:6" x14ac:dyDescent="0.35">
      <c r="A76" s="3" t="s">
        <v>39</v>
      </c>
      <c r="D76">
        <v>30946</v>
      </c>
      <c r="F76">
        <v>30946</v>
      </c>
    </row>
    <row r="77" spans="1:6" x14ac:dyDescent="0.35">
      <c r="A77" s="3" t="s">
        <v>189</v>
      </c>
      <c r="E77">
        <v>10574</v>
      </c>
      <c r="F77">
        <v>10574</v>
      </c>
    </row>
    <row r="78" spans="1:6" x14ac:dyDescent="0.35">
      <c r="A78" s="3" t="s">
        <v>226</v>
      </c>
      <c r="E78">
        <v>17038</v>
      </c>
      <c r="F78">
        <v>17038</v>
      </c>
    </row>
    <row r="79" spans="1:6" x14ac:dyDescent="0.35">
      <c r="A79" s="3" t="s">
        <v>230</v>
      </c>
      <c r="E79">
        <v>8676</v>
      </c>
      <c r="F79">
        <v>8676</v>
      </c>
    </row>
    <row r="80" spans="1:6" x14ac:dyDescent="0.35">
      <c r="A80" s="3" t="s">
        <v>234</v>
      </c>
      <c r="E80">
        <v>23827</v>
      </c>
      <c r="F80">
        <v>23827</v>
      </c>
    </row>
    <row r="81" spans="1:6" x14ac:dyDescent="0.35">
      <c r="A81" s="3" t="s">
        <v>238</v>
      </c>
      <c r="E81">
        <v>29730</v>
      </c>
      <c r="F81">
        <v>29730</v>
      </c>
    </row>
    <row r="82" spans="1:6" x14ac:dyDescent="0.35">
      <c r="A82" s="3" t="s">
        <v>246</v>
      </c>
      <c r="E82">
        <v>22328</v>
      </c>
      <c r="F82">
        <v>22328</v>
      </c>
    </row>
    <row r="83" spans="1:6" x14ac:dyDescent="0.35">
      <c r="A83" s="3" t="s">
        <v>194</v>
      </c>
      <c r="E83">
        <v>25197</v>
      </c>
      <c r="F83">
        <v>25197</v>
      </c>
    </row>
    <row r="84" spans="1:6" x14ac:dyDescent="0.35">
      <c r="A84" s="3" t="s">
        <v>198</v>
      </c>
      <c r="E84">
        <v>27508</v>
      </c>
      <c r="F84">
        <v>27508</v>
      </c>
    </row>
    <row r="85" spans="1:6" x14ac:dyDescent="0.35">
      <c r="A85" s="3" t="s">
        <v>202</v>
      </c>
      <c r="E85">
        <v>19283</v>
      </c>
      <c r="F85">
        <v>19283</v>
      </c>
    </row>
    <row r="86" spans="1:6" x14ac:dyDescent="0.35">
      <c r="A86" s="3" t="s">
        <v>206</v>
      </c>
      <c r="E86">
        <v>29285</v>
      </c>
      <c r="F86">
        <v>29285</v>
      </c>
    </row>
    <row r="87" spans="1:6" x14ac:dyDescent="0.35">
      <c r="A87" s="3" t="s">
        <v>210</v>
      </c>
      <c r="E87">
        <v>21609</v>
      </c>
      <c r="F87">
        <v>21609</v>
      </c>
    </row>
    <row r="88" spans="1:6" x14ac:dyDescent="0.35">
      <c r="A88" s="3" t="s">
        <v>214</v>
      </c>
      <c r="E88">
        <v>28608</v>
      </c>
      <c r="F88">
        <v>28608</v>
      </c>
    </row>
    <row r="89" spans="1:6" x14ac:dyDescent="0.35">
      <c r="A89" s="3" t="s">
        <v>218</v>
      </c>
      <c r="E89">
        <v>36951</v>
      </c>
      <c r="F89">
        <v>36951</v>
      </c>
    </row>
    <row r="90" spans="1:6" x14ac:dyDescent="0.35">
      <c r="A90" s="3" t="s">
        <v>222</v>
      </c>
      <c r="E90">
        <v>26867</v>
      </c>
      <c r="F90">
        <v>26867</v>
      </c>
    </row>
    <row r="91" spans="1:6" x14ac:dyDescent="0.35">
      <c r="A91" s="3" t="s">
        <v>259</v>
      </c>
      <c r="B91">
        <v>361992</v>
      </c>
      <c r="C91">
        <v>408515</v>
      </c>
      <c r="D91">
        <v>312089</v>
      </c>
      <c r="E91">
        <v>327481</v>
      </c>
      <c r="F91">
        <v>1410077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9044B-C96D-45FC-B7AE-97655C6B410E}">
  <dimension ref="A1:U2"/>
  <sheetViews>
    <sheetView showGridLines="0" tabSelected="1" zoomScale="80" zoomScaleNormal="80" workbookViewId="0">
      <selection activeCell="A3" sqref="A3"/>
    </sheetView>
  </sheetViews>
  <sheetFormatPr defaultRowHeight="14.5" x14ac:dyDescent="0.35"/>
  <sheetData>
    <row r="1" spans="1:21" x14ac:dyDescent="0.35">
      <c r="A1" s="13" t="s">
        <v>276</v>
      </c>
      <c r="B1" s="13"/>
      <c r="C1" s="13"/>
      <c r="D1" s="13"/>
      <c r="E1" s="13"/>
      <c r="F1" s="13"/>
      <c r="G1" s="13"/>
      <c r="H1" s="13"/>
      <c r="I1" s="13"/>
      <c r="J1" s="13"/>
      <c r="K1" s="13"/>
      <c r="L1" s="13"/>
      <c r="M1" s="13"/>
      <c r="N1" s="13"/>
      <c r="O1" s="13"/>
      <c r="P1" s="13"/>
      <c r="Q1" s="13"/>
      <c r="R1" s="13"/>
      <c r="S1" s="13"/>
      <c r="T1" s="13"/>
      <c r="U1" s="13"/>
    </row>
    <row r="2" spans="1:21" x14ac:dyDescent="0.35">
      <c r="A2" s="13"/>
      <c r="B2" s="13"/>
      <c r="C2" s="13"/>
      <c r="D2" s="13"/>
      <c r="E2" s="13"/>
      <c r="F2" s="13"/>
      <c r="G2" s="13"/>
      <c r="H2" s="13"/>
      <c r="I2" s="13"/>
      <c r="J2" s="13"/>
      <c r="K2" s="13"/>
      <c r="L2" s="13"/>
      <c r="M2" s="13"/>
      <c r="N2" s="13"/>
      <c r="O2" s="13"/>
      <c r="P2" s="13"/>
      <c r="Q2" s="13"/>
      <c r="R2" s="13"/>
      <c r="S2" s="13"/>
      <c r="T2" s="13"/>
      <c r="U2" s="13"/>
    </row>
  </sheetData>
  <mergeCells count="1">
    <mergeCell ref="A1:U2"/>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Q E A A B Q S w M E F A A C A A g A k h m Q W f / c m o K j A A A A 9 g A A A B I A H A B D b 2 5 m a W c v U G F j a 2 F n Z S 5 4 b W w g o h g A K K A U A A A A A A A A A A A A A A A A A A A A A A A A A A A A h Y + 9 D o I w F I V f h X S n P 7 A Q c q m D q y Q m R O P a Q I V G u B h a L O / m 4 C P 5 C m I U d X M 8 3 / m G c + 7 X G 6 y m r g 0 u e r C m x 4 w I y k m g s e w r g 3 V G R n c M E 7 K S s F X l S d U 6 m G W 0 6 W S r j D T O n V P G v P f U x 7 Q f a h Z x L t g h 3 x R l o z t F P r L 5 L 4 c G r V N Y a i J h / x o j I y r i h I q E U w 5 s g Z A b / A r R v P f Z / k B Y j 6 0 b B y 0 1 h r s C 2 B K B v T / I B 1 B L A w Q U A A I A C A C S G Z B 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h m Q W V 4 B R 5 8 v A Q A A p Q I A A B M A H A B G b 3 J t d W x h c y 9 T Z W N 0 a W 9 u M S 5 t I K I Y A C i g F A A A A A A A A A A A A A A A A A A A A A A A A A A A A H W R X 2 u D M B T F 3 w W / Q 8 h e F E R q 2 V 9 K H 4 o b Y w / r R t t t j N K H q H d T q k l J b k Z H 8 b s 3 a r s W d b 4 E z u 9 6 c u 6 J g h g z w c m 8 O Y O R b d m W S p m E h C x Y l E N A x i Q H t C 1 i v r n Q M g a j P G x j y P 1 Q S w k c P 4 R c R 0 K s H X e 3 n L I C x r T 5 k 6 7 K Z S g 4 m p G V 1 x h c 0 D B l / L s y / 9 0 A N U 7 1 q L + Q j K s v I Y t Q 5 L r g F V R O c 5 u 3 2 9 F J H A v N k V T u 1 C N o M E H Y Y u m R E 5 w k i Q S l O v w e 4 k x V O z 6 z N c g O f k 0 F B z L V R d Q D j 9 5 1 2 j Y c D o I b I z 5 x v L 7 0 q 4 m j e t u r 3 v W p w 0 G v G n T V K / I 5 I + H k c X b M w e v I Z e n + d f v G N 9 m P Q N N u U 6 M 6 F X x A L 5 i C P E C n 9 R j n + x 6 K 7 u m 2 W 2 e 7 w X Z p Z 8 n L i i L K L N J Y o 3 e W a 6 C u b W X 8 / y V G e 1 B L A Q I t A B Q A A g A I A J I Z k F n / 3 J q C o w A A A P Y A A A A S A A A A A A A A A A A A A A A A A A A A A A B D b 2 5 m a W c v U G F j a 2 F n Z S 5 4 b W x Q S w E C L Q A U A A I A C A C S G Z B Z D 8 r p q 6 Q A A A D p A A A A E w A A A A A A A A A A A A A A A A D v A A A A W 0 N v b n R l b n R f V H l w Z X N d L n h t b F B L A Q I t A B Q A A g A I A J I Z k F l e A U e f L w E A A K U C A A A T A A A A A A A A A A A A A A A A A O A B A A B G b 3 J t d W x h c y 9 T Z W N 0 a W 9 u M S 5 t U E s F B g A A A A A D A A M A w g A A A F w 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o M A A A A A A A A 2 A 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Y W J s Z 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z Z T Y 1 N j F j Y y 1 i Y m J h L T Q 0 Y z E t Y m N h N C 0 0 N T d m Y m R h Y j g x Z m Q 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V 8 x I i A v P j x F b n R y e S B U e X B l P S J G a W x s Z W R D b 2 1 w b G V 0 Z V J l c 3 V s d F R v V 2 9 y a 3 N o Z W V 0 I i B W Y W x 1 Z T 0 i b D E i I C 8 + P E V u d H J 5 I F R 5 c G U 9 I k F k Z G V k V G 9 E Y X R h T W 9 k Z W w i I F Z h b H V l P S J s M C I g L z 4 8 R W 5 0 c n k g V H l w Z T 0 i R m l s b E N v d W 5 0 I i B W Y W x 1 Z T 0 i b D I 4 N S I g L z 4 8 R W 5 0 c n k g V H l w Z T 0 i R m l s b E V y c m 9 y Q 2 9 k Z S I g V m F s d W U 9 I n N V b m t u b 3 d u I i A v P j x F b n R y e S B U e X B l P S J G a W x s R X J y b 3 J D b 3 V u d C I g V m F s d W U 9 I m w w I i A v P j x F b n R y e S B U e X B l P S J G a W x s T G F z d F V w Z G F 0 Z W Q i I F Z h b H V l P S J k M j A y N C 0 x M i 0 x N V Q y M D o x M j o z N i 4 w M T I 4 N z k 2 W i I g L z 4 8 R W 5 0 c n k g V H l w Z T 0 i R m l s b E N v b H V t b l R 5 c G V z I i B W Y W x 1 Z T 0 i c 0 J n W U d C Z 1 l G Q m d N P S I g L z 4 8 R W 5 0 c n k g V H l w Z T 0 i R m l s b E N v b H V t b k 5 h b W V z I i B W Y W x 1 Z T 0 i c 1 s m c X V v d D t B Y 2 N v d W 5 0 I E 5 h b W U m c X V v d D s s J n F 1 b 3 Q 7 Q W N j b 3 V u d C B B Z G R y Z X N z J n F 1 b 3 Q 7 L C Z x d W 9 0 O 0 R l Y 2 l z a W 9 u I E 1 h a 2 V y J n F 1 b 3 Q 7 L C Z x d W 9 0 O 1 B o b 2 5 l I E 5 1 b W J l c i Z x d W 9 0 O y w m c X V v d D t B Y 2 N v d W 5 0 I F R 5 c G U m c X V v d D s s J n F 1 b 3 Q 7 N S B Z U i B D Q U d S J n F 1 b 3 Q 7 L C Z x d W 9 0 O 0 F 0 d H J p Y n V 0 Z S Z x d W 9 0 O y w m c X V v d D t W Y W x 1 Z S 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1 R h Y m x l M S 9 B d X R v U m V t b 3 Z l Z E N v b H V t b n M x L n t B Y 2 N v d W 5 0 I E 5 h b W U s M H 0 m c X V v d D s s J n F 1 b 3 Q 7 U 2 V j d G l v b j E v V G F i b G U x L 0 F 1 d G 9 S Z W 1 v d m V k Q 2 9 s d W 1 u c z E u e 0 F j Y 2 9 1 b n Q g Q W R k c m V z c y w x f S Z x d W 9 0 O y w m c X V v d D t T Z W N 0 a W 9 u M S 9 U Y W J s Z T E v Q X V 0 b 1 J l b W 9 2 Z W R D b 2 x 1 b W 5 z M S 5 7 R G V j a X N p b 2 4 g T W F r Z X I s M n 0 m c X V v d D s s J n F 1 b 3 Q 7 U 2 V j d G l v b j E v V G F i b G U x L 0 F 1 d G 9 S Z W 1 v d m V k Q 2 9 s d W 1 u c z E u e 1 B o b 2 5 l I E 5 1 b W J l c i w z f S Z x d W 9 0 O y w m c X V v d D t T Z W N 0 a W 9 u M S 9 U Y W J s Z T E v Q X V 0 b 1 J l b W 9 2 Z W R D b 2 x 1 b W 5 z M S 5 7 Q W N j b 3 V u d C B U e X B l L D R 9 J n F 1 b 3 Q 7 L C Z x d W 9 0 O 1 N l Y 3 R p b 2 4 x L 1 R h Y m x l M S 9 B d X R v U m V t b 3 Z l Z E N v b H V t b n M x L n s 1 I F l S I E N B R 1 I s N X 0 m c X V v d D s s J n F 1 b 3 Q 7 U 2 V j d G l v b j E v V G F i b G U x L 0 F 1 d G 9 S Z W 1 v d m V k Q 2 9 s d W 1 u c z E u e 0 F 0 d H J p Y n V 0 Z S w 2 f S Z x d W 9 0 O y w m c X V v d D t T Z W N 0 a W 9 u M S 9 U Y W J s Z T E v Q X V 0 b 1 J l b W 9 2 Z W R D b 2 x 1 b W 5 z M S 5 7 V m F s d W U s N 3 0 m c X V v d D t d L C Z x d W 9 0 O 0 N v b H V t b k N v d W 5 0 J n F 1 b 3 Q 7 O j g s J n F 1 b 3 Q 7 S 2 V 5 Q 2 9 s d W 1 u T m F t Z X M m c X V v d D s 6 W 1 0 s J n F 1 b 3 Q 7 Q 2 9 s d W 1 u S W R l b n R p d G l l c y Z x d W 9 0 O z p b J n F 1 b 3 Q 7 U 2 V j d G l v b j E v V G F i b G U x L 0 F 1 d G 9 S Z W 1 v d m V k Q 2 9 s d W 1 u c z E u e 0 F j Y 2 9 1 b n Q g T m F t Z S w w f S Z x d W 9 0 O y w m c X V v d D t T Z W N 0 a W 9 u M S 9 U Y W J s Z T E v Q X V 0 b 1 J l b W 9 2 Z W R D b 2 x 1 b W 5 z M S 5 7 Q W N j b 3 V u d C B B Z G R y Z X N z L D F 9 J n F 1 b 3 Q 7 L C Z x d W 9 0 O 1 N l Y 3 R p b 2 4 x L 1 R h Y m x l M S 9 B d X R v U m V t b 3 Z l Z E N v b H V t b n M x L n t E Z W N p c 2 l v b i B N Y W t l c i w y f S Z x d W 9 0 O y w m c X V v d D t T Z W N 0 a W 9 u M S 9 U Y W J s Z T E v Q X V 0 b 1 J l b W 9 2 Z W R D b 2 x 1 b W 5 z M S 5 7 U G h v b m U g T n V t Y m V y L D N 9 J n F 1 b 3 Q 7 L C Z x d W 9 0 O 1 N l Y 3 R p b 2 4 x L 1 R h Y m x l M S 9 B d X R v U m V t b 3 Z l Z E N v b H V t b n M x L n t B Y 2 N v d W 5 0 I F R 5 c G U s N H 0 m c X V v d D s s J n F 1 b 3 Q 7 U 2 V j d G l v b j E v V G F i b G U x L 0 F 1 d G 9 S Z W 1 v d m V k Q 2 9 s d W 1 u c z E u e z U g W V I g Q 0 F H U i w 1 f S Z x d W 9 0 O y w m c X V v d D t T Z W N 0 a W 9 u M S 9 U Y W J s Z T E v Q X V 0 b 1 J l b W 9 2 Z W R D b 2 x 1 b W 5 z M S 5 7 Q X R 0 c m l i d X R l L D Z 9 J n F 1 b 3 Q 7 L C Z x d W 9 0 O 1 N l Y 3 R p b 2 4 x L 1 R h Y m x l M S 9 B d X R v U m V t b 3 Z l Z E N v b H V t b n M x L n t W Y W x 1 Z S w 3 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V b n B p d m 9 0 Z W Q l M j B D b 2 x 1 b W 5 z P C 9 J d G V t U G F 0 a D 4 8 L 0 l 0 Z W 1 M b 2 N h d G l v b j 4 8 U 3 R h Y m x l R W 5 0 c m l l c y A v P j w v S X R l b T 4 8 L 0 l 0 Z W 1 z P j w v T G 9 j Y W x Q Y W N r Y W d l T W V 0 Y W R h d G F G a W x l P h Y A A A B Q S w U G A A A A A A A A A A A A A A A A A A A A A A A A J g E A A A E A A A D Q j J 3 f A R X R E Y x 6 A M B P w p f r A Q A A A H 3 g x h r p S / 1 F t C A 1 q 6 N H 3 h U A A A A A A g A A A A A A E G Y A A A A B A A A g A A A A G f Z B r L T l A Q v m c 7 M 7 1 z E a r 6 C e A 6 Q B N V g U g D V s O g i 4 L 8 4 A A A A A D o A A A A A C A A A g A A A A M S B N 0 A + O g f z 6 m J F J c d J n y X 2 g 2 n B v i F I o e q K y B z N r N 3 Z Q A A A A 9 / B A S 8 4 i O v c S h 2 2 P e I P / K t B 5 Y G O C J W d 5 b a P w X V U H b g I K q y W h H y X R 6 E 2 J f Z z h / I 0 9 y n J g V 7 o e E X F N N O T c Q e h b l e 4 y D E o g S a I 5 s m B c 6 W M L b W h A A A A A s u q E C / q W c H x l F o r W i K 9 5 / O D y J c f f m p 9 K a B T Y 8 9 t V 6 R W Z G E z q Y G v e 7 3 9 7 J 3 i s X P w T 7 m W i E 0 e d / M P W n a B u o U v X h g = = < / D a t a M a s h u p > 
</file>

<file path=customXml/itemProps1.xml><?xml version="1.0" encoding="utf-8"?>
<ds:datastoreItem xmlns:ds="http://schemas.openxmlformats.org/officeDocument/2006/customXml" ds:itemID="{9DFD3587-EA8D-4E6C-B264-049D9B5999C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Handling missing và Error Value</vt:lpstr>
      <vt:lpstr>Power Query_Unpivot</vt:lpstr>
      <vt:lpstr>Pivot Table</vt:lpstr>
      <vt:lpstr>Visualization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Vy Lê</dc:creator>
  <cp:lastModifiedBy>Vy Lê</cp:lastModifiedBy>
  <dcterms:created xsi:type="dcterms:W3CDTF">2015-06-05T18:17:20Z</dcterms:created>
  <dcterms:modified xsi:type="dcterms:W3CDTF">2024-12-19T17:45:44Z</dcterms:modified>
</cp:coreProperties>
</file>