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Makki/Desktop/Robo4girls/Doku/"/>
    </mc:Choice>
  </mc:AlternateContent>
  <xr:revisionPtr revIDLastSave="0" documentId="13_ncr:1_{FF6FB59B-2271-2444-BDE3-D08E2C8E8094}" xr6:coauthVersionLast="34" xr6:coauthVersionMax="34" xr10:uidLastSave="{00000000-0000-0000-0000-000000000000}"/>
  <bookViews>
    <workbookView xWindow="-1040" yWindow="-21140" windowWidth="31560" windowHeight="18120" xr2:uid="{00000000-000D-0000-FFFF-FFFF00000000}"/>
  </bookViews>
  <sheets>
    <sheet name="Liste" sheetId="1" r:id="rId1"/>
  </sheets>
  <definedNames>
    <definedName name="_xlnm.Print_Titles" localSheetId="0">Liste!$6:$6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21" i="1"/>
  <c r="F7" i="1"/>
  <c r="F8" i="1"/>
  <c r="F9" i="1"/>
  <c r="F20" i="1"/>
  <c r="G2" i="1" l="1"/>
</calcChain>
</file>

<file path=xl/sharedStrings.xml><?xml version="1.0" encoding="utf-8"?>
<sst xmlns="http://schemas.openxmlformats.org/spreadsheetml/2006/main" count="65" uniqueCount="64">
  <si>
    <t>PARTS</t>
  </si>
  <si>
    <t>Part</t>
  </si>
  <si>
    <t>Price</t>
  </si>
  <si>
    <t>Amount</t>
  </si>
  <si>
    <t>Waveshare Motor Driver Board</t>
  </si>
  <si>
    <t>Amazon_Waveshare_motorboard</t>
  </si>
  <si>
    <t>BBC Micro:bit</t>
  </si>
  <si>
    <t>semaf_Vienna</t>
  </si>
  <si>
    <t>Order links</t>
  </si>
  <si>
    <t>Costs</t>
  </si>
  <si>
    <t>MakerHawk 2pcs Micro:bit protective silicon covers</t>
  </si>
  <si>
    <t>casing 3D print</t>
  </si>
  <si>
    <t>Battery holder 6 x 1,5V mignon</t>
  </si>
  <si>
    <t>Switch (ON/OFF)</t>
  </si>
  <si>
    <t>Banana plug red</t>
  </si>
  <si>
    <t>Banana plug black</t>
  </si>
  <si>
    <t>conrad banana plug black</t>
  </si>
  <si>
    <t>Conrad Plug socket red</t>
  </si>
  <si>
    <t>conrad banana plug red</t>
  </si>
  <si>
    <t>Plug sockets motors black</t>
  </si>
  <si>
    <t>Plug sockets motors red</t>
  </si>
  <si>
    <t>Conrad Plug sockets black</t>
  </si>
  <si>
    <t>Conrad switch</t>
  </si>
  <si>
    <t>Safety nuts (Sicherheits Muttern) für Motor Stecker</t>
  </si>
  <si>
    <t>Comment</t>
  </si>
  <si>
    <t>mounting motorboard in housing</t>
  </si>
  <si>
    <t>Fixing the banana plug sockets</t>
  </si>
  <si>
    <t>Braid (Litze) black
Braid (Litze) red</t>
  </si>
  <si>
    <t>For connection of ON / OFF switch to motor board, piezo buzzer to motor board (P0 &amp; GND), 2 motors (A1, A2 / B1, B2) to banana plug sockets. Additional strands for replacement and possibly battery holder</t>
  </si>
  <si>
    <t>Soldering iron and solder</t>
  </si>
  <si>
    <t>Amazon_microbit_cover</t>
  </si>
  <si>
    <t>Piezzo Buzzer</t>
  </si>
  <si>
    <t>conrad_85dB_3V</t>
  </si>
  <si>
    <t>Shipping (to Austria)</t>
  </si>
  <si>
    <t>Shipping Conrad</t>
  </si>
  <si>
    <t>Conrad_battery_holder</t>
  </si>
  <si>
    <t>Alternative</t>
  </si>
  <si>
    <t>red...missing information</t>
  </si>
  <si>
    <t>not yet decided which buzzer to use</t>
  </si>
  <si>
    <t>shipping costs per shipment</t>
  </si>
  <si>
    <t>Additionally required tools and parts</t>
  </si>
  <si>
    <t>Pattex glue or hot glue gun</t>
  </si>
  <si>
    <t>for connecting buzzer to casing</t>
  </si>
  <si>
    <t>to connect braids</t>
  </si>
  <si>
    <r>
      <t>if you don't want to use our casing, micro:bit files for either</t>
    </r>
    <r>
      <rPr>
        <b/>
        <u/>
        <sz val="10"/>
        <color theme="1" tint="0.499984740745262"/>
        <rFont val="Arial (Textkörper)_x0000_"/>
      </rPr>
      <t xml:space="preserve"> Keyestudio Motor Driver Breakout Board </t>
    </r>
    <r>
      <rPr>
        <b/>
        <sz val="10"/>
        <color theme="1" tint="0.499984740745262"/>
        <rFont val="Arial"/>
        <family val="2"/>
        <scheme val="minor"/>
      </rPr>
      <t>or</t>
    </r>
    <r>
      <rPr>
        <b/>
        <u/>
        <sz val="10"/>
        <color theme="1" tint="0.499984740745262"/>
        <rFont val="Arial (Textkörper)_x0000_"/>
      </rPr>
      <t xml:space="preserve"> ElekFreaks Motor:Bit Motor Driver for Micro:Bit </t>
    </r>
    <r>
      <rPr>
        <b/>
        <sz val="10"/>
        <color theme="1" tint="0.499984740745262"/>
        <rFont val="Arial"/>
        <family val="2"/>
        <scheme val="minor"/>
      </rPr>
      <t>are available in our repository as well.</t>
    </r>
  </si>
  <si>
    <t>Shipping Semaf</t>
  </si>
  <si>
    <t>total with shipping:</t>
  </si>
  <si>
    <t>USB cable</t>
  </si>
  <si>
    <t>for connecting the micro:bit to the computer</t>
  </si>
  <si>
    <t>R4G with Robot Invention System (RIS) Hardware</t>
  </si>
  <si>
    <t>Amazon_Robot_chassis_kit</t>
  </si>
  <si>
    <t>Optional parts</t>
  </si>
  <si>
    <t>optional Robot chassis</t>
  </si>
  <si>
    <t>AA Batteries</t>
  </si>
  <si>
    <t>if you don't have the RIS Hardware then a chassis like this would be an option. You would only need 4 Batteries with this since the motors require less voltage (3-6V) than the RIS Motors (9V).</t>
  </si>
  <si>
    <t>optionally, the robot can be powered with one 9V battery instead.</t>
  </si>
  <si>
    <t>adafruit_link</t>
  </si>
  <si>
    <r>
      <t xml:space="preserve">Screws / Schrauben </t>
    </r>
    <r>
      <rPr>
        <b/>
        <sz val="10"/>
        <color rgb="FFFF0000"/>
        <rFont val="Arial (Textkörper)_x0000_"/>
      </rPr>
      <t>what size, M3 ?</t>
    </r>
  </si>
  <si>
    <t>price is estimated price</t>
  </si>
  <si>
    <r>
      <t xml:space="preserve">print it yourself with our provided stl file, </t>
    </r>
    <r>
      <rPr>
        <b/>
        <sz val="10"/>
        <color rgb="FFFF0000"/>
        <rFont val="Arial (Textkörper)_x0000_"/>
      </rPr>
      <t xml:space="preserve">Link to stl files on robo4girls github repository, </t>
    </r>
  </si>
  <si>
    <t>Link to company and probably to semaf</t>
  </si>
  <si>
    <t>Semaf: not yet in stock</t>
  </si>
  <si>
    <t>Semaf BBC microbit go bundle 23€</t>
  </si>
  <si>
    <t>micro:bit go bundles are available at Semaf (23€) and at Amazon (28,74€) as well. They include a battery holder for 2 batteries, 2 AAA batteries and a short usb cable to connect the micro:bit to the computer.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</si>
</sst>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€&quot;"/>
  </numFmts>
  <fonts count="13">
    <font>
      <b/>
      <sz val="10"/>
      <color theme="1" tint="0.499984740745262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0"/>
      <color theme="1" tint="0.14993743705557422"/>
      <name val="Arial"/>
      <family val="2"/>
      <scheme val="major"/>
    </font>
    <font>
      <b/>
      <u/>
      <sz val="10"/>
      <color theme="10"/>
      <name val="Arial"/>
      <family val="2"/>
      <scheme val="minor"/>
    </font>
    <font>
      <b/>
      <sz val="10"/>
      <color rgb="FFFF0000"/>
      <name val="Arial (Textkörper)_x0000_"/>
    </font>
    <font>
      <b/>
      <u/>
      <sz val="10"/>
      <color rgb="FFFF0000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3"/>
      <color theme="1"/>
      <name val="Arial (Textkörper)_x0000_"/>
    </font>
    <font>
      <b/>
      <u/>
      <sz val="10"/>
      <color theme="1" tint="0.499984740745262"/>
      <name val="Arial (Textkörper)_x0000_"/>
    </font>
    <font>
      <b/>
      <sz val="14"/>
      <color theme="4"/>
      <name val="Arial"/>
      <family val="2"/>
      <scheme val="minor"/>
    </font>
    <font>
      <b/>
      <u/>
      <sz val="14"/>
      <color theme="4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1FAB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Alignment="0" applyProtection="0"/>
    <xf numFmtId="0" fontId="3" fillId="0" borderId="0" applyNumberFormat="0" applyFill="0" applyAlignment="0" applyProtection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2"/>
    <xf numFmtId="0" fontId="0" fillId="2" borderId="0" xfId="0" applyFill="1"/>
    <xf numFmtId="0" fontId="0" fillId="0" borderId="0" xfId="0" applyFont="1" applyBorder="1" applyAlignment="1">
      <alignment vertical="top"/>
    </xf>
    <xf numFmtId="0" fontId="0" fillId="0" borderId="0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ont="1" applyBorder="1" applyAlignment="1">
      <alignment horizontal="left" vertical="top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/>
    <xf numFmtId="0" fontId="1" fillId="0" borderId="0" xfId="2" applyAlignment="1">
      <alignment horizontal="left"/>
    </xf>
    <xf numFmtId="0" fontId="0" fillId="3" borderId="0" xfId="0" applyFill="1" applyAlignment="1">
      <alignment horizontal="left" vertical="center" wrapText="1"/>
    </xf>
    <xf numFmtId="0" fontId="0" fillId="5" borderId="0" xfId="0" applyFill="1" applyAlignment="1">
      <alignment vertical="center" wrapText="1"/>
    </xf>
    <xf numFmtId="164" fontId="0" fillId="5" borderId="0" xfId="0" applyNumberFormat="1" applyFont="1" applyFill="1" applyBorder="1" applyAlignment="1">
      <alignment horizontal="center" vertical="center" wrapText="1"/>
    </xf>
    <xf numFmtId="164" fontId="0" fillId="5" borderId="0" xfId="0" applyNumberFormat="1" applyFont="1" applyFill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0" fillId="5" borderId="0" xfId="0" applyFont="1" applyFill="1" applyAlignment="1">
      <alignment vertical="center" wrapText="1"/>
    </xf>
    <xf numFmtId="0" fontId="0" fillId="0" borderId="0" xfId="0" applyFill="1"/>
    <xf numFmtId="0" fontId="0" fillId="0" borderId="0" xfId="0" applyFont="1" applyFill="1" applyBorder="1" applyAlignment="1">
      <alignment vertical="center" wrapText="1"/>
    </xf>
    <xf numFmtId="164" fontId="0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164" fontId="0" fillId="0" borderId="0" xfId="0" applyNumberFormat="1" applyFont="1" applyFill="1" applyBorder="1" applyAlignment="1">
      <alignment vertical="center" wrapText="1"/>
    </xf>
    <xf numFmtId="1" fontId="0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 wrapText="1"/>
    </xf>
    <xf numFmtId="0" fontId="2" fillId="0" borderId="0" xfId="1" applyAlignment="1">
      <alignment horizontal="left"/>
    </xf>
    <xf numFmtId="0" fontId="9" fillId="5" borderId="0" xfId="2" applyFont="1" applyFill="1" applyAlignment="1">
      <alignment horizontal="left"/>
    </xf>
    <xf numFmtId="0" fontId="5" fillId="3" borderId="0" xfId="5" applyFill="1" applyBorder="1" applyAlignment="1">
      <alignment vertical="center"/>
    </xf>
    <xf numFmtId="0" fontId="7" fillId="3" borderId="1" xfId="5" applyFont="1" applyFill="1" applyBorder="1" applyAlignment="1">
      <alignment vertical="center"/>
    </xf>
    <xf numFmtId="0" fontId="5" fillId="4" borderId="0" xfId="5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164" fontId="8" fillId="0" borderId="0" xfId="0" applyNumberFormat="1" applyFont="1" applyFill="1" applyBorder="1" applyAlignment="1">
      <alignment vertical="center" wrapText="1"/>
    </xf>
    <xf numFmtId="0" fontId="5" fillId="6" borderId="1" xfId="5" applyFill="1" applyBorder="1" applyAlignment="1">
      <alignment vertical="center" wrapText="1"/>
    </xf>
    <xf numFmtId="0" fontId="11" fillId="0" borderId="0" xfId="2" applyFont="1" applyAlignment="1">
      <alignment horizontal="left"/>
    </xf>
    <xf numFmtId="164" fontId="12" fillId="0" borderId="0" xfId="2" applyNumberFormat="1" applyFont="1" applyAlignment="1">
      <alignment horizontal="left"/>
    </xf>
    <xf numFmtId="0" fontId="5" fillId="4" borderId="0" xfId="5" applyFill="1" applyAlignment="1">
      <alignment vertical="center"/>
    </xf>
    <xf numFmtId="0" fontId="0" fillId="0" borderId="0" xfId="0" applyFill="1" applyAlignment="1">
      <alignment vertical="center" wrapText="1"/>
    </xf>
    <xf numFmtId="0" fontId="7" fillId="0" borderId="1" xfId="5" applyFont="1" applyFill="1" applyBorder="1" applyAlignment="1">
      <alignment vertical="center"/>
    </xf>
    <xf numFmtId="164" fontId="0" fillId="5" borderId="0" xfId="0" applyNumberFormat="1" applyFont="1" applyFill="1" applyBorder="1" applyAlignment="1">
      <alignment vertical="center" wrapText="1"/>
    </xf>
    <xf numFmtId="0" fontId="5" fillId="7" borderId="0" xfId="5" applyFill="1" applyBorder="1" applyAlignment="1">
      <alignment vertical="center"/>
    </xf>
    <xf numFmtId="0" fontId="5" fillId="7" borderId="0" xfId="5" applyFill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5" fillId="3" borderId="0" xfId="5" applyFill="1" applyAlignment="1">
      <alignment vertical="center" wrapText="1"/>
    </xf>
  </cellXfs>
  <cellStyles count="6">
    <cellStyle name="Link" xfId="5" builtinId="8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Arial"/>
        <family val="2"/>
        <scheme val="minor"/>
      </font>
      <numFmt numFmtId="164" formatCode="#,##0.00\ &quot;€&quot;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dd/mm/yyyy"/>
      <alignment horizontal="left" vertical="center" textRotation="0" wrapText="1" indent="0" justifyLastLine="0" shrinkToFit="0" readingOrder="0"/>
    </dxf>
    <dxf>
      <font>
        <b val="0"/>
        <i val="0"/>
        <color theme="1" tint="0.499984740745262"/>
      </font>
    </dxf>
    <dxf>
      <font>
        <b/>
        <i val="0"/>
        <color theme="1" tint="0.14996795556505021"/>
      </font>
      <border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Aufgaben" defaultPivotStyle="PivotStyleLight16">
    <tableStyle name="Aufgaben" pivot="0" count="3" xr9:uid="{00000000-0011-0000-FFFF-FFFF00000000}">
      <tableStyleElement type="wholeTable" dxfId="10"/>
      <tableStyleElement type="headerRow" dxfId="9"/>
      <tableStyleElement type="firstColumn" dxfId="8"/>
    </tableStyle>
  </tableStyles>
  <colors>
    <mruColors>
      <color rgb="FFD1FA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Aufgaben" displayName="Aufgaben" ref="B6:I29" totalsRowShown="0">
  <autoFilter ref="B6:I29" xr:uid="{00000000-0009-0000-0100-000002000000}"/>
  <tableColumns count="8">
    <tableColumn id="1" xr3:uid="{00000000-0010-0000-0000-000001000000}" name="Amount" dataDxfId="7"/>
    <tableColumn id="2" xr3:uid="{00000000-0010-0000-0000-000002000000}" name="Part" dataDxfId="6"/>
    <tableColumn id="5" xr3:uid="{465A9F17-CBFA-8D44-A43F-72A408475F02}" name="Price" dataDxfId="5"/>
    <tableColumn id="6" xr3:uid="{19D0F609-7CB4-F740-AB93-19A11AF679B0}" name="Shipping (to Austria)" dataDxfId="4"/>
    <tableColumn id="7" xr3:uid="{F3E572E4-D096-C549-911D-40F446188D24}" name="Costs" dataDxfId="3">
      <calculatedColumnFormula>(Aufgaben[[#This Row],[Price]]*Aufgaben[[#This Row],[Amount]])+Aufgaben[[#This Row],[Shipping (to Austria)]]</calculatedColumnFormula>
    </tableColumn>
    <tableColumn id="3" xr3:uid="{00000000-0010-0000-0000-000003000000}" name="Order links" dataDxfId="2"/>
    <tableColumn id="4" xr3:uid="{CAAE68C5-D6F8-754B-8265-8B4B9EAC8EE6}" name="Comment" dataDxfId="1"/>
    <tableColumn id="8" xr3:uid="{4D0D7807-662C-9F4E-9850-CCEEA4761388}" name="Alternative" dataDxfId="0"/>
  </tableColumns>
  <tableStyleInfo name="Aufgaben" showFirstColumn="1" showLastColumn="0" showRowStripes="1" showColumnStripes="0"/>
  <extLst>
    <ext xmlns:x14="http://schemas.microsoft.com/office/spreadsheetml/2009/9/main" uri="{504A1905-F514-4f6f-8877-14C23A59335A}">
      <x14:table altText="Aufgabenliste Tabelle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lectronics.semaf.at/BBC-micro-bit-Go-Bundle-Kit_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conrad.at/de/p/econ-connect-hossrt-bananenstecker-stecker-gerade-stift-2-6-mm-signal-rot-1-st-1405033.html" TargetMode="External"/><Relationship Id="rId7" Type="http://schemas.openxmlformats.org/officeDocument/2006/relationships/hyperlink" Target="https://www.conrad.at/de/p/kepo-kpx-g1203b-6400-piezo-signalgeber-geraeusch-entwicklung-85-db-spannung-3-v-dauerton-1-st-710981.html" TargetMode="External"/><Relationship Id="rId12" Type="http://schemas.openxmlformats.org/officeDocument/2006/relationships/hyperlink" Target="https://www.amazon.de/gp/product/B076BPY2L3/ref=ox_sc_saved_title_1?smid=A2OYQMAUQB5NOO&amp;psc=1" TargetMode="External"/><Relationship Id="rId2" Type="http://schemas.openxmlformats.org/officeDocument/2006/relationships/hyperlink" Target="https://www.conrad.at/de/p/econ-connect-hobsrt-bananenstecker-buchse-einbau-vertikal-stift-2-6-mm-signal-rot-1-st-1405026.html" TargetMode="External"/><Relationship Id="rId1" Type="http://schemas.openxmlformats.org/officeDocument/2006/relationships/hyperlink" Target="https://electronics.semaf.at/BBC-micro-bit_1" TargetMode="External"/><Relationship Id="rId6" Type="http://schemas.openxmlformats.org/officeDocument/2006/relationships/hyperlink" Target="https://www.conrad.at/de/p/te-connectivity-wippschalter-1634201-2-250-v-ac-10-a-2-x-aus-ein-rastend-1-st-701678.html" TargetMode="External"/><Relationship Id="rId11" Type="http://schemas.openxmlformats.org/officeDocument/2006/relationships/hyperlink" Target="https://www.adafruit.com/product/3771" TargetMode="External"/><Relationship Id="rId5" Type="http://schemas.openxmlformats.org/officeDocument/2006/relationships/hyperlink" Target="https://www.conrad.at/de/p/econ-connect-hobsw-laborbuchse-buchse-einbau-vertikal-stift-2-6-mm-schwarz-1-st-1303461.html" TargetMode="External"/><Relationship Id="rId10" Type="http://schemas.openxmlformats.org/officeDocument/2006/relationships/hyperlink" Target="https://www.amazon.de/gp/product/B0788PDRC5/ref=ppx_yo_dt_b_asin_title_o01__o00_s00?ie=UTF8&amp;psc=1" TargetMode="External"/><Relationship Id="rId4" Type="http://schemas.openxmlformats.org/officeDocument/2006/relationships/hyperlink" Target="https://www.conrad.at/de/p/miniatur-bananenstecker-stecker-gerade-stift-2-6-mm-schwarz-1-st-730572.html" TargetMode="External"/><Relationship Id="rId9" Type="http://schemas.openxmlformats.org/officeDocument/2006/relationships/hyperlink" Target="https://electronics.semaf.at/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I29"/>
  <sheetViews>
    <sheetView showGridLines="0" tabSelected="1" zoomScale="75" zoomScaleNormal="125" workbookViewId="0">
      <selection activeCell="H9" sqref="H9"/>
    </sheetView>
  </sheetViews>
  <sheetFormatPr baseColWidth="10" defaultColWidth="9.1640625" defaultRowHeight="30" customHeight="1"/>
  <cols>
    <col min="1" max="1" width="2.5" customWidth="1"/>
    <col min="2" max="2" width="18" style="9" customWidth="1"/>
    <col min="3" max="3" width="27.33203125" customWidth="1"/>
    <col min="4" max="4" width="15.83203125" style="8" customWidth="1"/>
    <col min="5" max="5" width="22" customWidth="1"/>
    <col min="6" max="6" width="25.83203125" style="8" customWidth="1"/>
    <col min="7" max="7" width="34.6640625" customWidth="1"/>
    <col min="8" max="8" width="37.1640625" customWidth="1"/>
    <col min="9" max="9" width="21.83203125" customWidth="1"/>
  </cols>
  <sheetData>
    <row r="1" spans="1:9" ht="26.25" customHeight="1">
      <c r="B1" s="17" t="s">
        <v>49</v>
      </c>
      <c r="D1" s="5"/>
      <c r="F1" s="5"/>
      <c r="H1" s="16" t="s">
        <v>37</v>
      </c>
    </row>
    <row r="2" spans="1:9" ht="24">
      <c r="B2" s="32" t="s">
        <v>0</v>
      </c>
      <c r="D2" s="5"/>
      <c r="F2" s="40" t="s">
        <v>46</v>
      </c>
      <c r="G2" s="41">
        <f>SUM(Aufgaben[Costs])</f>
        <v>92.690000000000012</v>
      </c>
    </row>
    <row r="3" spans="1:9" ht="11" customHeight="1">
      <c r="B3" s="5"/>
      <c r="D3" s="5"/>
      <c r="F3" s="1"/>
    </row>
    <row r="4" spans="1:9" ht="5" customHeight="1">
      <c r="A4" s="2"/>
      <c r="B4" s="6"/>
      <c r="C4" s="2"/>
      <c r="D4" s="6"/>
      <c r="E4" s="2"/>
      <c r="F4" s="6"/>
      <c r="G4" s="6"/>
      <c r="H4" s="6"/>
      <c r="I4" s="6"/>
    </row>
    <row r="5" spans="1:9" ht="34.5" customHeight="1">
      <c r="B5" s="5"/>
      <c r="D5" s="5"/>
      <c r="F5" s="5"/>
    </row>
    <row r="6" spans="1:9" ht="22.25" customHeight="1">
      <c r="B6" s="7" t="s">
        <v>3</v>
      </c>
      <c r="C6" s="3" t="s">
        <v>1</v>
      </c>
      <c r="D6" s="3" t="s">
        <v>2</v>
      </c>
      <c r="E6" s="3" t="s">
        <v>33</v>
      </c>
      <c r="F6" s="3" t="s">
        <v>9</v>
      </c>
      <c r="G6" s="7" t="s">
        <v>8</v>
      </c>
      <c r="H6" s="7" t="s">
        <v>24</v>
      </c>
      <c r="I6" t="s">
        <v>36</v>
      </c>
    </row>
    <row r="7" spans="1:9" s="24" customFormat="1" ht="90" customHeight="1">
      <c r="B7" s="30">
        <v>1</v>
      </c>
      <c r="C7" s="25" t="s">
        <v>6</v>
      </c>
      <c r="D7" s="26">
        <v>19</v>
      </c>
      <c r="E7" s="26">
        <v>0</v>
      </c>
      <c r="F7" s="13">
        <f>(Aufgaben[[#This Row],[Price]]*Aufgaben[[#This Row],[Amount]])+(Aufgaben[[#This Row],[Shipping (to Austria)]]*Aufgaben[[#This Row],[Amount]])/1</f>
        <v>19</v>
      </c>
      <c r="G7" s="34" t="s">
        <v>7</v>
      </c>
      <c r="H7" s="29" t="s">
        <v>63</v>
      </c>
      <c r="I7" s="49" t="s">
        <v>62</v>
      </c>
    </row>
    <row r="8" spans="1:9" ht="30" customHeight="1">
      <c r="B8" s="31">
        <v>1</v>
      </c>
      <c r="C8" s="10" t="s">
        <v>45</v>
      </c>
      <c r="D8" s="13">
        <v>0</v>
      </c>
      <c r="E8" s="13">
        <v>6</v>
      </c>
      <c r="F8" s="13">
        <f>(Aufgaben[[#This Row],[Price]]*Aufgaben[[#This Row],[Amount]])+(Aufgaben[[#This Row],[Shipping (to Austria)]]*Aufgaben[[#This Row],[Amount]])/1</f>
        <v>6</v>
      </c>
      <c r="G8" s="18"/>
      <c r="H8" s="11" t="s">
        <v>39</v>
      </c>
      <c r="I8" s="11"/>
    </row>
    <row r="9" spans="1:9" ht="85" customHeight="1">
      <c r="B9" s="31">
        <v>1</v>
      </c>
      <c r="C9" s="4" t="s">
        <v>4</v>
      </c>
      <c r="D9" s="13">
        <v>16.62</v>
      </c>
      <c r="E9" s="13">
        <v>3.99</v>
      </c>
      <c r="F9" s="13">
        <f>(Aufgaben[[#This Row],[Price]]*Aufgaben[[#This Row],[Amount]])+(Aufgaben[[#This Row],[Shipping (to Austria)]]*Aufgaben[[#This Row],[Amount]])/1</f>
        <v>20.61</v>
      </c>
      <c r="G9" s="39" t="s">
        <v>5</v>
      </c>
      <c r="H9" s="29" t="s">
        <v>44</v>
      </c>
      <c r="I9" s="35" t="s">
        <v>61</v>
      </c>
    </row>
    <row r="10" spans="1:9" s="24" customFormat="1" ht="75" customHeight="1">
      <c r="B10" s="30">
        <v>1</v>
      </c>
      <c r="C10" s="25" t="s">
        <v>11</v>
      </c>
      <c r="D10" s="26">
        <v>30</v>
      </c>
      <c r="E10" s="26">
        <v>0</v>
      </c>
      <c r="F10" s="13">
        <f>(Aufgaben[[#This Row],[Price]]*Aufgaben[[#This Row],[Amount]])+(Aufgaben[[#This Row],[Shipping (to Austria)]]*Aufgaben[[#This Row],[Amount]])/1</f>
        <v>30</v>
      </c>
      <c r="G10" s="48" t="s">
        <v>60</v>
      </c>
      <c r="H10" s="27" t="s">
        <v>58</v>
      </c>
      <c r="I10" s="28" t="s">
        <v>59</v>
      </c>
    </row>
    <row r="11" spans="1:9" ht="41" customHeight="1">
      <c r="B11" s="31">
        <v>1</v>
      </c>
      <c r="C11" s="4" t="s">
        <v>31</v>
      </c>
      <c r="D11" s="13">
        <v>1.0900000000000001</v>
      </c>
      <c r="E11" s="13">
        <v>0</v>
      </c>
      <c r="F11" s="13">
        <f>(Aufgaben[[#This Row],[Price]]*Aufgaben[[#This Row],[Amount]])+(Aufgaben[[#This Row],[Shipping (to Austria)]]*Aufgaben[[#This Row],[Amount]])/1</f>
        <v>1.0900000000000001</v>
      </c>
      <c r="G11" s="36" t="s">
        <v>32</v>
      </c>
      <c r="H11" s="38" t="s">
        <v>38</v>
      </c>
      <c r="I11" s="11"/>
    </row>
    <row r="12" spans="1:9" ht="46" customHeight="1">
      <c r="B12" s="31">
        <v>1</v>
      </c>
      <c r="C12" s="10" t="s">
        <v>12</v>
      </c>
      <c r="D12" s="13">
        <v>3.02</v>
      </c>
      <c r="E12" s="13">
        <v>0</v>
      </c>
      <c r="F12" s="13">
        <f>(Aufgaben[[#This Row],[Price]]*Aufgaben[[#This Row],[Amount]])+(Aufgaben[[#This Row],[Shipping (to Austria)]]*Aufgaben[[#This Row],[Amount]])/1</f>
        <v>3.02</v>
      </c>
      <c r="G12" s="42" t="s">
        <v>35</v>
      </c>
      <c r="H12" s="28" t="s">
        <v>55</v>
      </c>
      <c r="I12" s="11"/>
    </row>
    <row r="13" spans="1:9" ht="30" customHeight="1">
      <c r="B13" s="31">
        <v>1</v>
      </c>
      <c r="C13" s="10" t="s">
        <v>13</v>
      </c>
      <c r="D13" s="13">
        <v>2.36</v>
      </c>
      <c r="E13" s="13">
        <v>0</v>
      </c>
      <c r="F13" s="13">
        <f>(Aufgaben[[#This Row],[Price]]*Aufgaben[[#This Row],[Amount]])+(Aufgaben[[#This Row],[Shipping (to Austria)]]*Aufgaben[[#This Row],[Amount]])/1</f>
        <v>2.36</v>
      </c>
      <c r="G13" s="42" t="s">
        <v>22</v>
      </c>
      <c r="H13" s="28"/>
      <c r="I13" s="11"/>
    </row>
    <row r="14" spans="1:9" ht="30" customHeight="1">
      <c r="B14" s="31">
        <v>2</v>
      </c>
      <c r="C14" s="10" t="s">
        <v>20</v>
      </c>
      <c r="D14" s="13">
        <v>0.78</v>
      </c>
      <c r="E14" s="13">
        <v>0</v>
      </c>
      <c r="F14" s="13">
        <f>(Aufgaben[[#This Row],[Price]]*Aufgaben[[#This Row],[Amount]])+(Aufgaben[[#This Row],[Shipping (to Austria)]]*Aufgaben[[#This Row],[Amount]])/1</f>
        <v>1.56</v>
      </c>
      <c r="G14" s="42" t="s">
        <v>17</v>
      </c>
      <c r="H14" s="28"/>
      <c r="I14" s="11"/>
    </row>
    <row r="15" spans="1:9" ht="30" customHeight="1">
      <c r="B15" s="31">
        <v>2</v>
      </c>
      <c r="C15" s="10" t="s">
        <v>14</v>
      </c>
      <c r="D15" s="13">
        <v>0.42</v>
      </c>
      <c r="E15" s="13">
        <v>0</v>
      </c>
      <c r="F15" s="13">
        <f>(Aufgaben[[#This Row],[Price]]*Aufgaben[[#This Row],[Amount]])+(Aufgaben[[#This Row],[Shipping (to Austria)]]*Aufgaben[[#This Row],[Amount]])/1</f>
        <v>0.84</v>
      </c>
      <c r="G15" s="42" t="s">
        <v>18</v>
      </c>
      <c r="H15" s="28"/>
      <c r="I15" s="11"/>
    </row>
    <row r="16" spans="1:9" ht="30" customHeight="1">
      <c r="B16" s="31">
        <v>2</v>
      </c>
      <c r="C16" s="10" t="s">
        <v>15</v>
      </c>
      <c r="D16" s="13">
        <v>0.27</v>
      </c>
      <c r="E16" s="13">
        <v>0</v>
      </c>
      <c r="F16" s="13">
        <f>(Aufgaben[[#This Row],[Price]]*Aufgaben[[#This Row],[Amount]])+(Aufgaben[[#This Row],[Shipping (to Austria)]]*Aufgaben[[#This Row],[Amount]])/1</f>
        <v>0.54</v>
      </c>
      <c r="G16" s="42" t="s">
        <v>16</v>
      </c>
      <c r="H16" s="28"/>
      <c r="I16" s="11"/>
    </row>
    <row r="17" spans="2:9" ht="30" customHeight="1">
      <c r="B17" s="31">
        <v>2</v>
      </c>
      <c r="C17" s="10" t="s">
        <v>19</v>
      </c>
      <c r="D17" s="13">
        <v>0.86</v>
      </c>
      <c r="E17" s="13">
        <v>0</v>
      </c>
      <c r="F17" s="13">
        <f>(Aufgaben[[#This Row],[Price]]*Aufgaben[[#This Row],[Amount]])+(Aufgaben[[#This Row],[Shipping (to Austria)]]*Aufgaben[[#This Row],[Amount]])/1</f>
        <v>1.72</v>
      </c>
      <c r="G17" s="42" t="s">
        <v>21</v>
      </c>
      <c r="H17" s="28"/>
      <c r="I17" s="11"/>
    </row>
    <row r="18" spans="2:9" ht="30" customHeight="1">
      <c r="B18" s="31">
        <v>1</v>
      </c>
      <c r="C18" s="10" t="s">
        <v>34</v>
      </c>
      <c r="D18" s="13">
        <v>0</v>
      </c>
      <c r="E18" s="13">
        <v>5.95</v>
      </c>
      <c r="F18" s="13">
        <f>(Aufgaben[[#This Row],[Price]]*Aufgaben[[#This Row],[Amount]])+(Aufgaben[[#This Row],[Shipping (to Austria)]]*Aufgaben[[#This Row],[Amount]])/1</f>
        <v>5.95</v>
      </c>
      <c r="G18" s="37"/>
      <c r="H18" s="28" t="s">
        <v>39</v>
      </c>
      <c r="I18" s="11"/>
    </row>
    <row r="19" spans="2:9" ht="30" customHeight="1">
      <c r="B19" s="33" t="s">
        <v>51</v>
      </c>
      <c r="C19" s="19"/>
      <c r="D19" s="45"/>
      <c r="E19" s="45"/>
      <c r="F19" s="20"/>
      <c r="G19" s="22"/>
      <c r="H19" s="23"/>
      <c r="I19" s="23"/>
    </row>
    <row r="20" spans="2:9" s="24" customFormat="1" ht="30" customHeight="1">
      <c r="B20" s="30">
        <v>0</v>
      </c>
      <c r="C20" s="43" t="s">
        <v>10</v>
      </c>
      <c r="D20" s="26">
        <v>11.99</v>
      </c>
      <c r="E20" s="26">
        <v>3.99</v>
      </c>
      <c r="F20" s="26">
        <f>(Aufgaben[[#This Row],[Price]]*Aufgaben[[#This Row],[Amount]])+(Aufgaben[[#This Row],[Shipping (to Austria)]]*Aufgaben[[#This Row],[Amount]])/1</f>
        <v>0</v>
      </c>
      <c r="G20" s="46" t="s">
        <v>30</v>
      </c>
      <c r="H20" s="29"/>
      <c r="I20" s="44" t="s">
        <v>56</v>
      </c>
    </row>
    <row r="21" spans="2:9" s="24" customFormat="1" ht="82" customHeight="1">
      <c r="B21" s="30">
        <v>0</v>
      </c>
      <c r="C21" s="43" t="s">
        <v>52</v>
      </c>
      <c r="D21" s="26">
        <v>14.99</v>
      </c>
      <c r="E21" s="26">
        <v>0</v>
      </c>
      <c r="F21" s="26">
        <f>(Aufgaben[[#This Row],[Price]]*Aufgaben[[#This Row],[Amount]])+(Aufgaben[[#This Row],[Shipping (to Austria)]]*Aufgaben[[#This Row],[Amount]])/1</f>
        <v>0</v>
      </c>
      <c r="G21" s="47" t="s">
        <v>50</v>
      </c>
      <c r="H21" s="28" t="s">
        <v>54</v>
      </c>
      <c r="I21" s="28"/>
    </row>
    <row r="22" spans="2:9" s="24" customFormat="1" ht="30" customHeight="1">
      <c r="B22" s="33" t="s">
        <v>40</v>
      </c>
      <c r="C22" s="19"/>
      <c r="D22" s="20"/>
      <c r="E22" s="20"/>
      <c r="F22" s="21"/>
      <c r="G22" s="22"/>
      <c r="H22" s="23"/>
      <c r="I22" s="23"/>
    </row>
    <row r="23" spans="2:9" ht="30" customHeight="1">
      <c r="B23" s="31">
        <v>8</v>
      </c>
      <c r="C23" s="10" t="s">
        <v>57</v>
      </c>
      <c r="D23" s="13"/>
      <c r="E23" s="13"/>
      <c r="F23" s="14"/>
      <c r="G23" s="12"/>
      <c r="H23" s="11" t="s">
        <v>25</v>
      </c>
      <c r="I23" s="11"/>
    </row>
    <row r="24" spans="2:9" ht="30" customHeight="1">
      <c r="B24" s="31">
        <v>4</v>
      </c>
      <c r="C24" s="10" t="s">
        <v>23</v>
      </c>
      <c r="D24" s="13"/>
      <c r="E24" s="13"/>
      <c r="F24" s="14"/>
      <c r="G24" s="12"/>
      <c r="H24" s="11" t="s">
        <v>26</v>
      </c>
      <c r="I24" s="11"/>
    </row>
    <row r="25" spans="2:9" s="15" customFormat="1" ht="79" customHeight="1">
      <c r="B25" s="31">
        <v>1</v>
      </c>
      <c r="C25" s="10" t="s">
        <v>27</v>
      </c>
      <c r="D25" s="13"/>
      <c r="E25" s="13"/>
      <c r="F25" s="14"/>
      <c r="G25" s="12"/>
      <c r="H25" s="11" t="s">
        <v>28</v>
      </c>
      <c r="I25" s="11"/>
    </row>
    <row r="26" spans="2:9" ht="30" customHeight="1">
      <c r="B26" s="31">
        <v>1</v>
      </c>
      <c r="C26" s="10" t="s">
        <v>29</v>
      </c>
      <c r="D26" s="13"/>
      <c r="E26" s="13"/>
      <c r="F26" s="14"/>
      <c r="G26" s="12"/>
      <c r="H26" s="11" t="s">
        <v>43</v>
      </c>
      <c r="I26" s="11"/>
    </row>
    <row r="27" spans="2:9" ht="30" customHeight="1">
      <c r="B27" s="31">
        <v>1</v>
      </c>
      <c r="C27" s="10" t="s">
        <v>41</v>
      </c>
      <c r="D27" s="13"/>
      <c r="E27" s="13"/>
      <c r="F27" s="14"/>
      <c r="G27" s="12"/>
      <c r="H27" s="11" t="s">
        <v>42</v>
      </c>
      <c r="I27" s="11"/>
    </row>
    <row r="28" spans="2:9" ht="30" customHeight="1">
      <c r="B28" s="31">
        <v>1</v>
      </c>
      <c r="C28" s="10" t="s">
        <v>47</v>
      </c>
      <c r="D28" s="13"/>
      <c r="E28" s="13"/>
      <c r="F28" s="14"/>
      <c r="G28" s="12"/>
      <c r="H28" s="11" t="s">
        <v>48</v>
      </c>
      <c r="I28" s="11"/>
    </row>
    <row r="29" spans="2:9" ht="30" customHeight="1">
      <c r="B29" s="31">
        <v>6</v>
      </c>
      <c r="C29" s="10" t="s">
        <v>53</v>
      </c>
      <c r="D29" s="13"/>
      <c r="E29" s="13"/>
      <c r="F29" s="14"/>
      <c r="G29" s="12"/>
      <c r="H29" s="11"/>
      <c r="I29" s="11"/>
    </row>
  </sheetData>
  <hyperlinks>
    <hyperlink ref="G7" r:id="rId1" xr:uid="{D2761B0E-4B65-2644-A63B-F11B6A3567FC}"/>
    <hyperlink ref="G14" r:id="rId2" xr:uid="{6ACEC04C-BBDF-844A-8689-A2ACEAF81348}"/>
    <hyperlink ref="G15" r:id="rId3" xr:uid="{41184823-5C81-004A-A2B2-372BF0B2489D}"/>
    <hyperlink ref="G16" r:id="rId4" xr:uid="{2070E7B5-F624-9B40-8932-A2FDFAB2472C}"/>
    <hyperlink ref="G17" r:id="rId5" xr:uid="{E82AA3CE-370B-F641-8D72-1A39138D0040}"/>
    <hyperlink ref="G13" r:id="rId6" xr:uid="{AB2692E1-0008-6440-8704-86116EA906B8}"/>
    <hyperlink ref="G11" r:id="rId7" xr:uid="{42825D21-1670-1F41-9C34-E693103E93B8}"/>
    <hyperlink ref="I7" r:id="rId8" xr:uid="{6B4225C2-2865-FA49-AB86-90F95F82E70A}"/>
    <hyperlink ref="I9" r:id="rId9" display="Semaf_notyetinstock" xr:uid="{E9BB1524-BB70-CF45-A841-DADC43D6E9C6}"/>
    <hyperlink ref="G20" r:id="rId10" xr:uid="{838F5C15-B372-9A4D-8477-60FBB0AFA009}"/>
    <hyperlink ref="I20" r:id="rId11" display="semaf_or_adafruit_link" xr:uid="{56CCCD33-4225-C64A-9B83-8D26C3111556}"/>
    <hyperlink ref="G21" r:id="rId12" xr:uid="{E5AEAD06-05F4-9D4D-B7A5-4D92607B8283}"/>
  </hyperlinks>
  <printOptions horizontalCentered="1"/>
  <pageMargins left="0.2" right="0.2" top="0.36" bottom="0.2" header="0.3" footer="0.3"/>
  <pageSetup paperSize="9" fitToHeight="0" orientation="portrait" horizontalDpi="4294967293" verticalDpi="0" r:id="rId13"/>
  <headerFooter differentFirst="1">
    <oddFooter>Page &amp;P of &amp;N</oddFooter>
  </headerFooter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Liste</vt:lpstr>
      <vt:lpstr>Liste!Drucktitel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Riedl</dc:creator>
  <cp:lastModifiedBy>Daniela Riedl</cp:lastModifiedBy>
  <dcterms:created xsi:type="dcterms:W3CDTF">2014-09-09T17:23:31Z</dcterms:created>
  <dcterms:modified xsi:type="dcterms:W3CDTF">2019-04-26T11:37:57Z</dcterms:modified>
</cp:coreProperties>
</file>