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DMIN\Documents\Kenya Data\Charts and Graphs\Datasets\"/>
    </mc:Choice>
  </mc:AlternateContent>
  <xr:revisionPtr revIDLastSave="0" documentId="13_ncr:1_{9A07F65E-7876-4A04-9EF1-911E76E9F08B}" xr6:coauthVersionLast="47" xr6:coauthVersionMax="47" xr10:uidLastSave="{00000000-0000-0000-0000-000000000000}"/>
  <bookViews>
    <workbookView xWindow="-108" yWindow="-108" windowWidth="23256" windowHeight="12456" activeTab="2" xr2:uid="{8C4DFD1A-4640-4DB6-BCED-472B8C30A642}"/>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3" l="1"/>
  <c r="C2" i="3"/>
  <c r="AF2" i="3"/>
  <c r="AA2" i="3" l="1"/>
  <c r="AB2" i="3" s="1"/>
  <c r="X2" i="3"/>
  <c r="Y2" i="3" s="1"/>
  <c r="U2" i="3"/>
  <c r="V2" i="3" s="1"/>
  <c r="R2" i="3"/>
  <c r="S2" i="3" s="1"/>
  <c r="O2" i="3"/>
  <c r="P2" i="3" s="1"/>
  <c r="L2" i="3"/>
  <c r="M2" i="3" s="1"/>
  <c r="I2" i="3"/>
  <c r="J2" i="3" s="1"/>
  <c r="F2" i="3"/>
  <c r="G2" i="3" s="1"/>
  <c r="AA28" i="3"/>
  <c r="AB28" i="3" s="1"/>
  <c r="X28" i="3"/>
  <c r="Y28" i="3" s="1"/>
  <c r="U28" i="3"/>
  <c r="V28" i="3" s="1"/>
  <c r="R28" i="3"/>
  <c r="S28" i="3" s="1"/>
  <c r="O28" i="3"/>
  <c r="P28" i="3" s="1"/>
  <c r="L28" i="3"/>
  <c r="M28" i="3" s="1"/>
  <c r="I28" i="3"/>
  <c r="J28" i="3" s="1"/>
  <c r="F28" i="3"/>
  <c r="G28" i="3" s="1"/>
  <c r="C28" i="3"/>
  <c r="D28" i="3" s="1"/>
  <c r="AA37" i="3"/>
  <c r="AB37" i="3" s="1"/>
  <c r="X37" i="3"/>
  <c r="Y37" i="3" s="1"/>
  <c r="U37" i="3"/>
  <c r="V37" i="3" s="1"/>
  <c r="R37" i="3"/>
  <c r="S37" i="3" s="1"/>
  <c r="O37" i="3"/>
  <c r="P37" i="3" s="1"/>
  <c r="L37" i="3"/>
  <c r="M37" i="3" s="1"/>
  <c r="I37" i="3"/>
  <c r="J37" i="3" s="1"/>
  <c r="F37" i="3"/>
  <c r="G37" i="3" s="1"/>
  <c r="C37" i="3"/>
  <c r="D37" i="3" s="1"/>
  <c r="AA21" i="3"/>
  <c r="AB21" i="3" s="1"/>
  <c r="X21" i="3"/>
  <c r="Y21" i="3" s="1"/>
  <c r="U21" i="3"/>
  <c r="V21" i="3" s="1"/>
  <c r="R21" i="3"/>
  <c r="S21" i="3" s="1"/>
  <c r="O21" i="3"/>
  <c r="P21" i="3" s="1"/>
  <c r="L21" i="3"/>
  <c r="M21" i="3" s="1"/>
  <c r="I21" i="3"/>
  <c r="J21" i="3" s="1"/>
  <c r="F21" i="3"/>
  <c r="G21" i="3" s="1"/>
  <c r="C21" i="3"/>
  <c r="D21" i="3" s="1"/>
  <c r="AA13" i="3"/>
  <c r="AB13" i="3" s="1"/>
  <c r="X13" i="3"/>
  <c r="Y13" i="3" s="1"/>
  <c r="U13" i="3"/>
  <c r="V13" i="3" s="1"/>
  <c r="R13" i="3"/>
  <c r="S13" i="3" s="1"/>
  <c r="O13" i="3"/>
  <c r="P13" i="3" s="1"/>
  <c r="L13" i="3"/>
  <c r="M13" i="3" s="1"/>
  <c r="I13" i="3"/>
  <c r="J13" i="3" s="1"/>
  <c r="F13" i="3"/>
  <c r="G13" i="3" s="1"/>
  <c r="C13" i="3"/>
  <c r="D13" i="3" s="1"/>
  <c r="AA11" i="3"/>
  <c r="AB11" i="3" s="1"/>
  <c r="X11" i="3"/>
  <c r="Y11" i="3" s="1"/>
  <c r="U11" i="3"/>
  <c r="V11" i="3" s="1"/>
  <c r="R11" i="3"/>
  <c r="S11" i="3" s="1"/>
  <c r="O11" i="3"/>
  <c r="P11" i="3" s="1"/>
  <c r="L11" i="3"/>
  <c r="M11" i="3" s="1"/>
  <c r="I11" i="3"/>
  <c r="J11" i="3" s="1"/>
  <c r="F11" i="3"/>
  <c r="G11" i="3" s="1"/>
  <c r="C11" i="3"/>
  <c r="D11" i="3" s="1"/>
  <c r="AA18" i="3"/>
  <c r="AB18" i="3" s="1"/>
  <c r="X18" i="3"/>
  <c r="Y18" i="3" s="1"/>
  <c r="U18" i="3"/>
  <c r="V18" i="3" s="1"/>
  <c r="R18" i="3"/>
  <c r="S18" i="3" s="1"/>
  <c r="O18" i="3"/>
  <c r="P18" i="3" s="1"/>
  <c r="L18" i="3"/>
  <c r="M18" i="3" s="1"/>
  <c r="I18" i="3"/>
  <c r="J18" i="3" s="1"/>
  <c r="F18" i="3"/>
  <c r="G18" i="3" s="1"/>
  <c r="C18" i="3"/>
  <c r="D18" i="3" s="1"/>
  <c r="AA3" i="3"/>
  <c r="AB3" i="3" s="1"/>
  <c r="X3" i="3"/>
  <c r="Y3" i="3" s="1"/>
  <c r="U3" i="3"/>
  <c r="V3" i="3" s="1"/>
  <c r="R3" i="3"/>
  <c r="S3" i="3" s="1"/>
  <c r="O3" i="3"/>
  <c r="P3" i="3" s="1"/>
  <c r="L3" i="3"/>
  <c r="M3" i="3" s="1"/>
  <c r="I3" i="3"/>
  <c r="J3" i="3" s="1"/>
  <c r="F3" i="3"/>
  <c r="G3" i="3" s="1"/>
  <c r="C3" i="3"/>
  <c r="D3" i="3" s="1"/>
  <c r="AA8" i="3"/>
  <c r="AB8" i="3" s="1"/>
  <c r="X8" i="3"/>
  <c r="Y8" i="3" s="1"/>
  <c r="U8" i="3"/>
  <c r="V8" i="3" s="1"/>
  <c r="R8" i="3"/>
  <c r="S8" i="3" s="1"/>
  <c r="O8" i="3"/>
  <c r="P8" i="3" s="1"/>
  <c r="L8" i="3"/>
  <c r="M8" i="3" s="1"/>
  <c r="I8" i="3"/>
  <c r="J8" i="3" s="1"/>
  <c r="F8" i="3"/>
  <c r="G8" i="3" s="1"/>
  <c r="C8" i="3"/>
  <c r="D8" i="3" s="1"/>
  <c r="AA43" i="3"/>
  <c r="AB43" i="3" s="1"/>
  <c r="X43" i="3"/>
  <c r="Y43" i="3" s="1"/>
  <c r="U43" i="3"/>
  <c r="V43" i="3" s="1"/>
  <c r="R43" i="3"/>
  <c r="S43" i="3" s="1"/>
  <c r="O43" i="3"/>
  <c r="P43" i="3" s="1"/>
  <c r="L43" i="3"/>
  <c r="M43" i="3" s="1"/>
  <c r="I43" i="3"/>
  <c r="J43" i="3" s="1"/>
  <c r="F43" i="3"/>
  <c r="G43" i="3" s="1"/>
  <c r="C43" i="3"/>
  <c r="D43" i="3" s="1"/>
  <c r="AA4" i="3"/>
  <c r="AB4" i="3" s="1"/>
  <c r="X4" i="3"/>
  <c r="Y4" i="3" s="1"/>
  <c r="U4" i="3"/>
  <c r="V4" i="3" s="1"/>
  <c r="R4" i="3"/>
  <c r="S4" i="3" s="1"/>
  <c r="O4" i="3"/>
  <c r="P4" i="3" s="1"/>
  <c r="L4" i="3"/>
  <c r="M4" i="3" s="1"/>
  <c r="I4" i="3"/>
  <c r="J4" i="3" s="1"/>
  <c r="F4" i="3"/>
  <c r="G4" i="3" s="1"/>
  <c r="C4" i="3"/>
  <c r="D4" i="3" s="1"/>
  <c r="AA48" i="3"/>
  <c r="AB48" i="3" s="1"/>
  <c r="X48" i="3"/>
  <c r="Y48" i="3" s="1"/>
  <c r="U48" i="3"/>
  <c r="V48" i="3" s="1"/>
  <c r="R48" i="3"/>
  <c r="S48" i="3" s="1"/>
  <c r="O48" i="3"/>
  <c r="P48" i="3" s="1"/>
  <c r="L48" i="3"/>
  <c r="M48" i="3" s="1"/>
  <c r="I48" i="3"/>
  <c r="J48" i="3" s="1"/>
  <c r="F48" i="3"/>
  <c r="G48" i="3" s="1"/>
  <c r="C48" i="3"/>
  <c r="D48" i="3" s="1"/>
  <c r="AA42" i="3"/>
  <c r="AB42" i="3" s="1"/>
  <c r="X42" i="3"/>
  <c r="Y42" i="3" s="1"/>
  <c r="U42" i="3"/>
  <c r="V42" i="3" s="1"/>
  <c r="R42" i="3"/>
  <c r="S42" i="3" s="1"/>
  <c r="O42" i="3"/>
  <c r="P42" i="3" s="1"/>
  <c r="L42" i="3"/>
  <c r="M42" i="3" s="1"/>
  <c r="I42" i="3"/>
  <c r="J42" i="3" s="1"/>
  <c r="F42" i="3"/>
  <c r="G42" i="3" s="1"/>
  <c r="C42" i="3"/>
  <c r="D42" i="3" s="1"/>
  <c r="AA25" i="3"/>
  <c r="AB25" i="3" s="1"/>
  <c r="X25" i="3"/>
  <c r="Y25" i="3" s="1"/>
  <c r="U25" i="3"/>
  <c r="V25" i="3" s="1"/>
  <c r="R25" i="3"/>
  <c r="S25" i="3" s="1"/>
  <c r="O25" i="3"/>
  <c r="P25" i="3" s="1"/>
  <c r="L25" i="3"/>
  <c r="M25" i="3" s="1"/>
  <c r="I25" i="3"/>
  <c r="J25" i="3" s="1"/>
  <c r="F25" i="3"/>
  <c r="G25" i="3" s="1"/>
  <c r="C25" i="3"/>
  <c r="D25" i="3" s="1"/>
  <c r="AA32" i="3"/>
  <c r="AB32" i="3" s="1"/>
  <c r="X32" i="3"/>
  <c r="Y32" i="3" s="1"/>
  <c r="U32" i="3"/>
  <c r="V32" i="3" s="1"/>
  <c r="R32" i="3"/>
  <c r="S32" i="3" s="1"/>
  <c r="O32" i="3"/>
  <c r="P32" i="3" s="1"/>
  <c r="L32" i="3"/>
  <c r="M32" i="3" s="1"/>
  <c r="I32" i="3"/>
  <c r="J32" i="3" s="1"/>
  <c r="F32" i="3"/>
  <c r="G32" i="3" s="1"/>
  <c r="C32" i="3"/>
  <c r="D32" i="3" s="1"/>
  <c r="AA10" i="3"/>
  <c r="AB10" i="3" s="1"/>
  <c r="X10" i="3"/>
  <c r="Y10" i="3" s="1"/>
  <c r="U10" i="3"/>
  <c r="V10" i="3" s="1"/>
  <c r="R10" i="3"/>
  <c r="S10" i="3" s="1"/>
  <c r="O10" i="3"/>
  <c r="P10" i="3" s="1"/>
  <c r="L10" i="3"/>
  <c r="M10" i="3" s="1"/>
  <c r="I10" i="3"/>
  <c r="J10" i="3" s="1"/>
  <c r="F10" i="3"/>
  <c r="G10" i="3" s="1"/>
  <c r="C10" i="3"/>
  <c r="D10" i="3" s="1"/>
  <c r="AA24" i="3"/>
  <c r="AB24" i="3" s="1"/>
  <c r="X24" i="3"/>
  <c r="Y24" i="3" s="1"/>
  <c r="U24" i="3"/>
  <c r="V24" i="3" s="1"/>
  <c r="R24" i="3"/>
  <c r="S24" i="3" s="1"/>
  <c r="O24" i="3"/>
  <c r="P24" i="3" s="1"/>
  <c r="L24" i="3"/>
  <c r="M24" i="3" s="1"/>
  <c r="I24" i="3"/>
  <c r="J24" i="3" s="1"/>
  <c r="F24" i="3"/>
  <c r="G24" i="3" s="1"/>
  <c r="C24" i="3"/>
  <c r="D24" i="3" s="1"/>
  <c r="AA12" i="3"/>
  <c r="AB12" i="3" s="1"/>
  <c r="X12" i="3"/>
  <c r="Y12" i="3" s="1"/>
  <c r="U12" i="3"/>
  <c r="V12" i="3" s="1"/>
  <c r="R12" i="3"/>
  <c r="S12" i="3" s="1"/>
  <c r="O12" i="3"/>
  <c r="P12" i="3" s="1"/>
  <c r="L12" i="3"/>
  <c r="M12" i="3" s="1"/>
  <c r="I12" i="3"/>
  <c r="J12" i="3" s="1"/>
  <c r="F12" i="3"/>
  <c r="G12" i="3" s="1"/>
  <c r="C12" i="3"/>
  <c r="D12" i="3" s="1"/>
  <c r="AA39" i="3"/>
  <c r="AB39" i="3" s="1"/>
  <c r="X39" i="3"/>
  <c r="Y39" i="3" s="1"/>
  <c r="U39" i="3"/>
  <c r="V39" i="3" s="1"/>
  <c r="R39" i="3"/>
  <c r="S39" i="3" s="1"/>
  <c r="O39" i="3"/>
  <c r="P39" i="3" s="1"/>
  <c r="L39" i="3"/>
  <c r="M39" i="3" s="1"/>
  <c r="I39" i="3"/>
  <c r="J39" i="3" s="1"/>
  <c r="F39" i="3"/>
  <c r="G39" i="3" s="1"/>
  <c r="C39" i="3"/>
  <c r="D39" i="3" s="1"/>
  <c r="AA23" i="3"/>
  <c r="AB23" i="3" s="1"/>
  <c r="X23" i="3"/>
  <c r="Y23" i="3" s="1"/>
  <c r="U23" i="3"/>
  <c r="V23" i="3" s="1"/>
  <c r="R23" i="3"/>
  <c r="S23" i="3" s="1"/>
  <c r="O23" i="3"/>
  <c r="P23" i="3" s="1"/>
  <c r="L23" i="3"/>
  <c r="M23" i="3" s="1"/>
  <c r="I23" i="3"/>
  <c r="J23" i="3" s="1"/>
  <c r="F23" i="3"/>
  <c r="G23" i="3" s="1"/>
  <c r="C23" i="3"/>
  <c r="D23" i="3" s="1"/>
  <c r="AA26" i="3"/>
  <c r="AB26" i="3" s="1"/>
  <c r="X26" i="3"/>
  <c r="Y26" i="3" s="1"/>
  <c r="U26" i="3"/>
  <c r="V26" i="3" s="1"/>
  <c r="R26" i="3"/>
  <c r="S26" i="3" s="1"/>
  <c r="O26" i="3"/>
  <c r="P26" i="3" s="1"/>
  <c r="L26" i="3"/>
  <c r="M26" i="3" s="1"/>
  <c r="I26" i="3"/>
  <c r="J26" i="3" s="1"/>
  <c r="F26" i="3"/>
  <c r="G26" i="3" s="1"/>
  <c r="C26" i="3"/>
  <c r="D26" i="3" s="1"/>
  <c r="AA30" i="3"/>
  <c r="AB30" i="3" s="1"/>
  <c r="X30" i="3"/>
  <c r="Y30" i="3" s="1"/>
  <c r="U30" i="3"/>
  <c r="V30" i="3" s="1"/>
  <c r="R30" i="3"/>
  <c r="S30" i="3" s="1"/>
  <c r="O30" i="3"/>
  <c r="P30" i="3" s="1"/>
  <c r="L30" i="3"/>
  <c r="M30" i="3" s="1"/>
  <c r="I30" i="3"/>
  <c r="J30" i="3" s="1"/>
  <c r="F30" i="3"/>
  <c r="G30" i="3" s="1"/>
  <c r="C30" i="3"/>
  <c r="D30" i="3" s="1"/>
  <c r="AA9" i="3"/>
  <c r="AB9" i="3" s="1"/>
  <c r="X9" i="3"/>
  <c r="Y9" i="3" s="1"/>
  <c r="U9" i="3"/>
  <c r="V9" i="3" s="1"/>
  <c r="R9" i="3"/>
  <c r="S9" i="3" s="1"/>
  <c r="O9" i="3"/>
  <c r="P9" i="3" s="1"/>
  <c r="L9" i="3"/>
  <c r="M9" i="3" s="1"/>
  <c r="I9" i="3"/>
  <c r="J9" i="3" s="1"/>
  <c r="F9" i="3"/>
  <c r="G9" i="3" s="1"/>
  <c r="C9" i="3"/>
  <c r="D9" i="3" s="1"/>
  <c r="AA6" i="3"/>
  <c r="AB6" i="3" s="1"/>
  <c r="X6" i="3"/>
  <c r="Y6" i="3" s="1"/>
  <c r="U6" i="3"/>
  <c r="V6" i="3" s="1"/>
  <c r="R6" i="3"/>
  <c r="S6" i="3" s="1"/>
  <c r="O6" i="3"/>
  <c r="P6" i="3" s="1"/>
  <c r="L6" i="3"/>
  <c r="M6" i="3" s="1"/>
  <c r="I6" i="3"/>
  <c r="J6" i="3" s="1"/>
  <c r="F6" i="3"/>
  <c r="G6" i="3" s="1"/>
  <c r="C6" i="3"/>
  <c r="D6" i="3" s="1"/>
  <c r="AA16" i="3"/>
  <c r="AB16" i="3" s="1"/>
  <c r="X16" i="3"/>
  <c r="Y16" i="3" s="1"/>
  <c r="U16" i="3"/>
  <c r="V16" i="3" s="1"/>
  <c r="R16" i="3"/>
  <c r="S16" i="3" s="1"/>
  <c r="O16" i="3"/>
  <c r="P16" i="3" s="1"/>
  <c r="L16" i="3"/>
  <c r="M16" i="3" s="1"/>
  <c r="I16" i="3"/>
  <c r="J16" i="3" s="1"/>
  <c r="F16" i="3"/>
  <c r="G16" i="3" s="1"/>
  <c r="C16" i="3"/>
  <c r="D16" i="3" s="1"/>
  <c r="AA5" i="3"/>
  <c r="AB5" i="3" s="1"/>
  <c r="X5" i="3"/>
  <c r="Y5" i="3" s="1"/>
  <c r="U5" i="3"/>
  <c r="V5" i="3" s="1"/>
  <c r="R5" i="3"/>
  <c r="S5" i="3" s="1"/>
  <c r="O5" i="3"/>
  <c r="P5" i="3" s="1"/>
  <c r="L5" i="3"/>
  <c r="M5" i="3" s="1"/>
  <c r="I5" i="3"/>
  <c r="J5" i="3" s="1"/>
  <c r="F5" i="3"/>
  <c r="G5" i="3" s="1"/>
  <c r="C5" i="3"/>
  <c r="D5" i="3" s="1"/>
  <c r="AA31" i="3"/>
  <c r="AB31" i="3" s="1"/>
  <c r="X31" i="3"/>
  <c r="Y31" i="3" s="1"/>
  <c r="U31" i="3"/>
  <c r="V31" i="3" s="1"/>
  <c r="R31" i="3"/>
  <c r="S31" i="3" s="1"/>
  <c r="O31" i="3"/>
  <c r="P31" i="3" s="1"/>
  <c r="L31" i="3"/>
  <c r="M31" i="3" s="1"/>
  <c r="I31" i="3"/>
  <c r="J31" i="3" s="1"/>
  <c r="F31" i="3"/>
  <c r="G31" i="3" s="1"/>
  <c r="C31" i="3"/>
  <c r="D31" i="3" s="1"/>
  <c r="AA38" i="3"/>
  <c r="AB38" i="3" s="1"/>
  <c r="X38" i="3"/>
  <c r="Y38" i="3" s="1"/>
  <c r="U38" i="3"/>
  <c r="V38" i="3" s="1"/>
  <c r="R38" i="3"/>
  <c r="S38" i="3" s="1"/>
  <c r="O38" i="3"/>
  <c r="P38" i="3" s="1"/>
  <c r="L38" i="3"/>
  <c r="M38" i="3" s="1"/>
  <c r="I38" i="3"/>
  <c r="J38" i="3" s="1"/>
  <c r="F38" i="3"/>
  <c r="G38" i="3" s="1"/>
  <c r="C38" i="3"/>
  <c r="D38" i="3" s="1"/>
  <c r="AA46" i="3"/>
  <c r="AB46" i="3" s="1"/>
  <c r="X46" i="3"/>
  <c r="Y46" i="3" s="1"/>
  <c r="U46" i="3"/>
  <c r="V46" i="3" s="1"/>
  <c r="R46" i="3"/>
  <c r="S46" i="3" s="1"/>
  <c r="O46" i="3"/>
  <c r="P46" i="3" s="1"/>
  <c r="L46" i="3"/>
  <c r="M46" i="3" s="1"/>
  <c r="I46" i="3"/>
  <c r="J46" i="3" s="1"/>
  <c r="F46" i="3"/>
  <c r="G46" i="3" s="1"/>
  <c r="C46" i="3"/>
  <c r="D46" i="3" s="1"/>
  <c r="AA7" i="3"/>
  <c r="AB7" i="3" s="1"/>
  <c r="X7" i="3"/>
  <c r="Y7" i="3" s="1"/>
  <c r="U7" i="3"/>
  <c r="V7" i="3" s="1"/>
  <c r="R7" i="3"/>
  <c r="S7" i="3" s="1"/>
  <c r="O7" i="3"/>
  <c r="P7" i="3" s="1"/>
  <c r="L7" i="3"/>
  <c r="M7" i="3" s="1"/>
  <c r="I7" i="3"/>
  <c r="J7" i="3" s="1"/>
  <c r="F7" i="3"/>
  <c r="G7" i="3" s="1"/>
  <c r="C7" i="3"/>
  <c r="D7" i="3" s="1"/>
  <c r="AA34" i="3"/>
  <c r="AB34" i="3" s="1"/>
  <c r="X34" i="3"/>
  <c r="Y34" i="3" s="1"/>
  <c r="U34" i="3"/>
  <c r="V34" i="3" s="1"/>
  <c r="R34" i="3"/>
  <c r="S34" i="3" s="1"/>
  <c r="O34" i="3"/>
  <c r="P34" i="3" s="1"/>
  <c r="L34" i="3"/>
  <c r="M34" i="3" s="1"/>
  <c r="I34" i="3"/>
  <c r="J34" i="3" s="1"/>
  <c r="F34" i="3"/>
  <c r="G34" i="3" s="1"/>
  <c r="C34" i="3"/>
  <c r="D34" i="3" s="1"/>
  <c r="AA15" i="3"/>
  <c r="AB15" i="3" s="1"/>
  <c r="X15" i="3"/>
  <c r="Y15" i="3" s="1"/>
  <c r="U15" i="3"/>
  <c r="V15" i="3" s="1"/>
  <c r="R15" i="3"/>
  <c r="S15" i="3" s="1"/>
  <c r="O15" i="3"/>
  <c r="P15" i="3" s="1"/>
  <c r="L15" i="3"/>
  <c r="M15" i="3" s="1"/>
  <c r="I15" i="3"/>
  <c r="J15" i="3" s="1"/>
  <c r="F15" i="3"/>
  <c r="G15" i="3" s="1"/>
  <c r="C15" i="3"/>
  <c r="D15" i="3" s="1"/>
  <c r="AA27" i="3"/>
  <c r="AB27" i="3" s="1"/>
  <c r="X27" i="3"/>
  <c r="Y27" i="3" s="1"/>
  <c r="U27" i="3"/>
  <c r="V27" i="3" s="1"/>
  <c r="R27" i="3"/>
  <c r="S27" i="3" s="1"/>
  <c r="O27" i="3"/>
  <c r="P27" i="3" s="1"/>
  <c r="L27" i="3"/>
  <c r="M27" i="3" s="1"/>
  <c r="I27" i="3"/>
  <c r="J27" i="3" s="1"/>
  <c r="F27" i="3"/>
  <c r="G27" i="3" s="1"/>
  <c r="C27" i="3"/>
  <c r="D27" i="3" s="1"/>
  <c r="AA47" i="3"/>
  <c r="AB47" i="3" s="1"/>
  <c r="X47" i="3"/>
  <c r="Y47" i="3" s="1"/>
  <c r="U47" i="3"/>
  <c r="V47" i="3" s="1"/>
  <c r="R47" i="3"/>
  <c r="S47" i="3" s="1"/>
  <c r="O47" i="3"/>
  <c r="P47" i="3" s="1"/>
  <c r="L47" i="3"/>
  <c r="M47" i="3" s="1"/>
  <c r="I47" i="3"/>
  <c r="J47" i="3" s="1"/>
  <c r="F47" i="3"/>
  <c r="G47" i="3" s="1"/>
  <c r="C47" i="3"/>
  <c r="D47" i="3" s="1"/>
  <c r="AA19" i="3"/>
  <c r="AB19" i="3" s="1"/>
  <c r="X19" i="3"/>
  <c r="Y19" i="3" s="1"/>
  <c r="U19" i="3"/>
  <c r="V19" i="3" s="1"/>
  <c r="R19" i="3"/>
  <c r="S19" i="3" s="1"/>
  <c r="O19" i="3"/>
  <c r="P19" i="3" s="1"/>
  <c r="L19" i="3"/>
  <c r="M19" i="3" s="1"/>
  <c r="I19" i="3"/>
  <c r="J19" i="3" s="1"/>
  <c r="F19" i="3"/>
  <c r="G19" i="3" s="1"/>
  <c r="C19" i="3"/>
  <c r="D19" i="3" s="1"/>
  <c r="AA33" i="3"/>
  <c r="AB33" i="3" s="1"/>
  <c r="X33" i="3"/>
  <c r="Y33" i="3" s="1"/>
  <c r="U33" i="3"/>
  <c r="V33" i="3" s="1"/>
  <c r="R33" i="3"/>
  <c r="S33" i="3" s="1"/>
  <c r="O33" i="3"/>
  <c r="P33" i="3" s="1"/>
  <c r="L33" i="3"/>
  <c r="M33" i="3" s="1"/>
  <c r="I33" i="3"/>
  <c r="J33" i="3" s="1"/>
  <c r="F33" i="3"/>
  <c r="G33" i="3" s="1"/>
  <c r="C33" i="3"/>
  <c r="D33" i="3" s="1"/>
  <c r="AA17" i="3"/>
  <c r="AB17" i="3" s="1"/>
  <c r="X17" i="3"/>
  <c r="Y17" i="3" s="1"/>
  <c r="U17" i="3"/>
  <c r="V17" i="3" s="1"/>
  <c r="R17" i="3"/>
  <c r="S17" i="3" s="1"/>
  <c r="O17" i="3"/>
  <c r="P17" i="3" s="1"/>
  <c r="L17" i="3"/>
  <c r="M17" i="3" s="1"/>
  <c r="I17" i="3"/>
  <c r="J17" i="3" s="1"/>
  <c r="F17" i="3"/>
  <c r="G17" i="3" s="1"/>
  <c r="C17" i="3"/>
  <c r="D17" i="3" s="1"/>
  <c r="AA40" i="3"/>
  <c r="AB40" i="3" s="1"/>
  <c r="X40" i="3"/>
  <c r="Y40" i="3" s="1"/>
  <c r="U40" i="3"/>
  <c r="V40" i="3" s="1"/>
  <c r="R40" i="3"/>
  <c r="S40" i="3" s="1"/>
  <c r="O40" i="3"/>
  <c r="P40" i="3" s="1"/>
  <c r="L40" i="3"/>
  <c r="M40" i="3" s="1"/>
  <c r="I40" i="3"/>
  <c r="J40" i="3" s="1"/>
  <c r="F40" i="3"/>
  <c r="G40" i="3" s="1"/>
  <c r="C40" i="3"/>
  <c r="D40" i="3" s="1"/>
  <c r="AA45" i="3"/>
  <c r="AB45" i="3" s="1"/>
  <c r="X45" i="3"/>
  <c r="Y45" i="3" s="1"/>
  <c r="U45" i="3"/>
  <c r="V45" i="3" s="1"/>
  <c r="R45" i="3"/>
  <c r="S45" i="3" s="1"/>
  <c r="O45" i="3"/>
  <c r="P45" i="3" s="1"/>
  <c r="L45" i="3"/>
  <c r="M45" i="3" s="1"/>
  <c r="I45" i="3"/>
  <c r="J45" i="3" s="1"/>
  <c r="F45" i="3"/>
  <c r="G45" i="3" s="1"/>
  <c r="C45" i="3"/>
  <c r="D45" i="3" s="1"/>
  <c r="AA35" i="3"/>
  <c r="AB35" i="3" s="1"/>
  <c r="X35" i="3"/>
  <c r="Y35" i="3" s="1"/>
  <c r="U35" i="3"/>
  <c r="V35" i="3" s="1"/>
  <c r="R35" i="3"/>
  <c r="S35" i="3" s="1"/>
  <c r="O35" i="3"/>
  <c r="P35" i="3" s="1"/>
  <c r="L35" i="3"/>
  <c r="M35" i="3" s="1"/>
  <c r="I35" i="3"/>
  <c r="J35" i="3" s="1"/>
  <c r="F35" i="3"/>
  <c r="G35" i="3" s="1"/>
  <c r="C35" i="3"/>
  <c r="D35" i="3" s="1"/>
  <c r="AA14" i="3"/>
  <c r="AB14" i="3" s="1"/>
  <c r="X14" i="3"/>
  <c r="Y14" i="3" s="1"/>
  <c r="U14" i="3"/>
  <c r="V14" i="3" s="1"/>
  <c r="R14" i="3"/>
  <c r="S14" i="3" s="1"/>
  <c r="O14" i="3"/>
  <c r="P14" i="3" s="1"/>
  <c r="L14" i="3"/>
  <c r="M14" i="3" s="1"/>
  <c r="I14" i="3"/>
  <c r="J14" i="3" s="1"/>
  <c r="F14" i="3"/>
  <c r="G14" i="3" s="1"/>
  <c r="C14" i="3"/>
  <c r="D14" i="3" s="1"/>
  <c r="AA41" i="3"/>
  <c r="AB41" i="3" s="1"/>
  <c r="X41" i="3"/>
  <c r="Y41" i="3" s="1"/>
  <c r="U41" i="3"/>
  <c r="V41" i="3" s="1"/>
  <c r="R41" i="3"/>
  <c r="S41" i="3" s="1"/>
  <c r="O41" i="3"/>
  <c r="P41" i="3" s="1"/>
  <c r="L41" i="3"/>
  <c r="M41" i="3" s="1"/>
  <c r="I41" i="3"/>
  <c r="J41" i="3" s="1"/>
  <c r="F41" i="3"/>
  <c r="G41" i="3" s="1"/>
  <c r="C41" i="3"/>
  <c r="D41" i="3" s="1"/>
  <c r="AA44" i="3"/>
  <c r="AB44" i="3" s="1"/>
  <c r="X44" i="3"/>
  <c r="Y44" i="3" s="1"/>
  <c r="U44" i="3"/>
  <c r="V44" i="3" s="1"/>
  <c r="R44" i="3"/>
  <c r="S44" i="3" s="1"/>
  <c r="O44" i="3"/>
  <c r="P44" i="3" s="1"/>
  <c r="L44" i="3"/>
  <c r="M44" i="3" s="1"/>
  <c r="I44" i="3"/>
  <c r="J44" i="3" s="1"/>
  <c r="F44" i="3"/>
  <c r="G44" i="3" s="1"/>
  <c r="C44" i="3"/>
  <c r="D44" i="3" s="1"/>
  <c r="AA29" i="3"/>
  <c r="AB29" i="3" s="1"/>
  <c r="X29" i="3"/>
  <c r="Y29" i="3" s="1"/>
  <c r="U29" i="3"/>
  <c r="V29" i="3" s="1"/>
  <c r="R29" i="3"/>
  <c r="S29" i="3" s="1"/>
  <c r="O29" i="3"/>
  <c r="P29" i="3" s="1"/>
  <c r="L29" i="3"/>
  <c r="M29" i="3" s="1"/>
  <c r="I29" i="3"/>
  <c r="J29" i="3" s="1"/>
  <c r="F29" i="3"/>
  <c r="G29" i="3" s="1"/>
  <c r="C29" i="3"/>
  <c r="D29" i="3" s="1"/>
  <c r="AA36" i="3"/>
  <c r="AB36" i="3" s="1"/>
  <c r="X36" i="3"/>
  <c r="Y36" i="3" s="1"/>
  <c r="U36" i="3"/>
  <c r="V36" i="3" s="1"/>
  <c r="R36" i="3"/>
  <c r="S36" i="3" s="1"/>
  <c r="O36" i="3"/>
  <c r="P36" i="3" s="1"/>
  <c r="L36" i="3"/>
  <c r="M36" i="3" s="1"/>
  <c r="I36" i="3"/>
  <c r="J36" i="3" s="1"/>
  <c r="F36" i="3"/>
  <c r="G36" i="3" s="1"/>
  <c r="C36" i="3"/>
  <c r="D36" i="3" s="1"/>
  <c r="AA22" i="3"/>
  <c r="AB22" i="3" s="1"/>
  <c r="X22" i="3"/>
  <c r="Y22" i="3" s="1"/>
  <c r="U22" i="3"/>
  <c r="V22" i="3" s="1"/>
  <c r="R22" i="3"/>
  <c r="S22" i="3" s="1"/>
  <c r="O22" i="3"/>
  <c r="P22" i="3" s="1"/>
  <c r="L22" i="3"/>
  <c r="M22" i="3" s="1"/>
  <c r="I22" i="3"/>
  <c r="J22" i="3" s="1"/>
  <c r="F22" i="3"/>
  <c r="G22" i="3" s="1"/>
  <c r="C22" i="3"/>
  <c r="D22" i="3" s="1"/>
  <c r="AA20" i="3"/>
  <c r="AB20" i="3" s="1"/>
  <c r="X20" i="3"/>
  <c r="Y20" i="3" s="1"/>
  <c r="U20" i="3"/>
  <c r="V20" i="3" s="1"/>
  <c r="R20" i="3"/>
  <c r="S20" i="3" s="1"/>
  <c r="O20" i="3"/>
  <c r="P20" i="3" s="1"/>
  <c r="L20" i="3"/>
  <c r="M20" i="3" s="1"/>
  <c r="J20" i="3"/>
  <c r="I20" i="3"/>
  <c r="F20" i="3"/>
  <c r="G20" i="3" s="1"/>
  <c r="C20" i="3"/>
  <c r="D20" i="3" s="1"/>
  <c r="AD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2" i="1"/>
  <c r="X3" i="1"/>
  <c r="Y3" i="1" s="1"/>
  <c r="X4" i="1"/>
  <c r="Y4" i="1" s="1"/>
  <c r="X5" i="1"/>
  <c r="Y5" i="1" s="1"/>
  <c r="X6" i="1"/>
  <c r="Y6" i="1" s="1"/>
  <c r="X7" i="1"/>
  <c r="Y7" i="1" s="1"/>
  <c r="X8" i="1"/>
  <c r="Y8" i="1" s="1"/>
  <c r="X9" i="1"/>
  <c r="Y9" i="1" s="1"/>
  <c r="X10" i="1"/>
  <c r="Y10" i="1" s="1"/>
  <c r="X11" i="1"/>
  <c r="Y11" i="1" s="1"/>
  <c r="X12" i="1"/>
  <c r="Y12" i="1" s="1"/>
  <c r="X13" i="1"/>
  <c r="Y13" i="1" s="1"/>
  <c r="X14" i="1"/>
  <c r="Y14" i="1" s="1"/>
  <c r="X15" i="1"/>
  <c r="Y15" i="1" s="1"/>
  <c r="X16" i="1"/>
  <c r="Y16" i="1" s="1"/>
  <c r="X17" i="1"/>
  <c r="Y17" i="1" s="1"/>
  <c r="X18" i="1"/>
  <c r="Y18" i="1" s="1"/>
  <c r="X19" i="1"/>
  <c r="Y19" i="1" s="1"/>
  <c r="X20" i="1"/>
  <c r="Y20" i="1" s="1"/>
  <c r="X21" i="1"/>
  <c r="Y21" i="1" s="1"/>
  <c r="X22" i="1"/>
  <c r="Y22" i="1" s="1"/>
  <c r="X23" i="1"/>
  <c r="Y23" i="1" s="1"/>
  <c r="X24" i="1"/>
  <c r="Y24" i="1" s="1"/>
  <c r="X25" i="1"/>
  <c r="Y25" i="1" s="1"/>
  <c r="X26" i="1"/>
  <c r="Y26" i="1" s="1"/>
  <c r="X27" i="1"/>
  <c r="Y27" i="1" s="1"/>
  <c r="X28" i="1"/>
  <c r="Y28" i="1" s="1"/>
  <c r="X29" i="1"/>
  <c r="Y29" i="1" s="1"/>
  <c r="X30" i="1"/>
  <c r="Y30" i="1" s="1"/>
  <c r="X31" i="1"/>
  <c r="Y31" i="1" s="1"/>
  <c r="X32" i="1"/>
  <c r="Y32" i="1" s="1"/>
  <c r="X33" i="1"/>
  <c r="Y33" i="1" s="1"/>
  <c r="X34" i="1"/>
  <c r="Y34" i="1" s="1"/>
  <c r="X35" i="1"/>
  <c r="Y35" i="1" s="1"/>
  <c r="X36" i="1"/>
  <c r="Y36" i="1" s="1"/>
  <c r="X37" i="1"/>
  <c r="Y37" i="1" s="1"/>
  <c r="X38" i="1"/>
  <c r="Y38" i="1" s="1"/>
  <c r="X39" i="1"/>
  <c r="Y39" i="1" s="1"/>
  <c r="X40" i="1"/>
  <c r="Y40" i="1" s="1"/>
  <c r="X41" i="1"/>
  <c r="Y41" i="1" s="1"/>
  <c r="X42" i="1"/>
  <c r="Y42" i="1" s="1"/>
  <c r="X43" i="1"/>
  <c r="Y43" i="1" s="1"/>
  <c r="X44" i="1"/>
  <c r="Y44" i="1" s="1"/>
  <c r="X45" i="1"/>
  <c r="Y45" i="1" s="1"/>
  <c r="X46" i="1"/>
  <c r="Y46" i="1" s="1"/>
  <c r="X47" i="1"/>
  <c r="Y47" i="1" s="1"/>
  <c r="X48" i="1"/>
  <c r="Y48" i="1" s="1"/>
  <c r="X2" i="1"/>
  <c r="Y2" i="1" s="1"/>
  <c r="U3" i="1"/>
  <c r="V3" i="1" s="1"/>
  <c r="U4" i="1"/>
  <c r="V4" i="1" s="1"/>
  <c r="U5" i="1"/>
  <c r="V5" i="1" s="1"/>
  <c r="U6" i="1"/>
  <c r="V6" i="1" s="1"/>
  <c r="U7" i="1"/>
  <c r="V7" i="1" s="1"/>
  <c r="U8" i="1"/>
  <c r="V8" i="1" s="1"/>
  <c r="U9" i="1"/>
  <c r="V9" i="1" s="1"/>
  <c r="U10" i="1"/>
  <c r="V10" i="1" s="1"/>
  <c r="U11" i="1"/>
  <c r="V11" i="1" s="1"/>
  <c r="U12" i="1"/>
  <c r="V12" i="1" s="1"/>
  <c r="U13" i="1"/>
  <c r="V13" i="1" s="1"/>
  <c r="U14" i="1"/>
  <c r="V14" i="1" s="1"/>
  <c r="U15" i="1"/>
  <c r="V15" i="1" s="1"/>
  <c r="U16" i="1"/>
  <c r="V16" i="1" s="1"/>
  <c r="U17" i="1"/>
  <c r="V17" i="1" s="1"/>
  <c r="U18" i="1"/>
  <c r="V18" i="1" s="1"/>
  <c r="U19" i="1"/>
  <c r="V19" i="1" s="1"/>
  <c r="U20" i="1"/>
  <c r="V20" i="1" s="1"/>
  <c r="U21" i="1"/>
  <c r="V21" i="1" s="1"/>
  <c r="U22" i="1"/>
  <c r="V22" i="1" s="1"/>
  <c r="U23" i="1"/>
  <c r="V23" i="1" s="1"/>
  <c r="U24" i="1"/>
  <c r="V24" i="1" s="1"/>
  <c r="U25" i="1"/>
  <c r="V25" i="1" s="1"/>
  <c r="U26" i="1"/>
  <c r="V26" i="1" s="1"/>
  <c r="U27" i="1"/>
  <c r="V27" i="1" s="1"/>
  <c r="U28" i="1"/>
  <c r="V28" i="1" s="1"/>
  <c r="U29" i="1"/>
  <c r="V29" i="1" s="1"/>
  <c r="U30" i="1"/>
  <c r="V30" i="1" s="1"/>
  <c r="U31" i="1"/>
  <c r="V31" i="1" s="1"/>
  <c r="U32" i="1"/>
  <c r="V32" i="1" s="1"/>
  <c r="U33" i="1"/>
  <c r="V33" i="1" s="1"/>
  <c r="U34" i="1"/>
  <c r="V34" i="1" s="1"/>
  <c r="U35" i="1"/>
  <c r="V35" i="1" s="1"/>
  <c r="U36" i="1"/>
  <c r="V36" i="1" s="1"/>
  <c r="U37" i="1"/>
  <c r="V37" i="1" s="1"/>
  <c r="U38" i="1"/>
  <c r="V38" i="1" s="1"/>
  <c r="U39" i="1"/>
  <c r="V39" i="1" s="1"/>
  <c r="U40" i="1"/>
  <c r="V40" i="1" s="1"/>
  <c r="U41" i="1"/>
  <c r="V41" i="1" s="1"/>
  <c r="U42" i="1"/>
  <c r="V42" i="1" s="1"/>
  <c r="U43" i="1"/>
  <c r="V43" i="1" s="1"/>
  <c r="U44" i="1"/>
  <c r="V44" i="1" s="1"/>
  <c r="U45" i="1"/>
  <c r="V45" i="1" s="1"/>
  <c r="U46" i="1"/>
  <c r="V46" i="1" s="1"/>
  <c r="U47" i="1"/>
  <c r="V47" i="1" s="1"/>
  <c r="U48" i="1"/>
  <c r="V48" i="1" s="1"/>
  <c r="U2" i="1"/>
  <c r="V2" i="1" s="1"/>
  <c r="R3" i="1"/>
  <c r="S3" i="1" s="1"/>
  <c r="R4" i="1"/>
  <c r="S4" i="1" s="1"/>
  <c r="R5" i="1"/>
  <c r="S5" i="1" s="1"/>
  <c r="R6" i="1"/>
  <c r="S6" i="1" s="1"/>
  <c r="R7" i="1"/>
  <c r="S7" i="1" s="1"/>
  <c r="R8" i="1"/>
  <c r="S8" i="1" s="1"/>
  <c r="R9" i="1"/>
  <c r="S9" i="1" s="1"/>
  <c r="R10" i="1"/>
  <c r="S10" i="1" s="1"/>
  <c r="R11" i="1"/>
  <c r="S11" i="1" s="1"/>
  <c r="R12" i="1"/>
  <c r="S12" i="1" s="1"/>
  <c r="R13" i="1"/>
  <c r="S13" i="1" s="1"/>
  <c r="R14" i="1"/>
  <c r="S14" i="1" s="1"/>
  <c r="R15" i="1"/>
  <c r="S15" i="1" s="1"/>
  <c r="R16" i="1"/>
  <c r="S16" i="1" s="1"/>
  <c r="R17" i="1"/>
  <c r="S17" i="1" s="1"/>
  <c r="R18" i="1"/>
  <c r="S18" i="1" s="1"/>
  <c r="R19" i="1"/>
  <c r="S19" i="1" s="1"/>
  <c r="R20" i="1"/>
  <c r="S20" i="1" s="1"/>
  <c r="R21" i="1"/>
  <c r="S21" i="1" s="1"/>
  <c r="R22" i="1"/>
  <c r="S22" i="1" s="1"/>
  <c r="R23" i="1"/>
  <c r="S23" i="1" s="1"/>
  <c r="R24" i="1"/>
  <c r="S24" i="1" s="1"/>
  <c r="R25" i="1"/>
  <c r="S25" i="1" s="1"/>
  <c r="R26" i="1"/>
  <c r="S26" i="1" s="1"/>
  <c r="R27" i="1"/>
  <c r="S27" i="1" s="1"/>
  <c r="R28" i="1"/>
  <c r="S28" i="1" s="1"/>
  <c r="R29" i="1"/>
  <c r="S29" i="1" s="1"/>
  <c r="R30" i="1"/>
  <c r="S30" i="1" s="1"/>
  <c r="R31" i="1"/>
  <c r="S31" i="1" s="1"/>
  <c r="R32" i="1"/>
  <c r="S32" i="1" s="1"/>
  <c r="R33" i="1"/>
  <c r="S33" i="1" s="1"/>
  <c r="R34" i="1"/>
  <c r="S34" i="1" s="1"/>
  <c r="R35" i="1"/>
  <c r="S35" i="1" s="1"/>
  <c r="R36" i="1"/>
  <c r="S36" i="1" s="1"/>
  <c r="R37" i="1"/>
  <c r="S37" i="1" s="1"/>
  <c r="R38" i="1"/>
  <c r="S38" i="1" s="1"/>
  <c r="R39" i="1"/>
  <c r="S39" i="1" s="1"/>
  <c r="R40" i="1"/>
  <c r="S40" i="1" s="1"/>
  <c r="R41" i="1"/>
  <c r="S41" i="1" s="1"/>
  <c r="R42" i="1"/>
  <c r="S42" i="1" s="1"/>
  <c r="R43" i="1"/>
  <c r="S43" i="1" s="1"/>
  <c r="R44" i="1"/>
  <c r="S44" i="1" s="1"/>
  <c r="R45" i="1"/>
  <c r="S45" i="1" s="1"/>
  <c r="R46" i="1"/>
  <c r="S46" i="1" s="1"/>
  <c r="R47" i="1"/>
  <c r="S47" i="1" s="1"/>
  <c r="R48" i="1"/>
  <c r="S48" i="1" s="1"/>
  <c r="R2" i="1"/>
  <c r="S2" i="1" s="1"/>
  <c r="O3" i="1"/>
  <c r="P3" i="1" s="1"/>
  <c r="O4" i="1"/>
  <c r="P4" i="1" s="1"/>
  <c r="O5" i="1"/>
  <c r="P5" i="1" s="1"/>
  <c r="O6" i="1"/>
  <c r="P6" i="1" s="1"/>
  <c r="O7" i="1"/>
  <c r="P7" i="1" s="1"/>
  <c r="O8" i="1"/>
  <c r="P8" i="1" s="1"/>
  <c r="O9" i="1"/>
  <c r="P9" i="1" s="1"/>
  <c r="O10" i="1"/>
  <c r="P10" i="1" s="1"/>
  <c r="O11" i="1"/>
  <c r="P11" i="1" s="1"/>
  <c r="O12" i="1"/>
  <c r="P12" i="1" s="1"/>
  <c r="O13" i="1"/>
  <c r="P13" i="1" s="1"/>
  <c r="O14" i="1"/>
  <c r="P14" i="1" s="1"/>
  <c r="O15" i="1"/>
  <c r="P15" i="1" s="1"/>
  <c r="O16" i="1"/>
  <c r="P16" i="1" s="1"/>
  <c r="O17" i="1"/>
  <c r="P17" i="1" s="1"/>
  <c r="O18" i="1"/>
  <c r="P18" i="1" s="1"/>
  <c r="O19" i="1"/>
  <c r="P19" i="1" s="1"/>
  <c r="O20" i="1"/>
  <c r="P20" i="1" s="1"/>
  <c r="O21" i="1"/>
  <c r="P21" i="1" s="1"/>
  <c r="O22" i="1"/>
  <c r="P22" i="1" s="1"/>
  <c r="O23" i="1"/>
  <c r="P23" i="1" s="1"/>
  <c r="O24" i="1"/>
  <c r="P24" i="1" s="1"/>
  <c r="O25" i="1"/>
  <c r="P25" i="1" s="1"/>
  <c r="O26" i="1"/>
  <c r="P26" i="1" s="1"/>
  <c r="O27" i="1"/>
  <c r="P27" i="1" s="1"/>
  <c r="O28" i="1"/>
  <c r="P28" i="1" s="1"/>
  <c r="O29" i="1"/>
  <c r="P29" i="1" s="1"/>
  <c r="O30" i="1"/>
  <c r="P30" i="1" s="1"/>
  <c r="O31" i="1"/>
  <c r="P31" i="1" s="1"/>
  <c r="O32" i="1"/>
  <c r="P32" i="1" s="1"/>
  <c r="O33" i="1"/>
  <c r="P33" i="1" s="1"/>
  <c r="O34" i="1"/>
  <c r="P34" i="1" s="1"/>
  <c r="O35" i="1"/>
  <c r="P35" i="1" s="1"/>
  <c r="O36" i="1"/>
  <c r="P36" i="1" s="1"/>
  <c r="O37" i="1"/>
  <c r="P37" i="1" s="1"/>
  <c r="O38" i="1"/>
  <c r="P38" i="1" s="1"/>
  <c r="O39" i="1"/>
  <c r="P39" i="1" s="1"/>
  <c r="O40" i="1"/>
  <c r="P40" i="1" s="1"/>
  <c r="O41" i="1"/>
  <c r="P41" i="1" s="1"/>
  <c r="O42" i="1"/>
  <c r="P42" i="1" s="1"/>
  <c r="O43" i="1"/>
  <c r="P43" i="1" s="1"/>
  <c r="O44" i="1"/>
  <c r="P44" i="1" s="1"/>
  <c r="O45" i="1"/>
  <c r="P45" i="1" s="1"/>
  <c r="O46" i="1"/>
  <c r="P46" i="1" s="1"/>
  <c r="O47" i="1"/>
  <c r="P47" i="1" s="1"/>
  <c r="O48" i="1"/>
  <c r="P48" i="1" s="1"/>
  <c r="O2" i="1"/>
  <c r="P2" i="1" s="1"/>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2" i="1"/>
  <c r="M2" i="1" s="1"/>
  <c r="I3" i="1"/>
  <c r="J3" i="1" s="1"/>
  <c r="I4" i="1"/>
  <c r="J4" i="1" s="1"/>
  <c r="I5" i="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2" i="1"/>
  <c r="J2" i="1" s="1"/>
  <c r="F3" i="1"/>
  <c r="G3" i="1" s="1"/>
  <c r="F4" i="1"/>
  <c r="G4" i="1" s="1"/>
  <c r="F5" i="1"/>
  <c r="G5" i="1" s="1"/>
  <c r="F6" i="1"/>
  <c r="G6" i="1" s="1"/>
  <c r="F7" i="1"/>
  <c r="G7" i="1" s="1"/>
  <c r="F8" i="1"/>
  <c r="G8" i="1" s="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2" i="1"/>
  <c r="G2" i="1" s="1"/>
  <c r="C3" i="1"/>
  <c r="D3" i="1" s="1"/>
  <c r="C4" i="1"/>
  <c r="D4" i="1" s="1"/>
  <c r="C5" i="1"/>
  <c r="D5" i="1" s="1"/>
  <c r="C6" i="1"/>
  <c r="D6" i="1" s="1"/>
  <c r="C7" i="1"/>
  <c r="D7" i="1" s="1"/>
  <c r="C8" i="1"/>
  <c r="D8" i="1" s="1"/>
  <c r="C9" i="1"/>
  <c r="D9" i="1" s="1"/>
  <c r="C10" i="1"/>
  <c r="D10" i="1" s="1"/>
  <c r="C11" i="1"/>
  <c r="D11" i="1" s="1"/>
  <c r="C12" i="1"/>
  <c r="D12" i="1" s="1"/>
  <c r="C13" i="1"/>
  <c r="D13" i="1" s="1"/>
  <c r="C14" i="1"/>
  <c r="D14" i="1" s="1"/>
  <c r="C15" i="1"/>
  <c r="D15" i="1" s="1"/>
  <c r="C16" i="1"/>
  <c r="D16" i="1" s="1"/>
  <c r="C17" i="1"/>
  <c r="D17" i="1" s="1"/>
  <c r="C18" i="1"/>
  <c r="D18" i="1" s="1"/>
  <c r="C19" i="1"/>
  <c r="D19" i="1" s="1"/>
  <c r="C20" i="1"/>
  <c r="D20" i="1" s="1"/>
  <c r="C21" i="1"/>
  <c r="D21" i="1" s="1"/>
  <c r="C22" i="1"/>
  <c r="D22" i="1" s="1"/>
  <c r="C23" i="1"/>
  <c r="D23" i="1" s="1"/>
  <c r="C24" i="1"/>
  <c r="D24" i="1" s="1"/>
  <c r="C25" i="1"/>
  <c r="D25" i="1" s="1"/>
  <c r="C26" i="1"/>
  <c r="D26" i="1" s="1"/>
  <c r="C27" i="1"/>
  <c r="D27" i="1" s="1"/>
  <c r="C28" i="1"/>
  <c r="D28" i="1" s="1"/>
  <c r="C29" i="1"/>
  <c r="D29" i="1" s="1"/>
  <c r="C30" i="1"/>
  <c r="D30" i="1" s="1"/>
  <c r="C31" i="1"/>
  <c r="D31" i="1" s="1"/>
  <c r="C32" i="1"/>
  <c r="D32" i="1" s="1"/>
  <c r="C33" i="1"/>
  <c r="D33" i="1" s="1"/>
  <c r="C34" i="1"/>
  <c r="D34" i="1" s="1"/>
  <c r="C35" i="1"/>
  <c r="D35" i="1" s="1"/>
  <c r="C36" i="1"/>
  <c r="D36" i="1" s="1"/>
  <c r="C37" i="1"/>
  <c r="D37" i="1" s="1"/>
  <c r="C38" i="1"/>
  <c r="D38" i="1" s="1"/>
  <c r="C39" i="1"/>
  <c r="D39" i="1" s="1"/>
  <c r="C40" i="1"/>
  <c r="D40" i="1" s="1"/>
  <c r="C41" i="1"/>
  <c r="D41" i="1" s="1"/>
  <c r="C42" i="1"/>
  <c r="D42" i="1" s="1"/>
  <c r="C43" i="1"/>
  <c r="D43" i="1" s="1"/>
  <c r="C44" i="1"/>
  <c r="D44" i="1" s="1"/>
  <c r="C45" i="1"/>
  <c r="D45" i="1" s="1"/>
  <c r="C46" i="1"/>
  <c r="D46" i="1" s="1"/>
  <c r="C47" i="1"/>
  <c r="D47" i="1" s="1"/>
  <c r="C48" i="1"/>
  <c r="D48" i="1" s="1"/>
  <c r="C2" i="1"/>
  <c r="D2" i="1" s="1"/>
  <c r="AC20" i="3" l="1"/>
  <c r="AC16" i="3"/>
  <c r="AC36" i="3"/>
  <c r="AC40" i="3"/>
  <c r="AC33" i="3"/>
  <c r="AC13" i="3"/>
  <c r="AC28" i="3"/>
  <c r="AC9" i="3"/>
  <c r="AC10" i="3"/>
  <c r="AC25" i="3"/>
  <c r="AC18" i="3"/>
  <c r="AC26" i="3"/>
  <c r="AC47" i="3"/>
  <c r="AC39" i="3"/>
  <c r="AC37" i="3"/>
  <c r="AC48" i="3"/>
  <c r="AC14" i="3"/>
  <c r="AC45" i="3"/>
  <c r="AC17" i="3"/>
  <c r="AC15" i="3"/>
  <c r="AC7" i="3"/>
  <c r="AC38" i="3"/>
  <c r="AC43" i="3"/>
  <c r="AC44" i="3"/>
  <c r="AC19" i="3"/>
  <c r="AC24" i="3"/>
  <c r="AC32" i="3"/>
  <c r="AC42" i="3"/>
  <c r="AC3" i="3"/>
  <c r="AC11" i="3"/>
  <c r="AC22" i="3"/>
  <c r="AC29" i="3"/>
  <c r="AC5" i="3"/>
  <c r="AC4" i="3"/>
  <c r="AC21" i="3"/>
  <c r="AC2" i="3"/>
  <c r="AC12" i="3"/>
  <c r="AC27" i="3"/>
  <c r="AC34" i="3"/>
  <c r="AC46" i="3"/>
  <c r="AC6" i="3"/>
  <c r="AC30" i="3"/>
  <c r="AC23" i="3"/>
  <c r="AC35" i="3"/>
  <c r="AC41" i="3"/>
  <c r="AC31" i="3"/>
  <c r="AC8" i="3"/>
  <c r="AE43" i="3" l="1"/>
  <c r="AF43" i="3"/>
  <c r="AE37" i="3"/>
  <c r="AF37" i="3"/>
  <c r="AF28" i="3"/>
  <c r="AE28" i="3"/>
  <c r="AE44" i="3"/>
  <c r="AF44" i="3"/>
  <c r="AE34" i="3"/>
  <c r="AF34" i="3"/>
  <c r="AE11" i="3"/>
  <c r="AF11" i="3"/>
  <c r="AE41" i="3"/>
  <c r="AF41" i="3"/>
  <c r="AE33" i="3"/>
  <c r="AF33" i="3"/>
  <c r="AE29" i="3"/>
  <c r="AF29" i="3"/>
  <c r="AF8" i="3"/>
  <c r="AE8" i="3"/>
  <c r="AF31" i="3"/>
  <c r="AE31" i="3"/>
  <c r="AF39" i="3"/>
  <c r="AE39" i="3"/>
  <c r="AF7" i="3"/>
  <c r="AE7" i="3"/>
  <c r="AF35" i="3"/>
  <c r="AE35" i="3"/>
  <c r="AE2" i="3"/>
  <c r="AE42" i="3"/>
  <c r="AF42" i="3"/>
  <c r="AF15" i="3"/>
  <c r="AE15" i="3"/>
  <c r="AE26" i="3"/>
  <c r="AF26" i="3"/>
  <c r="AF40" i="3"/>
  <c r="AE40" i="3"/>
  <c r="AE9" i="3"/>
  <c r="AF9" i="3"/>
  <c r="AE22" i="3"/>
  <c r="AF22" i="3"/>
  <c r="AE13" i="3"/>
  <c r="AF13" i="3"/>
  <c r="AE3" i="3"/>
  <c r="AF3" i="3"/>
  <c r="AF23" i="3"/>
  <c r="AE23" i="3"/>
  <c r="AE21" i="3"/>
  <c r="AF21" i="3"/>
  <c r="AF32" i="3"/>
  <c r="AE32" i="3"/>
  <c r="AE17" i="3"/>
  <c r="AF17" i="3"/>
  <c r="AE18" i="3"/>
  <c r="AF18" i="3"/>
  <c r="AF36" i="3"/>
  <c r="AE36" i="3"/>
  <c r="AE46" i="3"/>
  <c r="AF46" i="3"/>
  <c r="AF27" i="3"/>
  <c r="AE27" i="3"/>
  <c r="AE12" i="3"/>
  <c r="AF12" i="3"/>
  <c r="AE30" i="3"/>
  <c r="AF30" i="3"/>
  <c r="AE4" i="3"/>
  <c r="AF4" i="3"/>
  <c r="AF24" i="3"/>
  <c r="AE24" i="3"/>
  <c r="AE45" i="3"/>
  <c r="AF45" i="3"/>
  <c r="AE25" i="3"/>
  <c r="AF25" i="3"/>
  <c r="AF16" i="3"/>
  <c r="AE16" i="3"/>
  <c r="AF48" i="3"/>
  <c r="AE48" i="3"/>
  <c r="AF38" i="3"/>
  <c r="AE38" i="3"/>
  <c r="AF47" i="3"/>
  <c r="AE47" i="3"/>
  <c r="AF6" i="3"/>
  <c r="AE6" i="3"/>
  <c r="AE5" i="3"/>
  <c r="AF5" i="3"/>
  <c r="AE19" i="3"/>
  <c r="AF19" i="3"/>
  <c r="AE14" i="3"/>
  <c r="AF14" i="3"/>
  <c r="AE10" i="3"/>
  <c r="AF10" i="3"/>
  <c r="AF20" i="3"/>
  <c r="AE20" i="3"/>
</calcChain>
</file>

<file path=xl/sharedStrings.xml><?xml version="1.0" encoding="utf-8"?>
<sst xmlns="http://schemas.openxmlformats.org/spreadsheetml/2006/main" count="169" uniqueCount="91">
  <si>
    <t>County</t>
  </si>
  <si>
    <t>Mombasa</t>
  </si>
  <si>
    <t>Kwale</t>
  </si>
  <si>
    <t>Kilifi</t>
  </si>
  <si>
    <t>Tana River</t>
  </si>
  <si>
    <t>Lamu</t>
  </si>
  <si>
    <t>Taita Taveta</t>
  </si>
  <si>
    <t>Garissa</t>
  </si>
  <si>
    <t>Wajir</t>
  </si>
  <si>
    <t>Mandera</t>
  </si>
  <si>
    <t>Marsabit</t>
  </si>
  <si>
    <t>Isiolo</t>
  </si>
  <si>
    <t>Meru</t>
  </si>
  <si>
    <t>Tharaka Nithi</t>
  </si>
  <si>
    <t>Embu</t>
  </si>
  <si>
    <t>Kitui</t>
  </si>
  <si>
    <t>Machakos</t>
  </si>
  <si>
    <t>Makueni</t>
  </si>
  <si>
    <t>Nyandarua</t>
  </si>
  <si>
    <t>Nyeri</t>
  </si>
  <si>
    <t>Kirinyaga</t>
  </si>
  <si>
    <t>Murang'a</t>
  </si>
  <si>
    <t>Kiambu</t>
  </si>
  <si>
    <t>Turkana</t>
  </si>
  <si>
    <t>West Pokot</t>
  </si>
  <si>
    <t>Samburu</t>
  </si>
  <si>
    <t>Trans Nzoia</t>
  </si>
  <si>
    <t>Uasin Gishu</t>
  </si>
  <si>
    <t>Elgeyo Marakwet</t>
  </si>
  <si>
    <t>Nandi</t>
  </si>
  <si>
    <t>Baringo</t>
  </si>
  <si>
    <t>Laikipia</t>
  </si>
  <si>
    <t>Nakuru</t>
  </si>
  <si>
    <t>Narok</t>
  </si>
  <si>
    <t>Kajiado</t>
  </si>
  <si>
    <t>Kericho</t>
  </si>
  <si>
    <t>Bomet</t>
  </si>
  <si>
    <t xml:space="preserve">Kakamega </t>
  </si>
  <si>
    <t>Vihiga</t>
  </si>
  <si>
    <t>Bungoma</t>
  </si>
  <si>
    <t>Busia</t>
  </si>
  <si>
    <t>Siaya</t>
  </si>
  <si>
    <t>Kisumu</t>
  </si>
  <si>
    <t>Homa Bay</t>
  </si>
  <si>
    <t xml:space="preserve">Migori </t>
  </si>
  <si>
    <t>Kisii</t>
  </si>
  <si>
    <t>Nyamira</t>
  </si>
  <si>
    <t>Nairobi</t>
  </si>
  <si>
    <t>Graft_Mention_EACC</t>
  </si>
  <si>
    <t>Likelihood of Bribery</t>
  </si>
  <si>
    <t>The likelihood of bribery indicator represents the number of respondents from whom bribes were
demanded or expected as proportion of the total number of respondents who reported seeking
public services or visiting an institution or county office, respectively</t>
  </si>
  <si>
    <t>Likelihood_of_Bribary_Demand</t>
  </si>
  <si>
    <t>Prevalence_of_Bribery</t>
  </si>
  <si>
    <t>The prevalence of bribery indicator captured the portion of respondents that paid a bribe. This indicator represents the number of respondents who paid bribes as a proportion of the total number of respondents who reported seeking public services or visiting an institution or county office, respectively</t>
  </si>
  <si>
    <t xml:space="preserve">Prevalence of bribery </t>
  </si>
  <si>
    <t>Impact_of_Bribe</t>
  </si>
  <si>
    <t xml:space="preserve">Impact of Bribe </t>
  </si>
  <si>
    <t>The impact indicator represents the proportion of respondents who reported having accessed a particular service, institution or county only after paying a bribe.</t>
  </si>
  <si>
    <t>Average_Bribe</t>
  </si>
  <si>
    <t>Share_of_National_Bribe</t>
  </si>
  <si>
    <t xml:space="preserve">Share of national bribe </t>
  </si>
  <si>
    <t>The share of national bribe indicator measures the proportion of actual bribes paid as a percentage of all bribes reported to have been paid for a service, in an institution or in a given county</t>
  </si>
  <si>
    <t>Average Monthly Sitting Allowance per MCA 22/23</t>
  </si>
  <si>
    <t>Domestic Travel (Ksh. Millions)</t>
  </si>
  <si>
    <t>Foreign_Travel</t>
  </si>
  <si>
    <t>Mean</t>
  </si>
  <si>
    <t>Standard Deviation</t>
  </si>
  <si>
    <t>z-Score(graft)</t>
  </si>
  <si>
    <t>z-Score (Likelihood)</t>
  </si>
  <si>
    <t>z-Score (Bribery)</t>
  </si>
  <si>
    <t>z-Score(ImpactBribe)</t>
  </si>
  <si>
    <t>z-Score(AverageBribe)</t>
  </si>
  <si>
    <t>z-Score(ShareNationalBribe)</t>
  </si>
  <si>
    <t>z-Score(MCA Allowance)</t>
  </si>
  <si>
    <t>z-Score(DomesticTravel)</t>
  </si>
  <si>
    <t>z-Score(ForeignTravel)</t>
  </si>
  <si>
    <t>Weighted CS1</t>
  </si>
  <si>
    <t>Weight</t>
  </si>
  <si>
    <t>Weighted CS2</t>
  </si>
  <si>
    <t>Weighted CS3</t>
  </si>
  <si>
    <t>Weighted CS4</t>
  </si>
  <si>
    <t>Weighted CS5</t>
  </si>
  <si>
    <t>Weighted CS6</t>
  </si>
  <si>
    <t>Weighted CS7</t>
  </si>
  <si>
    <t>Weighted CS8</t>
  </si>
  <si>
    <t>Weighted CS9</t>
  </si>
  <si>
    <t>Total</t>
  </si>
  <si>
    <t>Rank</t>
  </si>
  <si>
    <t>Min_Max</t>
  </si>
  <si>
    <t>Min Max</t>
  </si>
  <si>
    <t>z-Score(graft_mention_EACC)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</si>
</sst>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00_);_(* \(#,##0.000\);_(* &quot;-&quot;??_);_(@_)"/>
    <numFmt numFmtId="166" formatCode="###0.000"/>
    <numFmt numFmtId="167" formatCode="####.000"/>
  </numFmts>
  <fonts count="5">
    <font>
      <sz val="11"/>
      <color theme="1"/>
      <name val="Calibri"/>
      <family val="2"/>
      <scheme val="minor"/>
    </font>
    <font>
      <sz val="11"/>
      <color theme="1"/>
      <name val="Calibri"/>
      <family val="2"/>
      <scheme val="minor"/>
    </font>
    <font>
      <sz val="10"/>
      <color rgb="FF292829"/>
      <name val="Gilroy-Regular"/>
    </font>
    <font>
      <sz val="10"/>
      <name val="Arial"/>
      <family val="2"/>
    </font>
    <font>
      <sz val="9"/>
      <color indexed="8"/>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3">
    <border>
      <left/>
      <right/>
      <top/>
      <bottom/>
      <diagonal/>
    </border>
    <border>
      <left style="thick">
        <color indexed="8"/>
      </left>
      <right style="thin">
        <color indexed="8"/>
      </right>
      <top style="thick">
        <color indexed="8"/>
      </top>
      <bottom/>
      <diagonal/>
    </border>
    <border>
      <left style="thick">
        <color indexed="8"/>
      </left>
      <right style="thin">
        <color indexed="8"/>
      </right>
      <top/>
      <bottom/>
      <diagonal/>
    </border>
  </borders>
  <cellStyleXfs count="3">
    <xf numFmtId="0" fontId="0" fillId="0" borderId="0"/>
    <xf numFmtId="43" fontId="1" fillId="0" borderId="0" applyFont="0" applyFill="0" applyBorder="0" applyAlignment="0" applyProtection="0"/>
    <xf numFmtId="0" fontId="3" fillId="0" borderId="0"/>
  </cellStyleXfs>
  <cellXfs count="19">
    <xf numFmtId="0" fontId="0" fillId="0" borderId="0" xfId="0"/>
    <xf numFmtId="0" fontId="0" fillId="0" borderId="0" xfId="0" applyAlignment="1">
      <alignment wrapText="1"/>
    </xf>
    <xf numFmtId="0" fontId="2" fillId="0" borderId="0" xfId="0" applyFont="1"/>
    <xf numFmtId="164" fontId="0" fillId="0" borderId="0" xfId="1" applyNumberFormat="1" applyFont="1"/>
    <xf numFmtId="165" fontId="0" fillId="0" borderId="0" xfId="1" applyNumberFormat="1" applyFont="1"/>
    <xf numFmtId="43" fontId="0" fillId="0" borderId="0" xfId="1" applyFont="1"/>
    <xf numFmtId="0" fontId="0" fillId="2" borderId="0" xfId="0" applyFill="1"/>
    <xf numFmtId="43" fontId="0" fillId="2" borderId="0" xfId="1" applyFont="1" applyFill="1"/>
    <xf numFmtId="0" fontId="0" fillId="2" borderId="0" xfId="1" applyNumberFormat="1" applyFont="1" applyFill="1"/>
    <xf numFmtId="164" fontId="0" fillId="2" borderId="0" xfId="1" applyNumberFormat="1" applyFont="1" applyFill="1"/>
    <xf numFmtId="166" fontId="4" fillId="0" borderId="1" xfId="2" applyNumberFormat="1" applyFont="1" applyBorder="1" applyAlignment="1">
      <alignment horizontal="right" vertical="top"/>
    </xf>
    <xf numFmtId="166" fontId="4" fillId="0" borderId="2" xfId="2" applyNumberFormat="1" applyFont="1" applyBorder="1" applyAlignment="1">
      <alignment horizontal="right" vertical="top"/>
    </xf>
    <xf numFmtId="167" fontId="4" fillId="0" borderId="2" xfId="2" applyNumberFormat="1" applyFont="1" applyBorder="1" applyAlignment="1">
      <alignment horizontal="right" vertical="top"/>
    </xf>
    <xf numFmtId="166" fontId="4" fillId="0" borderId="0" xfId="2" applyNumberFormat="1" applyFont="1" applyAlignment="1">
      <alignment horizontal="right" vertical="top"/>
    </xf>
    <xf numFmtId="167" fontId="4" fillId="0" borderId="0" xfId="2" applyNumberFormat="1" applyFont="1" applyAlignment="1">
      <alignment horizontal="right" vertical="top"/>
    </xf>
    <xf numFmtId="0" fontId="0" fillId="3" borderId="0" xfId="0" applyFill="1"/>
    <xf numFmtId="43" fontId="0" fillId="3" borderId="0" xfId="1" applyFont="1" applyFill="1"/>
    <xf numFmtId="0" fontId="0" fillId="3" borderId="0" xfId="1" applyNumberFormat="1" applyFont="1" applyFill="1"/>
    <xf numFmtId="164" fontId="0" fillId="3" borderId="0" xfId="1" applyNumberFormat="1" applyFont="1" applyFill="1"/>
  </cellXfs>
  <cellStyles count="3">
    <cellStyle name="Comma" xfId="1" builtinId="3"/>
    <cellStyle name="Normal" xfId="0" builtinId="0"/>
    <cellStyle name="Normal_Sheet1" xfId="2" xr:uid="{88A26842-8AE5-41E0-B692-DE4C22AA8D8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6F3EA-7C89-481A-9CA4-517059D5F63E}">
  <dimension ref="A1:AD52"/>
  <sheetViews>
    <sheetView workbookViewId="0">
      <selection sqref="A1:AD52"/>
    </sheetView>
  </sheetViews>
  <sheetFormatPr defaultRowHeight="14.4"/>
  <cols>
    <col min="1" max="1" width="17.109375" customWidth="1"/>
    <col min="2" max="2" width="19.5546875" customWidth="1"/>
    <col min="3" max="4" width="19.5546875" style="6" customWidth="1"/>
    <col min="5" max="5" width="20.33203125" customWidth="1"/>
    <col min="6" max="7" width="20.33203125" style="6" customWidth="1"/>
    <col min="8" max="8" width="16.21875" customWidth="1"/>
    <col min="9" max="10" width="16.21875" style="6" customWidth="1"/>
    <col min="11" max="11" width="18.109375" customWidth="1"/>
    <col min="12" max="13" width="18.109375" style="6" customWidth="1"/>
    <col min="14" max="14" width="18.44140625" style="5" customWidth="1"/>
    <col min="15" max="16" width="18.44140625" style="7" customWidth="1"/>
    <col min="17" max="17" width="22.5546875" customWidth="1"/>
    <col min="18" max="19" width="22.5546875" style="6" customWidth="1"/>
    <col min="20" max="20" width="22" style="3" customWidth="1"/>
    <col min="21" max="22" width="22" style="9" customWidth="1"/>
    <col min="23" max="23" width="21.33203125" customWidth="1"/>
    <col min="24" max="25" width="21.33203125" style="6" customWidth="1"/>
    <col min="26" max="26" width="20.6640625" style="3" customWidth="1"/>
    <col min="27" max="27" width="17.21875" style="6" customWidth="1"/>
    <col min="28" max="28" width="19" customWidth="1"/>
  </cols>
  <sheetData>
    <row r="1" spans="1:30">
      <c r="A1" t="s">
        <v>0</v>
      </c>
      <c r="B1" t="s">
        <v>48</v>
      </c>
      <c r="C1" s="6" t="s">
        <v>67</v>
      </c>
      <c r="D1" s="6" t="s">
        <v>76</v>
      </c>
      <c r="E1" t="s">
        <v>51</v>
      </c>
      <c r="F1" s="6" t="s">
        <v>68</v>
      </c>
      <c r="G1" s="6" t="s">
        <v>78</v>
      </c>
      <c r="H1" t="s">
        <v>52</v>
      </c>
      <c r="I1" s="6" t="s">
        <v>69</v>
      </c>
      <c r="J1" s="6" t="s">
        <v>79</v>
      </c>
      <c r="K1" t="s">
        <v>55</v>
      </c>
      <c r="L1" s="6" t="s">
        <v>70</v>
      </c>
      <c r="M1" s="6" t="s">
        <v>80</v>
      </c>
      <c r="N1" s="5" t="s">
        <v>58</v>
      </c>
      <c r="O1" s="7" t="s">
        <v>71</v>
      </c>
      <c r="P1" s="8" t="s">
        <v>81</v>
      </c>
      <c r="Q1" t="s">
        <v>59</v>
      </c>
      <c r="R1" s="6" t="s">
        <v>72</v>
      </c>
      <c r="S1" s="6" t="s">
        <v>82</v>
      </c>
      <c r="T1" s="3" t="s">
        <v>62</v>
      </c>
      <c r="U1" s="9" t="s">
        <v>73</v>
      </c>
      <c r="V1" s="9" t="s">
        <v>83</v>
      </c>
      <c r="W1" t="s">
        <v>63</v>
      </c>
      <c r="X1" s="6" t="s">
        <v>74</v>
      </c>
      <c r="Y1" s="6" t="s">
        <v>84</v>
      </c>
      <c r="Z1" s="3" t="s">
        <v>64</v>
      </c>
      <c r="AA1" s="6" t="s">
        <v>75</v>
      </c>
      <c r="AB1" s="6" t="s">
        <v>85</v>
      </c>
      <c r="AD1" s="6" t="s">
        <v>86</v>
      </c>
    </row>
    <row r="2" spans="1:30">
      <c r="A2" t="s">
        <v>1</v>
      </c>
      <c r="B2">
        <v>7</v>
      </c>
      <c r="C2" s="6">
        <f>(B2-$B$50)/$B$51</f>
        <v>0.71701546860782528</v>
      </c>
      <c r="D2" s="6">
        <f>(C2*$B$52)</f>
        <v>2.3727949534418018</v>
      </c>
      <c r="E2">
        <v>0.57999999999999996</v>
      </c>
      <c r="F2" s="6">
        <f>(E2-$E$50)/$E$51</f>
        <v>-0.92482962759000498</v>
      </c>
      <c r="G2" s="6">
        <f>(F2*$E$52)</f>
        <v>-2.0272265436772909</v>
      </c>
      <c r="H2">
        <v>68</v>
      </c>
      <c r="I2" s="6">
        <f>(H2-$H$50)/$H$51</f>
        <v>-0.37944773906597468</v>
      </c>
      <c r="J2" s="6">
        <f>(I2*$H$52)</f>
        <v>-0.4351742507771913</v>
      </c>
      <c r="K2">
        <v>0.68</v>
      </c>
      <c r="L2" s="6">
        <f>(K2-$K$50)/$K$51</f>
        <v>0.12100961755542532</v>
      </c>
      <c r="M2" s="6">
        <f>(L2*$K$52)</f>
        <v>9.6488529839109383E-2</v>
      </c>
      <c r="N2" s="5">
        <v>2400</v>
      </c>
      <c r="O2" s="8">
        <f>(N2-$N$50)/$N$51</f>
        <v>-0.35332819648289338</v>
      </c>
      <c r="P2" s="8">
        <f>(O2*$N$52)</f>
        <v>-0.24132315819781619</v>
      </c>
      <c r="Q2">
        <v>0.85</v>
      </c>
      <c r="R2" s="6">
        <f>(Q2-$Q$50)/$Q$51</f>
        <v>-0.15822467433253801</v>
      </c>
      <c r="S2" s="6">
        <f>(R2*$Q$52)</f>
        <v>-7.0409980077979412E-2</v>
      </c>
      <c r="T2" s="3">
        <v>100651</v>
      </c>
      <c r="U2" s="8">
        <f>(T2-$T$50)/$T$51</f>
        <v>2.2657271731988056</v>
      </c>
      <c r="V2" s="8">
        <f>(U2*$T$52)</f>
        <v>0.50072570527693605</v>
      </c>
      <c r="W2">
        <v>157.49</v>
      </c>
      <c r="X2" s="6">
        <f>(W2-$W$50)/$W$51</f>
        <v>-0.85157638524162305</v>
      </c>
      <c r="Y2" s="6">
        <f>(X2*$W$52)</f>
        <v>-0.11496281200761913</v>
      </c>
      <c r="Z2" s="3">
        <v>124850000</v>
      </c>
      <c r="AA2" s="6">
        <f>(Z2-$Z$50)/$Z$51</f>
        <v>1.6507323810728571</v>
      </c>
      <c r="AB2">
        <f>(AA2*$Z$52)</f>
        <v>0.11720199905617285</v>
      </c>
      <c r="AD2">
        <f>(D2+G2+J2+M2+P2+S2+V2+Y2+AB2)</f>
        <v>0.19811444287612309</v>
      </c>
    </row>
    <row r="3" spans="1:30">
      <c r="A3" t="s">
        <v>2</v>
      </c>
      <c r="B3">
        <v>4</v>
      </c>
      <c r="C3" s="6">
        <f t="shared" ref="C3:C48" si="0">(B3-$B$50)/$B$51</f>
        <v>0.17106460418562328</v>
      </c>
      <c r="D3" s="6">
        <f t="shared" ref="D3:D48" si="1">(C3*$B$52)</f>
        <v>0.56609828838459231</v>
      </c>
      <c r="E3">
        <v>0.79</v>
      </c>
      <c r="F3" s="6">
        <f t="shared" ref="F3:F48" si="2">(E3-$E$50)/$E$51</f>
        <v>-0.2020375851862049</v>
      </c>
      <c r="G3" s="6">
        <f t="shared" ref="G3:G48" si="3">(F3*$E$52)</f>
        <v>-0.4428663867281612</v>
      </c>
      <c r="H3">
        <v>75</v>
      </c>
      <c r="I3" s="6">
        <f t="shared" ref="I3:I48" si="4">(H3-$H$50)/$H$51</f>
        <v>-5.5133432171979142E-2</v>
      </c>
      <c r="J3" s="6">
        <f t="shared" ref="J3:J48" si="5">(I3*$H$52)</f>
        <v>-6.3230446694121714E-2</v>
      </c>
      <c r="K3">
        <v>0.75</v>
      </c>
      <c r="L3" s="6">
        <f t="shared" ref="L3:L48" si="6">(K3-$K$50)/$K$51</f>
        <v>0.43707951415541607</v>
      </c>
      <c r="M3" s="6">
        <f t="shared" ref="M3:M48" si="7">(L3*$K$52)</f>
        <v>0.34851080926961836</v>
      </c>
      <c r="N3" s="5">
        <v>2025</v>
      </c>
      <c r="O3" s="8">
        <f t="shared" ref="O3:O48" si="8">(N3-$N$50)/$N$51</f>
        <v>-0.39167053157404386</v>
      </c>
      <c r="P3" s="8">
        <f t="shared" ref="P3:P48" si="9">(O3*$N$52)</f>
        <v>-0.26751097306507199</v>
      </c>
      <c r="Q3">
        <v>0.18</v>
      </c>
      <c r="R3" s="6">
        <f t="shared" ref="R3:R48" si="10">(Q3-$Q$50)/$Q$51</f>
        <v>-0.24118150335108446</v>
      </c>
      <c r="S3" s="6">
        <f t="shared" ref="S3:S48" si="11">(R3*$Q$52)</f>
        <v>-0.10732576899123258</v>
      </c>
      <c r="T3" s="3">
        <v>52926</v>
      </c>
      <c r="U3" s="8">
        <f t="shared" ref="U3:U48" si="12">(T3-$T$50)/$T$51</f>
        <v>0.16539525254131357</v>
      </c>
      <c r="V3" s="8">
        <f t="shared" ref="V3:V48" si="13">(U3*$T$52)</f>
        <v>3.6552350811630302E-2</v>
      </c>
      <c r="W3">
        <v>430.74</v>
      </c>
      <c r="X3" s="6">
        <f t="shared" ref="X3:X48" si="14">(W3-$W$50)/$W$51</f>
        <v>0.52623288339856067</v>
      </c>
      <c r="Y3" s="6">
        <f t="shared" ref="Y3:Y48" si="15">(X3*$W$52)</f>
        <v>7.1041439258805697E-2</v>
      </c>
      <c r="Z3" s="3">
        <v>19017675</v>
      </c>
      <c r="AA3" s="6">
        <f t="shared" ref="AA3:AA48" si="16">(Z3-$Z$50)/$Z$51</f>
        <v>-0.39198772647845814</v>
      </c>
      <c r="AB3">
        <f t="shared" ref="AB3:AB48" si="17">(AA3*$Z$52)</f>
        <v>-2.7831128579970527E-2</v>
      </c>
      <c r="AD3">
        <f t="shared" ref="AD3:AD48" si="18">(D3+G3+J3+M3+P3+S3+V3+Y3+AB3)</f>
        <v>0.11343818366608868</v>
      </c>
    </row>
    <row r="4" spans="1:30">
      <c r="A4" t="s">
        <v>3</v>
      </c>
      <c r="B4">
        <v>2</v>
      </c>
      <c r="C4" s="6">
        <f t="shared" si="0"/>
        <v>-0.19290263876251137</v>
      </c>
      <c r="D4" s="6">
        <f t="shared" si="1"/>
        <v>-0.63836615498688076</v>
      </c>
      <c r="E4">
        <v>0.75</v>
      </c>
      <c r="F4" s="6">
        <f t="shared" si="2"/>
        <v>-0.33971225992978593</v>
      </c>
      <c r="G4" s="6">
        <f t="shared" si="3"/>
        <v>-0.7446492737660908</v>
      </c>
      <c r="H4">
        <v>67</v>
      </c>
      <c r="I4" s="6">
        <f t="shared" si="4"/>
        <v>-0.42577835433654548</v>
      </c>
      <c r="J4" s="6">
        <f t="shared" si="5"/>
        <v>-0.48830907993191552</v>
      </c>
      <c r="K4">
        <v>0.67</v>
      </c>
      <c r="L4" s="6">
        <f t="shared" si="6"/>
        <v>7.5856775183997999E-2</v>
      </c>
      <c r="M4" s="6">
        <f t="shared" si="7"/>
        <v>6.0485347063322335E-2</v>
      </c>
      <c r="N4" s="5">
        <v>162</v>
      </c>
      <c r="O4" s="8">
        <f t="shared" si="8"/>
        <v>-0.58215525230687937</v>
      </c>
      <c r="P4" s="8">
        <f t="shared" si="9"/>
        <v>-0.39761203732559863</v>
      </c>
      <c r="Q4">
        <v>0.01</v>
      </c>
      <c r="R4" s="6">
        <f t="shared" si="10"/>
        <v>-0.26223025101250669</v>
      </c>
      <c r="S4" s="6">
        <f t="shared" si="11"/>
        <v>-0.11669246170056548</v>
      </c>
      <c r="T4" s="3">
        <v>45344</v>
      </c>
      <c r="U4" s="8">
        <f t="shared" si="12"/>
        <v>-0.16828136605324071</v>
      </c>
      <c r="V4" s="8">
        <f t="shared" si="13"/>
        <v>-3.7190181897766197E-2</v>
      </c>
      <c r="W4">
        <v>245.04</v>
      </c>
      <c r="X4" s="6">
        <f t="shared" si="14"/>
        <v>-0.41012276595727515</v>
      </c>
      <c r="Y4" s="6">
        <f t="shared" si="15"/>
        <v>-5.536657340423215E-2</v>
      </c>
      <c r="Z4" s="3">
        <v>29492004</v>
      </c>
      <c r="AA4" s="6">
        <f t="shared" si="16"/>
        <v>-0.18981771404220238</v>
      </c>
      <c r="AB4">
        <f t="shared" si="17"/>
        <v>-1.3477057696996367E-2</v>
      </c>
      <c r="AD4">
        <f t="shared" si="18"/>
        <v>-2.4311774736467235</v>
      </c>
    </row>
    <row r="5" spans="1:30">
      <c r="A5" t="s">
        <v>4</v>
      </c>
      <c r="B5">
        <v>1</v>
      </c>
      <c r="C5" s="6">
        <f t="shared" si="0"/>
        <v>-0.37488626023657873</v>
      </c>
      <c r="D5" s="6">
        <f t="shared" si="1"/>
        <v>-1.2405983766726174</v>
      </c>
      <c r="E5">
        <v>0.85</v>
      </c>
      <c r="F5" s="6">
        <f t="shared" si="2"/>
        <v>4.4744269291662692E-3</v>
      </c>
      <c r="G5" s="6">
        <f t="shared" si="3"/>
        <v>9.8079438287324624E-3</v>
      </c>
      <c r="H5">
        <v>85</v>
      </c>
      <c r="I5" s="6">
        <f t="shared" si="4"/>
        <v>0.40817272053372883</v>
      </c>
      <c r="J5" s="6">
        <f t="shared" si="5"/>
        <v>0.46811784485312063</v>
      </c>
      <c r="K5">
        <v>0.85</v>
      </c>
      <c r="L5" s="6">
        <f t="shared" si="6"/>
        <v>0.88860793786968884</v>
      </c>
      <c r="M5" s="6">
        <f t="shared" si="7"/>
        <v>0.70854263702748854</v>
      </c>
      <c r="N5" s="5">
        <v>505</v>
      </c>
      <c r="O5" s="8">
        <f t="shared" si="8"/>
        <v>-0.54708479647684038</v>
      </c>
      <c r="P5" s="8">
        <f t="shared" si="9"/>
        <v>-0.37365891599368201</v>
      </c>
      <c r="Q5">
        <v>0.01</v>
      </c>
      <c r="R5" s="6">
        <f t="shared" si="10"/>
        <v>-0.26223025101250669</v>
      </c>
      <c r="S5" s="6">
        <f t="shared" si="11"/>
        <v>-0.11669246170056548</v>
      </c>
      <c r="T5" s="3">
        <v>22222</v>
      </c>
      <c r="U5" s="8">
        <f t="shared" si="12"/>
        <v>-1.1858586247110201</v>
      </c>
      <c r="V5" s="8">
        <f t="shared" si="13"/>
        <v>-0.26207475606113545</v>
      </c>
      <c r="W5">
        <v>532.65</v>
      </c>
      <c r="X5" s="6">
        <f t="shared" si="14"/>
        <v>1.0400939723907696</v>
      </c>
      <c r="Y5" s="6">
        <f t="shared" si="15"/>
        <v>0.14041268627275391</v>
      </c>
      <c r="Z5" s="3">
        <v>33143901</v>
      </c>
      <c r="AA5" s="6">
        <f t="shared" si="16"/>
        <v>-0.11933071082644268</v>
      </c>
      <c r="AB5">
        <f t="shared" si="17"/>
        <v>-8.4724804686774294E-3</v>
      </c>
      <c r="AD5">
        <f t="shared" si="18"/>
        <v>-0.6746158789145823</v>
      </c>
    </row>
    <row r="6" spans="1:30">
      <c r="A6" t="s">
        <v>5</v>
      </c>
      <c r="B6">
        <v>1</v>
      </c>
      <c r="C6" s="6">
        <f t="shared" si="0"/>
        <v>-0.37488626023657873</v>
      </c>
      <c r="D6" s="6">
        <f t="shared" si="1"/>
        <v>-1.2405983766726174</v>
      </c>
      <c r="E6">
        <v>0.4</v>
      </c>
      <c r="F6" s="6">
        <f t="shared" si="2"/>
        <v>-1.5443656639361187</v>
      </c>
      <c r="G6" s="6">
        <f t="shared" si="3"/>
        <v>-3.3852495353479726</v>
      </c>
      <c r="H6">
        <v>57</v>
      </c>
      <c r="I6" s="6">
        <f t="shared" si="4"/>
        <v>-0.88908450704225339</v>
      </c>
      <c r="J6" s="6">
        <f t="shared" si="5"/>
        <v>-1.0196573714791579</v>
      </c>
      <c r="K6">
        <v>0.4</v>
      </c>
      <c r="L6" s="6">
        <f t="shared" si="6"/>
        <v>-1.1432699688445387</v>
      </c>
      <c r="M6" s="6">
        <f t="shared" si="7"/>
        <v>-0.91160058788292742</v>
      </c>
      <c r="N6" s="5">
        <v>3234</v>
      </c>
      <c r="O6" s="8">
        <f t="shared" si="8"/>
        <v>-0.26805484324017476</v>
      </c>
      <c r="P6" s="8">
        <f t="shared" si="9"/>
        <v>-0.18308145793303937</v>
      </c>
      <c r="Q6">
        <v>0.05</v>
      </c>
      <c r="R6" s="6">
        <f t="shared" si="10"/>
        <v>-0.25727760450393677</v>
      </c>
      <c r="S6" s="6">
        <f t="shared" si="11"/>
        <v>-0.11448853400425187</v>
      </c>
      <c r="T6" s="3">
        <v>37468</v>
      </c>
      <c r="U6" s="8">
        <f t="shared" si="12"/>
        <v>-0.51489664540574787</v>
      </c>
      <c r="V6" s="8">
        <f t="shared" si="13"/>
        <v>-0.11379215863467028</v>
      </c>
      <c r="W6">
        <v>127.58</v>
      </c>
      <c r="X6" s="6">
        <f t="shared" si="14"/>
        <v>-1.0023916651136373</v>
      </c>
      <c r="Y6" s="6">
        <f t="shared" si="15"/>
        <v>-0.13532287479034105</v>
      </c>
      <c r="Z6" s="3">
        <v>14194740</v>
      </c>
      <c r="AA6" s="6">
        <f t="shared" si="16"/>
        <v>-0.48507749183996751</v>
      </c>
      <c r="AB6">
        <f t="shared" si="17"/>
        <v>-3.4440501920637689E-2</v>
      </c>
      <c r="AD6">
        <f t="shared" si="18"/>
        <v>-7.1382313986656154</v>
      </c>
    </row>
    <row r="7" spans="1:30">
      <c r="A7" t="s">
        <v>6</v>
      </c>
      <c r="B7">
        <v>4</v>
      </c>
      <c r="C7" s="6">
        <f t="shared" si="0"/>
        <v>0.17106460418562328</v>
      </c>
      <c r="D7" s="6">
        <f t="shared" si="1"/>
        <v>0.56609828838459231</v>
      </c>
      <c r="E7">
        <v>0.56000000000000005</v>
      </c>
      <c r="F7" s="6">
        <f t="shared" si="2"/>
        <v>-0.99366696496179507</v>
      </c>
      <c r="G7" s="6">
        <f t="shared" si="3"/>
        <v>-2.1781179871962548</v>
      </c>
      <c r="H7">
        <v>48</v>
      </c>
      <c r="I7" s="6">
        <f t="shared" si="4"/>
        <v>-1.3060600444773907</v>
      </c>
      <c r="J7" s="6">
        <f t="shared" si="5"/>
        <v>-1.497870833871676</v>
      </c>
      <c r="K7">
        <v>0.48</v>
      </c>
      <c r="L7" s="6">
        <f t="shared" si="6"/>
        <v>-0.78204722987312059</v>
      </c>
      <c r="M7" s="6">
        <f t="shared" si="7"/>
        <v>-0.62357512567663131</v>
      </c>
      <c r="N7" s="5">
        <v>1142</v>
      </c>
      <c r="O7" s="8">
        <f t="shared" si="8"/>
        <v>-0.48195394993533947</v>
      </c>
      <c r="P7" s="8">
        <f t="shared" si="9"/>
        <v>-0.32917454780583688</v>
      </c>
      <c r="Q7">
        <v>0.08</v>
      </c>
      <c r="R7" s="6">
        <f t="shared" si="10"/>
        <v>-0.25356311962250927</v>
      </c>
      <c r="S7" s="6">
        <f t="shared" si="11"/>
        <v>-0.11283558823201663</v>
      </c>
      <c r="T7" s="3">
        <v>46570</v>
      </c>
      <c r="U7" s="8">
        <f t="shared" si="12"/>
        <v>-0.11432627051157312</v>
      </c>
      <c r="V7" s="8">
        <f t="shared" si="13"/>
        <v>-2.5266105783057661E-2</v>
      </c>
      <c r="W7">
        <v>132.36000000000001</v>
      </c>
      <c r="X7" s="6">
        <f t="shared" si="14"/>
        <v>-0.97828945723037986</v>
      </c>
      <c r="Y7" s="6">
        <f t="shared" si="15"/>
        <v>-0.1320690767261013</v>
      </c>
      <c r="Z7" s="3">
        <v>39566235</v>
      </c>
      <c r="AA7" s="6">
        <f t="shared" si="16"/>
        <v>4.6298163490726442E-3</v>
      </c>
      <c r="AB7">
        <f t="shared" si="17"/>
        <v>3.2871696078415769E-4</v>
      </c>
      <c r="AD7">
        <f t="shared" si="18"/>
        <v>-4.3324822599461994</v>
      </c>
    </row>
    <row r="8" spans="1:30">
      <c r="A8" t="s">
        <v>7</v>
      </c>
      <c r="B8">
        <v>3</v>
      </c>
      <c r="C8" s="6">
        <f t="shared" si="0"/>
        <v>-1.091901728844405E-2</v>
      </c>
      <c r="D8" s="6">
        <f t="shared" si="1"/>
        <v>-3.6133933301144228E-2</v>
      </c>
      <c r="E8">
        <v>0.96</v>
      </c>
      <c r="F8" s="6">
        <f t="shared" si="2"/>
        <v>0.3830797824740137</v>
      </c>
      <c r="G8" s="6">
        <f t="shared" si="3"/>
        <v>0.8397108831830381</v>
      </c>
      <c r="H8">
        <v>85</v>
      </c>
      <c r="I8" s="6">
        <f t="shared" si="4"/>
        <v>0.40817272053372883</v>
      </c>
      <c r="J8" s="6">
        <f t="shared" si="5"/>
        <v>0.46811784485312063</v>
      </c>
      <c r="K8">
        <v>0.85</v>
      </c>
      <c r="L8" s="6">
        <f t="shared" si="6"/>
        <v>0.88860793786968884</v>
      </c>
      <c r="M8" s="6">
        <f t="shared" si="7"/>
        <v>0.70854263702748854</v>
      </c>
      <c r="N8" s="5">
        <v>4580</v>
      </c>
      <c r="O8" s="8">
        <f t="shared" si="8"/>
        <v>-0.13043142181967199</v>
      </c>
      <c r="P8" s="8">
        <f t="shared" si="9"/>
        <v>-8.9084661102835971E-2</v>
      </c>
      <c r="Q8">
        <v>0.57999999999999996</v>
      </c>
      <c r="R8" s="6">
        <f t="shared" si="10"/>
        <v>-0.19165503826538507</v>
      </c>
      <c r="S8" s="6">
        <f t="shared" si="11"/>
        <v>-8.5286492028096364E-2</v>
      </c>
      <c r="T8" s="3">
        <v>63082</v>
      </c>
      <c r="U8" s="8">
        <f t="shared" si="12"/>
        <v>0.61235116634325149</v>
      </c>
      <c r="V8" s="8">
        <f t="shared" si="13"/>
        <v>0.13532960776185857</v>
      </c>
      <c r="W8">
        <v>153.66</v>
      </c>
      <c r="X8" s="6">
        <f t="shared" si="14"/>
        <v>-0.8708884053656557</v>
      </c>
      <c r="Y8" s="6">
        <f t="shared" si="15"/>
        <v>-0.11756993472436353</v>
      </c>
      <c r="Z8" s="3">
        <v>6287537</v>
      </c>
      <c r="AA8" s="6">
        <f t="shared" si="16"/>
        <v>-0.63769818275448809</v>
      </c>
      <c r="AB8">
        <f t="shared" si="17"/>
        <v>-4.5276570975568649E-2</v>
      </c>
      <c r="AD8">
        <f t="shared" si="18"/>
        <v>1.7783493806934971</v>
      </c>
    </row>
    <row r="9" spans="1:30">
      <c r="A9" t="s">
        <v>8</v>
      </c>
      <c r="B9">
        <v>1</v>
      </c>
      <c r="C9" s="6">
        <f t="shared" si="0"/>
        <v>-0.37488626023657873</v>
      </c>
      <c r="D9" s="6">
        <f t="shared" si="1"/>
        <v>-1.2405983766726174</v>
      </c>
      <c r="E9">
        <v>0.8</v>
      </c>
      <c r="F9" s="6">
        <f t="shared" si="2"/>
        <v>-0.16761891650030963</v>
      </c>
      <c r="G9" s="6">
        <f t="shared" si="3"/>
        <v>-0.36742066496867876</v>
      </c>
      <c r="H9">
        <v>70</v>
      </c>
      <c r="I9" s="6">
        <f t="shared" si="4"/>
        <v>-0.28678650852483312</v>
      </c>
      <c r="J9" s="6">
        <f t="shared" si="5"/>
        <v>-0.3289045924677429</v>
      </c>
      <c r="K9">
        <v>0.66</v>
      </c>
      <c r="L9" s="6">
        <f t="shared" si="6"/>
        <v>3.0703932812570677E-2</v>
      </c>
      <c r="M9" s="6">
        <f t="shared" si="7"/>
        <v>2.4482164287535278E-2</v>
      </c>
      <c r="N9" s="5">
        <v>4817</v>
      </c>
      <c r="O9" s="8">
        <f t="shared" si="8"/>
        <v>-0.1061990660420649</v>
      </c>
      <c r="P9" s="8">
        <f t="shared" si="9"/>
        <v>-7.253396210673034E-2</v>
      </c>
      <c r="Q9">
        <v>0.44</v>
      </c>
      <c r="R9" s="6">
        <f t="shared" si="10"/>
        <v>-0.20898930104537985</v>
      </c>
      <c r="S9" s="6">
        <f t="shared" si="11"/>
        <v>-9.3000238965194035E-2</v>
      </c>
      <c r="T9" s="3">
        <v>26254</v>
      </c>
      <c r="U9" s="8">
        <f t="shared" si="12"/>
        <v>-1.0084141343162374</v>
      </c>
      <c r="V9" s="8">
        <f t="shared" si="13"/>
        <v>-0.22285952368388848</v>
      </c>
      <c r="W9">
        <v>337.48</v>
      </c>
      <c r="X9" s="6">
        <f t="shared" si="14"/>
        <v>5.5987714529819516E-2</v>
      </c>
      <c r="Y9" s="6">
        <f t="shared" si="15"/>
        <v>7.5583414615256351E-3</v>
      </c>
      <c r="Z9" s="3">
        <v>1607636</v>
      </c>
      <c r="AA9" s="6">
        <f t="shared" si="16"/>
        <v>-0.72802718076194473</v>
      </c>
      <c r="AB9">
        <f t="shared" si="17"/>
        <v>-5.1689929834098071E-2</v>
      </c>
      <c r="AD9">
        <f t="shared" si="18"/>
        <v>-2.3449667829498893</v>
      </c>
    </row>
    <row r="10" spans="1:30">
      <c r="A10" t="s">
        <v>9</v>
      </c>
      <c r="B10">
        <v>0</v>
      </c>
      <c r="C10" s="6">
        <f t="shared" si="0"/>
        <v>-0.556869881710646</v>
      </c>
      <c r="D10" s="6">
        <f t="shared" si="1"/>
        <v>-1.8428305983583537</v>
      </c>
      <c r="E10">
        <v>0.52</v>
      </c>
      <c r="F10" s="6">
        <f t="shared" si="2"/>
        <v>-1.1313416397053762</v>
      </c>
      <c r="G10" s="6">
        <f t="shared" si="3"/>
        <v>-2.4799008742341848</v>
      </c>
      <c r="H10">
        <v>46</v>
      </c>
      <c r="I10" s="6">
        <f t="shared" si="4"/>
        <v>-1.3987212750185323</v>
      </c>
      <c r="J10" s="6">
        <f t="shared" si="5"/>
        <v>-1.6041404921811244</v>
      </c>
      <c r="K10">
        <v>0.39</v>
      </c>
      <c r="L10" s="6">
        <f t="shared" si="6"/>
        <v>-1.188422811215966</v>
      </c>
      <c r="M10" s="6">
        <f t="shared" si="7"/>
        <v>-0.94760377065871448</v>
      </c>
      <c r="N10" s="5">
        <v>4341</v>
      </c>
      <c r="O10" s="8">
        <f t="shared" si="8"/>
        <v>-0.15486827005109857</v>
      </c>
      <c r="P10" s="8">
        <f t="shared" si="9"/>
        <v>-0.10577502844490033</v>
      </c>
      <c r="Q10">
        <v>0.57999999999999996</v>
      </c>
      <c r="R10" s="6">
        <f t="shared" si="10"/>
        <v>-0.19165503826538507</v>
      </c>
      <c r="S10" s="6">
        <f t="shared" si="11"/>
        <v>-8.5286492028096364E-2</v>
      </c>
      <c r="T10" s="3">
        <v>25339</v>
      </c>
      <c r="U10" s="8">
        <f t="shared" si="12"/>
        <v>-1.048682415246601</v>
      </c>
      <c r="V10" s="8">
        <f t="shared" si="13"/>
        <v>-0.23175881376949883</v>
      </c>
      <c r="W10">
        <v>137.5</v>
      </c>
      <c r="X10" s="6">
        <f t="shared" si="14"/>
        <v>-0.95237202030152157</v>
      </c>
      <c r="Y10" s="6">
        <f t="shared" si="15"/>
        <v>-0.12857022274070543</v>
      </c>
      <c r="Z10" s="3">
        <v>16046346</v>
      </c>
      <c r="AA10" s="6">
        <f t="shared" si="16"/>
        <v>-0.44933876260518352</v>
      </c>
      <c r="AB10">
        <f t="shared" si="17"/>
        <v>-3.1903052144968025E-2</v>
      </c>
      <c r="AD10">
        <f t="shared" si="18"/>
        <v>-7.4577693445605471</v>
      </c>
    </row>
    <row r="11" spans="1:30">
      <c r="A11" t="s">
        <v>10</v>
      </c>
      <c r="B11">
        <v>0</v>
      </c>
      <c r="C11" s="6">
        <f t="shared" si="0"/>
        <v>-0.556869881710646</v>
      </c>
      <c r="D11" s="6">
        <f t="shared" si="1"/>
        <v>-1.8428305983583537</v>
      </c>
      <c r="E11">
        <v>0.8</v>
      </c>
      <c r="F11" s="6">
        <f t="shared" si="2"/>
        <v>-0.16761891650030963</v>
      </c>
      <c r="G11" s="6">
        <f t="shared" si="3"/>
        <v>-0.36742066496867876</v>
      </c>
      <c r="H11">
        <v>70</v>
      </c>
      <c r="I11" s="6">
        <f t="shared" si="4"/>
        <v>-0.28678650852483312</v>
      </c>
      <c r="J11" s="6">
        <f t="shared" si="5"/>
        <v>-0.3289045924677429</v>
      </c>
      <c r="K11">
        <v>0.34</v>
      </c>
      <c r="L11" s="6">
        <f t="shared" si="6"/>
        <v>-1.4141870230731024</v>
      </c>
      <c r="M11" s="6">
        <f t="shared" si="7"/>
        <v>-1.1276196845376496</v>
      </c>
      <c r="N11" s="5">
        <v>902</v>
      </c>
      <c r="O11" s="8">
        <f t="shared" si="8"/>
        <v>-0.50649304439367582</v>
      </c>
      <c r="P11" s="8">
        <f t="shared" si="9"/>
        <v>-0.34593474932088059</v>
      </c>
      <c r="Q11">
        <v>0.06</v>
      </c>
      <c r="R11" s="6">
        <f t="shared" si="10"/>
        <v>-0.25603944287679425</v>
      </c>
      <c r="S11" s="6">
        <f t="shared" si="11"/>
        <v>-0.11393755208017345</v>
      </c>
      <c r="T11" s="3">
        <v>39391</v>
      </c>
      <c r="U11" s="8">
        <f t="shared" si="12"/>
        <v>-0.43026724187668858</v>
      </c>
      <c r="V11" s="8">
        <f t="shared" si="13"/>
        <v>-9.5089060454748173E-2</v>
      </c>
      <c r="W11">
        <v>217.97</v>
      </c>
      <c r="X11" s="6">
        <f t="shared" si="14"/>
        <v>-0.54661790558065948</v>
      </c>
      <c r="Y11" s="6">
        <f t="shared" si="15"/>
        <v>-7.3793417253389032E-2</v>
      </c>
      <c r="Z11" s="3">
        <v>21026760</v>
      </c>
      <c r="AA11" s="6">
        <f t="shared" si="16"/>
        <v>-0.35320942006517908</v>
      </c>
      <c r="AB11">
        <f t="shared" si="17"/>
        <v>-2.5077868824627713E-2</v>
      </c>
      <c r="AD11">
        <f t="shared" si="18"/>
        <v>-4.3206081882662453</v>
      </c>
    </row>
    <row r="12" spans="1:30">
      <c r="A12" t="s">
        <v>11</v>
      </c>
      <c r="B12">
        <v>4</v>
      </c>
      <c r="C12" s="6">
        <f t="shared" si="0"/>
        <v>0.17106460418562328</v>
      </c>
      <c r="D12" s="6">
        <f t="shared" si="1"/>
        <v>0.56609828838459231</v>
      </c>
      <c r="E12">
        <v>0.89</v>
      </c>
      <c r="F12" s="6">
        <f t="shared" si="2"/>
        <v>0.1421491016727473</v>
      </c>
      <c r="G12" s="6">
        <f t="shared" si="3"/>
        <v>0.31159083086666212</v>
      </c>
      <c r="H12">
        <v>90</v>
      </c>
      <c r="I12" s="6">
        <f t="shared" si="4"/>
        <v>0.63982579688658281</v>
      </c>
      <c r="J12" s="6">
        <f t="shared" si="5"/>
        <v>0.73379199062674183</v>
      </c>
      <c r="K12">
        <v>0.65</v>
      </c>
      <c r="L12" s="6">
        <f t="shared" si="6"/>
        <v>-1.4448909558856643E-2</v>
      </c>
      <c r="M12" s="6">
        <f t="shared" si="7"/>
        <v>-1.1521018488251778E-2</v>
      </c>
      <c r="N12" s="5">
        <v>4070</v>
      </c>
      <c r="O12" s="8">
        <f t="shared" si="8"/>
        <v>-0.18257699754363663</v>
      </c>
      <c r="P12" s="8">
        <f t="shared" si="9"/>
        <v>-0.12470008932230382</v>
      </c>
      <c r="Q12">
        <v>0.2</v>
      </c>
      <c r="R12" s="6">
        <f t="shared" si="10"/>
        <v>-0.23870518009679947</v>
      </c>
      <c r="S12" s="6">
        <f t="shared" si="11"/>
        <v>-0.10622380514307576</v>
      </c>
      <c r="T12" s="3">
        <v>41684</v>
      </c>
      <c r="U12" s="8">
        <f t="shared" si="12"/>
        <v>-0.32935448977469528</v>
      </c>
      <c r="V12" s="8">
        <f t="shared" si="13"/>
        <v>-7.2787342240207664E-2</v>
      </c>
      <c r="W12">
        <v>207.4</v>
      </c>
      <c r="X12" s="6">
        <f t="shared" si="14"/>
        <v>-0.5999150472806658</v>
      </c>
      <c r="Y12" s="6">
        <f t="shared" si="15"/>
        <v>-8.0988531382889889E-2</v>
      </c>
      <c r="Z12" s="3">
        <v>3968970</v>
      </c>
      <c r="AA12" s="6">
        <f t="shared" si="16"/>
        <v>-0.6824499486408081</v>
      </c>
      <c r="AB12">
        <f t="shared" si="17"/>
        <v>-4.8453946353497368E-2</v>
      </c>
      <c r="AD12">
        <f t="shared" si="18"/>
        <v>1.1668063769477699</v>
      </c>
    </row>
    <row r="13" spans="1:30">
      <c r="A13" t="s">
        <v>12</v>
      </c>
      <c r="B13">
        <v>1</v>
      </c>
      <c r="C13" s="6">
        <f t="shared" si="0"/>
        <v>-0.37488626023657873</v>
      </c>
      <c r="D13" s="6">
        <f t="shared" si="1"/>
        <v>-1.2405983766726174</v>
      </c>
      <c r="E13">
        <v>0.76</v>
      </c>
      <c r="F13" s="6">
        <f t="shared" si="2"/>
        <v>-0.30529359124389066</v>
      </c>
      <c r="G13" s="6">
        <f t="shared" si="3"/>
        <v>-0.66920355200660842</v>
      </c>
      <c r="H13">
        <v>72</v>
      </c>
      <c r="I13" s="6">
        <f t="shared" si="4"/>
        <v>-0.19412527798369153</v>
      </c>
      <c r="J13" s="6">
        <f t="shared" si="5"/>
        <v>-0.22263493415829441</v>
      </c>
      <c r="K13">
        <v>0.61</v>
      </c>
      <c r="L13" s="6">
        <f t="shared" si="6"/>
        <v>-0.19506027904456594</v>
      </c>
      <c r="M13" s="6">
        <f t="shared" si="7"/>
        <v>-0.15553374959140001</v>
      </c>
      <c r="N13" s="5">
        <v>5711</v>
      </c>
      <c r="O13" s="8">
        <f t="shared" si="8"/>
        <v>-1.4790939184762189E-2</v>
      </c>
      <c r="P13" s="8">
        <f t="shared" si="9"/>
        <v>-1.0102211463192576E-2</v>
      </c>
      <c r="Q13">
        <v>2.2799999999999998</v>
      </c>
      <c r="R13" s="6">
        <f t="shared" si="10"/>
        <v>1.8832438348837167E-2</v>
      </c>
      <c r="S13" s="6">
        <f t="shared" si="11"/>
        <v>8.3804350652325402E-3</v>
      </c>
      <c r="T13" s="3">
        <v>68491</v>
      </c>
      <c r="U13" s="8">
        <f t="shared" si="12"/>
        <v>0.85039611885946675</v>
      </c>
      <c r="V13" s="8">
        <f t="shared" si="13"/>
        <v>0.18793754226794215</v>
      </c>
      <c r="W13">
        <v>341.38</v>
      </c>
      <c r="X13" s="6">
        <f t="shared" si="14"/>
        <v>7.5652695857163291E-2</v>
      </c>
      <c r="Y13" s="6">
        <f t="shared" si="15"/>
        <v>1.0213113940717045E-2</v>
      </c>
      <c r="Z13" s="3">
        <v>72130748</v>
      </c>
      <c r="AA13" s="6">
        <f t="shared" si="16"/>
        <v>0.63317299063647692</v>
      </c>
      <c r="AB13">
        <f t="shared" si="17"/>
        <v>4.4955282335189854E-2</v>
      </c>
      <c r="AD13">
        <f t="shared" si="18"/>
        <v>-2.0465864502830313</v>
      </c>
    </row>
    <row r="14" spans="1:30">
      <c r="A14" t="s">
        <v>13</v>
      </c>
      <c r="B14">
        <v>1</v>
      </c>
      <c r="C14" s="6">
        <f t="shared" si="0"/>
        <v>-0.37488626023657873</v>
      </c>
      <c r="D14" s="6">
        <f t="shared" si="1"/>
        <v>-1.2405983766726174</v>
      </c>
      <c r="E14">
        <v>0.88</v>
      </c>
      <c r="F14" s="6">
        <f t="shared" si="2"/>
        <v>0.10773043298685205</v>
      </c>
      <c r="G14" s="6">
        <f t="shared" si="3"/>
        <v>0.2361451091071797</v>
      </c>
      <c r="H14">
        <v>98</v>
      </c>
      <c r="I14" s="6">
        <f t="shared" si="4"/>
        <v>1.010470719051149</v>
      </c>
      <c r="J14" s="6">
        <f t="shared" si="5"/>
        <v>1.1588706238645354</v>
      </c>
      <c r="K14">
        <v>0.68</v>
      </c>
      <c r="L14" s="6">
        <f t="shared" si="6"/>
        <v>0.12100961755542532</v>
      </c>
      <c r="M14" s="6">
        <f t="shared" si="7"/>
        <v>9.6488529839109383E-2</v>
      </c>
      <c r="N14" s="5">
        <v>7041</v>
      </c>
      <c r="O14" s="8">
        <f t="shared" si="8"/>
        <v>0.1211965426051848</v>
      </c>
      <c r="P14" s="8">
        <f t="shared" si="9"/>
        <v>8.2777238599341219E-2</v>
      </c>
      <c r="Q14">
        <v>0.51</v>
      </c>
      <c r="R14" s="6">
        <f t="shared" si="10"/>
        <v>-0.20032216965538246</v>
      </c>
      <c r="S14" s="6">
        <f t="shared" si="11"/>
        <v>-8.9143365496645199E-2</v>
      </c>
      <c r="T14" s="3">
        <v>62124</v>
      </c>
      <c r="U14" s="8">
        <f t="shared" si="12"/>
        <v>0.57019049625441176</v>
      </c>
      <c r="V14" s="8">
        <f t="shared" si="13"/>
        <v>0.12601209967222499</v>
      </c>
      <c r="W14">
        <v>148.19</v>
      </c>
      <c r="X14" s="6">
        <f t="shared" si="14"/>
        <v>-0.89846980225298156</v>
      </c>
      <c r="Y14" s="6">
        <f t="shared" si="15"/>
        <v>-0.12129342330415252</v>
      </c>
      <c r="Z14" s="3">
        <v>19882127</v>
      </c>
      <c r="AA14" s="6">
        <f t="shared" si="16"/>
        <v>-0.37530252673052716</v>
      </c>
      <c r="AB14">
        <f t="shared" si="17"/>
        <v>-2.6646479397867427E-2</v>
      </c>
      <c r="AD14">
        <f t="shared" si="18"/>
        <v>0.22261195621110824</v>
      </c>
    </row>
    <row r="15" spans="1:30">
      <c r="A15" t="s">
        <v>14</v>
      </c>
      <c r="B15">
        <v>0</v>
      </c>
      <c r="C15" s="6">
        <f t="shared" si="0"/>
        <v>-0.556869881710646</v>
      </c>
      <c r="D15" s="6">
        <f t="shared" si="1"/>
        <v>-1.8428305983583537</v>
      </c>
      <c r="E15">
        <v>0.43</v>
      </c>
      <c r="F15" s="6">
        <f t="shared" si="2"/>
        <v>-1.4411096578784333</v>
      </c>
      <c r="G15" s="6">
        <f t="shared" si="3"/>
        <v>-3.1589123700695261</v>
      </c>
      <c r="H15">
        <v>44</v>
      </c>
      <c r="I15" s="6">
        <f t="shared" si="4"/>
        <v>-1.4913825055596737</v>
      </c>
      <c r="J15" s="6">
        <f t="shared" si="5"/>
        <v>-1.7104101504905727</v>
      </c>
      <c r="K15">
        <v>0.36</v>
      </c>
      <c r="L15" s="6">
        <f t="shared" si="6"/>
        <v>-1.3238813383302479</v>
      </c>
      <c r="M15" s="6">
        <f t="shared" si="7"/>
        <v>-1.0556133189860755</v>
      </c>
      <c r="N15" s="5">
        <v>5628</v>
      </c>
      <c r="O15" s="8">
        <f t="shared" si="8"/>
        <v>-2.3277376018270159E-2</v>
      </c>
      <c r="P15" s="8">
        <f t="shared" si="9"/>
        <v>-1.5898447820478518E-2</v>
      </c>
      <c r="Q15">
        <v>0.67</v>
      </c>
      <c r="R15" s="6">
        <f t="shared" si="10"/>
        <v>-0.18051158362110273</v>
      </c>
      <c r="S15" s="6">
        <f t="shared" si="11"/>
        <v>-8.0327654711390709E-2</v>
      </c>
      <c r="T15" s="3">
        <v>38015</v>
      </c>
      <c r="U15" s="8">
        <f t="shared" si="12"/>
        <v>-0.49082369494792394</v>
      </c>
      <c r="V15" s="8">
        <f t="shared" si="13"/>
        <v>-0.10847203658349119</v>
      </c>
      <c r="W15">
        <v>186.51</v>
      </c>
      <c r="X15" s="6">
        <f t="shared" si="14"/>
        <v>-0.70524875495456685</v>
      </c>
      <c r="Y15" s="6">
        <f t="shared" si="15"/>
        <v>-9.5208581918866525E-2</v>
      </c>
      <c r="Z15" s="3">
        <v>38636402</v>
      </c>
      <c r="AA15" s="6">
        <f t="shared" si="16"/>
        <v>-1.3317333217609957E-2</v>
      </c>
      <c r="AB15">
        <f t="shared" si="17"/>
        <v>-9.4553065845030685E-4</v>
      </c>
      <c r="AD15">
        <f t="shared" si="18"/>
        <v>-8.068618689597205</v>
      </c>
    </row>
    <row r="16" spans="1:30">
      <c r="A16" t="s">
        <v>15</v>
      </c>
      <c r="B16">
        <v>1</v>
      </c>
      <c r="C16" s="6">
        <f t="shared" si="0"/>
        <v>-0.37488626023657873</v>
      </c>
      <c r="D16" s="6">
        <f t="shared" si="1"/>
        <v>-1.2405983766726174</v>
      </c>
      <c r="E16">
        <v>0.91</v>
      </c>
      <c r="F16" s="6">
        <f t="shared" si="2"/>
        <v>0.21098643904453782</v>
      </c>
      <c r="G16" s="6">
        <f t="shared" si="3"/>
        <v>0.46248227438562695</v>
      </c>
      <c r="H16">
        <v>76</v>
      </c>
      <c r="I16" s="6">
        <f t="shared" si="4"/>
        <v>-8.8028169014083453E-3</v>
      </c>
      <c r="J16" s="6">
        <f t="shared" si="5"/>
        <v>-1.0095617539397483E-2</v>
      </c>
      <c r="K16">
        <v>0.73</v>
      </c>
      <c r="L16" s="6">
        <f t="shared" si="6"/>
        <v>0.34677382941256141</v>
      </c>
      <c r="M16" s="6">
        <f t="shared" si="7"/>
        <v>0.27650444371804428</v>
      </c>
      <c r="N16" s="5">
        <v>9849</v>
      </c>
      <c r="O16" s="8">
        <f t="shared" si="8"/>
        <v>0.4083039477677195</v>
      </c>
      <c r="P16" s="8">
        <f t="shared" si="9"/>
        <v>0.27887159632535247</v>
      </c>
      <c r="Q16">
        <v>2.92</v>
      </c>
      <c r="R16" s="6">
        <f t="shared" si="10"/>
        <v>9.8074782485956163E-2</v>
      </c>
      <c r="S16" s="6">
        <f t="shared" si="11"/>
        <v>4.3643278206250496E-2</v>
      </c>
      <c r="T16" s="3">
        <v>20656</v>
      </c>
      <c r="U16" s="8">
        <f t="shared" si="12"/>
        <v>-1.2547767973197081</v>
      </c>
      <c r="V16" s="8">
        <f t="shared" si="13"/>
        <v>-0.27730567220765551</v>
      </c>
      <c r="W16">
        <v>420.43</v>
      </c>
      <c r="X16" s="6">
        <f t="shared" si="14"/>
        <v>0.47424674045371051</v>
      </c>
      <c r="Y16" s="6">
        <f t="shared" si="15"/>
        <v>6.4023309961250927E-2</v>
      </c>
      <c r="Z16" s="3">
        <v>68669725</v>
      </c>
      <c r="AA16" s="6">
        <f t="shared" si="16"/>
        <v>0.56637013739860675</v>
      </c>
      <c r="AB16">
        <f t="shared" si="17"/>
        <v>4.0212279755301075E-2</v>
      </c>
      <c r="AD16">
        <f t="shared" si="18"/>
        <v>-0.36226248406784423</v>
      </c>
    </row>
    <row r="17" spans="1:30">
      <c r="A17" t="s">
        <v>16</v>
      </c>
      <c r="B17">
        <v>1</v>
      </c>
      <c r="C17" s="6">
        <f t="shared" si="0"/>
        <v>-0.37488626023657873</v>
      </c>
      <c r="D17" s="6">
        <f t="shared" si="1"/>
        <v>-1.2405983766726174</v>
      </c>
      <c r="E17">
        <v>1.0900000000000001</v>
      </c>
      <c r="F17" s="6">
        <f t="shared" si="2"/>
        <v>0.83052247539065205</v>
      </c>
      <c r="G17" s="6">
        <f t="shared" si="3"/>
        <v>1.8205052660563095</v>
      </c>
      <c r="H17">
        <v>92</v>
      </c>
      <c r="I17" s="6">
        <f t="shared" si="4"/>
        <v>0.73248702742772431</v>
      </c>
      <c r="J17" s="6">
        <f t="shared" si="5"/>
        <v>0.84006164893619018</v>
      </c>
      <c r="K17">
        <v>0.66</v>
      </c>
      <c r="L17" s="6">
        <f t="shared" si="6"/>
        <v>3.0703932812570677E-2</v>
      </c>
      <c r="M17" s="6">
        <f t="shared" si="7"/>
        <v>2.4482164287535278E-2</v>
      </c>
      <c r="N17" s="5">
        <v>3157</v>
      </c>
      <c r="O17" s="8">
        <f t="shared" si="8"/>
        <v>-0.27592780271222428</v>
      </c>
      <c r="P17" s="8">
        <f t="shared" si="9"/>
        <v>-0.18845868925244919</v>
      </c>
      <c r="Q17">
        <v>0.88</v>
      </c>
      <c r="R17" s="6">
        <f t="shared" si="10"/>
        <v>-0.15451018945111059</v>
      </c>
      <c r="S17" s="6">
        <f t="shared" si="11"/>
        <v>-6.8757034305744216E-2</v>
      </c>
      <c r="T17" s="3">
        <v>66479</v>
      </c>
      <c r="U17" s="8">
        <f t="shared" si="12"/>
        <v>0.76184990986286383</v>
      </c>
      <c r="V17" s="8">
        <f t="shared" si="13"/>
        <v>0.16836883007969292</v>
      </c>
      <c r="W17">
        <v>464.43</v>
      </c>
      <c r="X17" s="6">
        <f t="shared" si="14"/>
        <v>0.69610806824938509</v>
      </c>
      <c r="Y17" s="6">
        <f t="shared" si="15"/>
        <v>9.3974589213666998E-2</v>
      </c>
      <c r="Z17" s="3">
        <v>20592480</v>
      </c>
      <c r="AA17" s="6">
        <f t="shared" si="16"/>
        <v>-0.36159166517136365</v>
      </c>
      <c r="AB17">
        <f t="shared" si="17"/>
        <v>-2.5673008227166817E-2</v>
      </c>
      <c r="AD17">
        <f t="shared" si="18"/>
        <v>1.4239053901154173</v>
      </c>
    </row>
    <row r="18" spans="1:30">
      <c r="A18" t="s">
        <v>17</v>
      </c>
      <c r="B18">
        <v>0</v>
      </c>
      <c r="C18" s="6">
        <f t="shared" si="0"/>
        <v>-0.556869881710646</v>
      </c>
      <c r="D18" s="6">
        <f t="shared" si="1"/>
        <v>-1.8428305983583537</v>
      </c>
      <c r="E18">
        <v>0.88</v>
      </c>
      <c r="F18" s="6">
        <f t="shared" si="2"/>
        <v>0.10773043298685205</v>
      </c>
      <c r="G18" s="6">
        <f t="shared" si="3"/>
        <v>0.2361451091071797</v>
      </c>
      <c r="H18">
        <v>71</v>
      </c>
      <c r="I18" s="6">
        <f t="shared" si="4"/>
        <v>-0.24045589325426231</v>
      </c>
      <c r="J18" s="6">
        <f t="shared" si="5"/>
        <v>-0.27576976331301861</v>
      </c>
      <c r="K18">
        <v>0.57999999999999996</v>
      </c>
      <c r="L18" s="6">
        <f t="shared" si="6"/>
        <v>-0.33051880615884788</v>
      </c>
      <c r="M18" s="6">
        <f t="shared" si="7"/>
        <v>-0.26354329791876113</v>
      </c>
      <c r="N18" s="5">
        <v>4519</v>
      </c>
      <c r="O18" s="8">
        <f t="shared" si="8"/>
        <v>-0.13666844166116582</v>
      </c>
      <c r="P18" s="8">
        <f t="shared" si="9"/>
        <v>-9.3344545654576255E-2</v>
      </c>
      <c r="Q18">
        <v>0.66</v>
      </c>
      <c r="R18" s="6">
        <f t="shared" si="10"/>
        <v>-0.18174974524824519</v>
      </c>
      <c r="S18" s="6">
        <f t="shared" si="11"/>
        <v>-8.0878636635469112E-2</v>
      </c>
      <c r="T18" s="3">
        <v>66478</v>
      </c>
      <c r="U18" s="8">
        <f t="shared" si="12"/>
        <v>0.76180590081266675</v>
      </c>
      <c r="V18" s="8">
        <f t="shared" si="13"/>
        <v>0.16835910407959936</v>
      </c>
      <c r="W18">
        <v>164.5</v>
      </c>
      <c r="X18" s="6">
        <f t="shared" si="14"/>
        <v>-0.81622984188144854</v>
      </c>
      <c r="Y18" s="6">
        <f t="shared" si="15"/>
        <v>-0.11019102865399556</v>
      </c>
      <c r="Z18" s="3">
        <v>10056835</v>
      </c>
      <c r="AA18" s="6">
        <f t="shared" si="16"/>
        <v>-0.56494516692541163</v>
      </c>
      <c r="AB18">
        <f t="shared" si="17"/>
        <v>-4.0111106851704222E-2</v>
      </c>
      <c r="AD18">
        <f t="shared" si="18"/>
        <v>-2.3021647641990994</v>
      </c>
    </row>
    <row r="19" spans="1:30">
      <c r="A19" t="s">
        <v>18</v>
      </c>
      <c r="B19">
        <v>8</v>
      </c>
      <c r="C19" s="6">
        <f t="shared" si="0"/>
        <v>0.89899909008189249</v>
      </c>
      <c r="D19" s="6">
        <f t="shared" si="1"/>
        <v>2.9750271751275381</v>
      </c>
      <c r="E19">
        <v>0.89</v>
      </c>
      <c r="F19" s="6">
        <f t="shared" si="2"/>
        <v>0.1421491016727473</v>
      </c>
      <c r="G19" s="6">
        <f t="shared" si="3"/>
        <v>0.31159083086666212</v>
      </c>
      <c r="H19">
        <v>89</v>
      </c>
      <c r="I19" s="6">
        <f t="shared" si="4"/>
        <v>0.593495181616012</v>
      </c>
      <c r="J19" s="6">
        <f t="shared" si="5"/>
        <v>0.68065716147201749</v>
      </c>
      <c r="K19">
        <v>0.89</v>
      </c>
      <c r="L19" s="6">
        <f t="shared" si="6"/>
        <v>1.0692193073553982</v>
      </c>
      <c r="M19" s="6">
        <f t="shared" si="7"/>
        <v>0.85255536813063681</v>
      </c>
      <c r="N19" s="5">
        <v>3629</v>
      </c>
      <c r="O19" s="8">
        <f t="shared" si="8"/>
        <v>-0.22766758361082959</v>
      </c>
      <c r="P19" s="8">
        <f t="shared" si="9"/>
        <v>-0.15549695960619661</v>
      </c>
      <c r="Q19">
        <v>0.52</v>
      </c>
      <c r="R19" s="6">
        <f t="shared" si="10"/>
        <v>-0.19908400802823997</v>
      </c>
      <c r="S19" s="6">
        <f t="shared" si="11"/>
        <v>-8.8592383572566782E-2</v>
      </c>
      <c r="T19" s="3">
        <v>56241</v>
      </c>
      <c r="U19" s="8">
        <f t="shared" si="12"/>
        <v>0.3112852539447622</v>
      </c>
      <c r="V19" s="8">
        <f t="shared" si="13"/>
        <v>6.8794041121792451E-2</v>
      </c>
      <c r="W19">
        <v>329.28</v>
      </c>
      <c r="X19" s="6">
        <f t="shared" si="14"/>
        <v>1.4640830713352659E-2</v>
      </c>
      <c r="Y19" s="6">
        <f t="shared" si="15"/>
        <v>1.9765121463026091E-3</v>
      </c>
      <c r="Z19" s="3">
        <v>22622960</v>
      </c>
      <c r="AA19" s="6">
        <f t="shared" si="16"/>
        <v>-0.32240040367369938</v>
      </c>
      <c r="AB19">
        <f t="shared" si="17"/>
        <v>-2.2890428660832653E-2</v>
      </c>
      <c r="AD19">
        <f t="shared" si="18"/>
        <v>4.6236213170253535</v>
      </c>
    </row>
    <row r="20" spans="1:30">
      <c r="A20" t="s">
        <v>19</v>
      </c>
      <c r="B20">
        <v>0</v>
      </c>
      <c r="C20" s="6">
        <f t="shared" si="0"/>
        <v>-0.556869881710646</v>
      </c>
      <c r="D20" s="6">
        <f t="shared" si="1"/>
        <v>-1.8428305983583537</v>
      </c>
      <c r="E20">
        <v>0.49</v>
      </c>
      <c r="F20" s="6">
        <f t="shared" si="2"/>
        <v>-1.2345976457630619</v>
      </c>
      <c r="G20" s="6">
        <f t="shared" si="3"/>
        <v>-2.7062380395126318</v>
      </c>
      <c r="H20">
        <v>40</v>
      </c>
      <c r="I20" s="6">
        <f t="shared" si="4"/>
        <v>-1.6767049666419569</v>
      </c>
      <c r="J20" s="6">
        <f t="shared" si="5"/>
        <v>-1.9229494671094698</v>
      </c>
      <c r="K20">
        <v>0.39</v>
      </c>
      <c r="L20" s="6">
        <f t="shared" si="6"/>
        <v>-1.188422811215966</v>
      </c>
      <c r="M20" s="6">
        <f t="shared" si="7"/>
        <v>-0.94760377065871448</v>
      </c>
      <c r="N20" s="5">
        <v>2784</v>
      </c>
      <c r="O20" s="8">
        <f t="shared" si="8"/>
        <v>-0.31406564534955528</v>
      </c>
      <c r="P20" s="8">
        <f t="shared" si="9"/>
        <v>-0.21450683577374627</v>
      </c>
      <c r="Q20">
        <v>0.28999999999999998</v>
      </c>
      <c r="R20" s="6">
        <f t="shared" si="10"/>
        <v>-0.2275617254525171</v>
      </c>
      <c r="S20" s="6">
        <f t="shared" si="11"/>
        <v>-0.10126496782637011</v>
      </c>
      <c r="T20" s="3">
        <v>79453</v>
      </c>
      <c r="U20" s="8">
        <f t="shared" si="12"/>
        <v>1.3328233271202823</v>
      </c>
      <c r="V20" s="8">
        <f t="shared" si="13"/>
        <v>0.29455395529358241</v>
      </c>
      <c r="W20">
        <v>255.73</v>
      </c>
      <c r="X20" s="6">
        <f t="shared" si="14"/>
        <v>-0.35622054790873514</v>
      </c>
      <c r="Y20" s="6">
        <f t="shared" si="15"/>
        <v>-4.8089773967679245E-2</v>
      </c>
      <c r="Z20" s="3">
        <v>53081482</v>
      </c>
      <c r="AA20" s="6">
        <f t="shared" si="16"/>
        <v>0.26549403534286864</v>
      </c>
      <c r="AB20">
        <f t="shared" si="17"/>
        <v>1.8850076509343672E-2</v>
      </c>
      <c r="AD20">
        <f t="shared" si="18"/>
        <v>-7.4700794214040389</v>
      </c>
    </row>
    <row r="21" spans="1:30">
      <c r="A21" t="s">
        <v>20</v>
      </c>
      <c r="B21">
        <v>0</v>
      </c>
      <c r="C21" s="6">
        <f t="shared" si="0"/>
        <v>-0.556869881710646</v>
      </c>
      <c r="D21" s="6">
        <f t="shared" si="1"/>
        <v>-1.8428305983583537</v>
      </c>
      <c r="E21">
        <v>0.71</v>
      </c>
      <c r="F21" s="6">
        <f t="shared" si="2"/>
        <v>-0.47738693467336696</v>
      </c>
      <c r="G21" s="6">
        <f t="shared" si="3"/>
        <v>-1.0464321608040204</v>
      </c>
      <c r="H21">
        <v>71</v>
      </c>
      <c r="I21" s="6">
        <f t="shared" si="4"/>
        <v>-0.24045589325426231</v>
      </c>
      <c r="J21" s="6">
        <f t="shared" si="5"/>
        <v>-0.27576976331301861</v>
      </c>
      <c r="K21">
        <v>0.71</v>
      </c>
      <c r="L21" s="6">
        <f t="shared" si="6"/>
        <v>0.2564681446697068</v>
      </c>
      <c r="M21" s="6">
        <f t="shared" si="7"/>
        <v>0.20449807816647017</v>
      </c>
      <c r="N21" s="5">
        <v>4092</v>
      </c>
      <c r="O21" s="8">
        <f t="shared" si="8"/>
        <v>-0.18032758055162246</v>
      </c>
      <c r="P21" s="8">
        <f t="shared" si="9"/>
        <v>-0.12316373751675815</v>
      </c>
      <c r="Q21">
        <v>0.22</v>
      </c>
      <c r="R21" s="6">
        <f t="shared" si="10"/>
        <v>-0.23622885684251452</v>
      </c>
      <c r="S21" s="6">
        <f t="shared" si="11"/>
        <v>-0.10512184129491896</v>
      </c>
      <c r="T21" s="3">
        <v>32797</v>
      </c>
      <c r="U21" s="8">
        <f t="shared" si="12"/>
        <v>-0.7204629188764895</v>
      </c>
      <c r="V21" s="8">
        <f t="shared" si="13"/>
        <v>-0.15922230507170418</v>
      </c>
      <c r="W21">
        <v>167.19</v>
      </c>
      <c r="X21" s="6">
        <f t="shared" si="14"/>
        <v>-0.80266604706848577</v>
      </c>
      <c r="Y21" s="6">
        <f t="shared" si="15"/>
        <v>-0.10835991635424559</v>
      </c>
      <c r="Z21" s="3">
        <v>32866543</v>
      </c>
      <c r="AA21" s="6">
        <f t="shared" si="16"/>
        <v>-0.12468412967640385</v>
      </c>
      <c r="AB21">
        <f t="shared" si="17"/>
        <v>-8.8525732070246724E-3</v>
      </c>
      <c r="AD21">
        <f t="shared" si="18"/>
        <v>-3.465254817753574</v>
      </c>
    </row>
    <row r="22" spans="1:30">
      <c r="A22" t="s">
        <v>21</v>
      </c>
      <c r="B22">
        <v>1</v>
      </c>
      <c r="C22" s="6">
        <f t="shared" si="0"/>
        <v>-0.37488626023657873</v>
      </c>
      <c r="D22" s="6">
        <f t="shared" si="1"/>
        <v>-1.2405983766726174</v>
      </c>
      <c r="E22">
        <v>0.73</v>
      </c>
      <c r="F22" s="6">
        <f t="shared" si="2"/>
        <v>-0.40854959730157642</v>
      </c>
      <c r="G22" s="6">
        <f t="shared" si="3"/>
        <v>-0.89554071728505558</v>
      </c>
      <c r="H22">
        <v>66</v>
      </c>
      <c r="I22" s="6">
        <f t="shared" si="4"/>
        <v>-0.47210896960711629</v>
      </c>
      <c r="J22" s="6">
        <f t="shared" si="5"/>
        <v>-0.54144390908663975</v>
      </c>
      <c r="K22">
        <v>0.67</v>
      </c>
      <c r="L22" s="6">
        <f t="shared" si="6"/>
        <v>7.5856775183997999E-2</v>
      </c>
      <c r="M22" s="6">
        <f t="shared" si="7"/>
        <v>6.0485347063322335E-2</v>
      </c>
      <c r="N22" s="5">
        <v>18378</v>
      </c>
      <c r="O22" s="8">
        <f t="shared" si="8"/>
        <v>1.2803620170808456</v>
      </c>
      <c r="P22" s="8">
        <f t="shared" si="9"/>
        <v>0.8744872576662176</v>
      </c>
      <c r="Q22">
        <v>1.78</v>
      </c>
      <c r="R22" s="6">
        <f t="shared" si="10"/>
        <v>-4.3075643008287E-2</v>
      </c>
      <c r="S22" s="6">
        <f t="shared" si="11"/>
        <v>-1.9168661138687714E-2</v>
      </c>
      <c r="T22" s="3">
        <v>57016</v>
      </c>
      <c r="U22" s="8">
        <f t="shared" si="12"/>
        <v>0.34539226784752924</v>
      </c>
      <c r="V22" s="8">
        <f t="shared" si="13"/>
        <v>7.6331691194303969E-2</v>
      </c>
      <c r="W22">
        <v>357.91</v>
      </c>
      <c r="X22" s="6">
        <f t="shared" si="14"/>
        <v>0.15900196286767482</v>
      </c>
      <c r="Y22" s="6">
        <f t="shared" si="15"/>
        <v>2.1465264987136103E-2</v>
      </c>
      <c r="Z22" s="3">
        <v>78618503</v>
      </c>
      <c r="AA22" s="6">
        <f t="shared" si="16"/>
        <v>0.75839623968979386</v>
      </c>
      <c r="AB22">
        <f t="shared" si="17"/>
        <v>5.3846133017975362E-2</v>
      </c>
      <c r="AD22">
        <f t="shared" si="18"/>
        <v>-1.610135970254045</v>
      </c>
    </row>
    <row r="23" spans="1:30">
      <c r="A23" t="s">
        <v>22</v>
      </c>
      <c r="B23">
        <v>16</v>
      </c>
      <c r="C23" s="6">
        <f t="shared" si="0"/>
        <v>2.3548680618744311</v>
      </c>
      <c r="D23" s="6">
        <f t="shared" si="1"/>
        <v>7.7928849486134304</v>
      </c>
      <c r="E23">
        <v>0.91</v>
      </c>
      <c r="F23" s="6">
        <f t="shared" si="2"/>
        <v>0.21098643904453782</v>
      </c>
      <c r="G23" s="6">
        <f t="shared" si="3"/>
        <v>0.46248227438562695</v>
      </c>
      <c r="H23">
        <v>52</v>
      </c>
      <c r="I23" s="6">
        <f t="shared" si="4"/>
        <v>-1.1207375833951074</v>
      </c>
      <c r="J23" s="6">
        <f t="shared" si="5"/>
        <v>-1.2853315172527791</v>
      </c>
      <c r="K23">
        <v>0.52</v>
      </c>
      <c r="L23" s="6">
        <f t="shared" si="6"/>
        <v>-0.60143586038741137</v>
      </c>
      <c r="M23" s="6">
        <f t="shared" si="7"/>
        <v>-0.47956239457348315</v>
      </c>
      <c r="N23" s="5">
        <v>2665</v>
      </c>
      <c r="O23" s="8">
        <f t="shared" si="8"/>
        <v>-0.32623294635181371</v>
      </c>
      <c r="P23" s="8">
        <f t="shared" si="9"/>
        <v>-0.22281710235828878</v>
      </c>
      <c r="Q23">
        <v>1.44</v>
      </c>
      <c r="R23" s="6">
        <f t="shared" si="10"/>
        <v>-8.5173138331131465E-2</v>
      </c>
      <c r="S23" s="6">
        <f t="shared" si="11"/>
        <v>-3.7902046557353505E-2</v>
      </c>
      <c r="T23" s="3">
        <v>34988</v>
      </c>
      <c r="U23" s="8">
        <f t="shared" si="12"/>
        <v>-0.62403908989460233</v>
      </c>
      <c r="V23" s="8">
        <f t="shared" si="13"/>
        <v>-0.13791263886670713</v>
      </c>
      <c r="W23">
        <v>321.69</v>
      </c>
      <c r="X23" s="6">
        <f t="shared" si="14"/>
        <v>-2.3630248331401083E-2</v>
      </c>
      <c r="Y23" s="6">
        <f t="shared" si="15"/>
        <v>-3.1900835247391465E-3</v>
      </c>
      <c r="Z23" s="3">
        <v>85059837</v>
      </c>
      <c r="AA23" s="6">
        <f t="shared" si="16"/>
        <v>0.88272349491407376</v>
      </c>
      <c r="AB23">
        <f t="shared" si="17"/>
        <v>6.2673368138899233E-2</v>
      </c>
      <c r="AD23">
        <f t="shared" si="18"/>
        <v>6.1513248080046061</v>
      </c>
    </row>
    <row r="24" spans="1:30">
      <c r="A24" t="s">
        <v>23</v>
      </c>
      <c r="B24">
        <v>0</v>
      </c>
      <c r="C24" s="6">
        <f t="shared" si="0"/>
        <v>-0.556869881710646</v>
      </c>
      <c r="D24" s="6">
        <f t="shared" si="1"/>
        <v>-1.8428305983583537</v>
      </c>
      <c r="E24">
        <v>1</v>
      </c>
      <c r="F24" s="6">
        <f t="shared" si="2"/>
        <v>0.52075445721759472</v>
      </c>
      <c r="G24" s="6">
        <f t="shared" si="3"/>
        <v>1.1414937702209678</v>
      </c>
      <c r="H24">
        <v>100</v>
      </c>
      <c r="I24" s="6">
        <f t="shared" si="4"/>
        <v>1.1031319495922907</v>
      </c>
      <c r="J24" s="6">
        <f t="shared" si="5"/>
        <v>1.2651402821739839</v>
      </c>
      <c r="K24">
        <v>0.87</v>
      </c>
      <c r="L24" s="6">
        <f t="shared" si="6"/>
        <v>0.97891362261254344</v>
      </c>
      <c r="M24" s="6">
        <f t="shared" si="7"/>
        <v>0.78054900257906268</v>
      </c>
      <c r="N24" s="5">
        <v>2007</v>
      </c>
      <c r="O24" s="8">
        <f t="shared" si="8"/>
        <v>-0.39351096365841909</v>
      </c>
      <c r="P24" s="8">
        <f t="shared" si="9"/>
        <v>-0.26876798817870023</v>
      </c>
      <c r="Q24">
        <v>0.95</v>
      </c>
      <c r="R24" s="6">
        <f t="shared" si="10"/>
        <v>-0.14584305806111317</v>
      </c>
      <c r="S24" s="6">
        <f t="shared" si="11"/>
        <v>-6.4900160837195367E-2</v>
      </c>
      <c r="T24" s="3">
        <v>11277</v>
      </c>
      <c r="U24" s="8">
        <f t="shared" si="12"/>
        <v>-1.6675376791184848</v>
      </c>
      <c r="V24" s="8">
        <f t="shared" si="13"/>
        <v>-0.36852582708518516</v>
      </c>
      <c r="W24">
        <v>1144.6099999999999</v>
      </c>
      <c r="X24" s="6">
        <f t="shared" si="14"/>
        <v>4.1257816577962467</v>
      </c>
      <c r="Y24" s="6">
        <f t="shared" si="15"/>
        <v>0.5569805238024933</v>
      </c>
      <c r="Z24" s="3">
        <v>36944135</v>
      </c>
      <c r="AA24" s="6">
        <f t="shared" si="16"/>
        <v>-4.5980584528072445E-2</v>
      </c>
      <c r="AB24">
        <f t="shared" si="17"/>
        <v>-3.2646215014931431E-3</v>
      </c>
      <c r="AD24">
        <f t="shared" si="18"/>
        <v>1.19587438281558</v>
      </c>
    </row>
    <row r="25" spans="1:30">
      <c r="A25" t="s">
        <v>24</v>
      </c>
      <c r="B25">
        <v>0</v>
      </c>
      <c r="C25" s="6">
        <f t="shared" si="0"/>
        <v>-0.556869881710646</v>
      </c>
      <c r="D25" s="6">
        <f t="shared" si="1"/>
        <v>-1.8428305983583537</v>
      </c>
      <c r="E25">
        <v>1</v>
      </c>
      <c r="F25" s="6">
        <f t="shared" si="2"/>
        <v>0.52075445721759472</v>
      </c>
      <c r="G25" s="6">
        <f t="shared" si="3"/>
        <v>1.1414937702209678</v>
      </c>
      <c r="H25">
        <v>100</v>
      </c>
      <c r="I25" s="6">
        <f t="shared" si="4"/>
        <v>1.1031319495922907</v>
      </c>
      <c r="J25" s="6">
        <f t="shared" si="5"/>
        <v>1.2651402821739839</v>
      </c>
      <c r="K25">
        <v>0.83</v>
      </c>
      <c r="L25" s="6">
        <f t="shared" si="6"/>
        <v>0.79830225312683412</v>
      </c>
      <c r="M25" s="6">
        <f t="shared" si="7"/>
        <v>0.63653627147591441</v>
      </c>
      <c r="N25" s="5">
        <v>56695</v>
      </c>
      <c r="O25" s="8">
        <f t="shared" si="8"/>
        <v>5.1981306935811453</v>
      </c>
      <c r="P25" s="8">
        <f t="shared" si="9"/>
        <v>3.5503232637159226</v>
      </c>
      <c r="Q25">
        <v>13.87</v>
      </c>
      <c r="R25" s="6">
        <f t="shared" si="10"/>
        <v>1.453861764206976</v>
      </c>
      <c r="S25" s="6">
        <f t="shared" si="11"/>
        <v>0.64696848507210436</v>
      </c>
      <c r="T25" s="3">
        <v>28253</v>
      </c>
      <c r="U25" s="8">
        <f t="shared" si="12"/>
        <v>-0.92044004297219706</v>
      </c>
      <c r="V25" s="8">
        <f t="shared" si="13"/>
        <v>-0.20341724949685555</v>
      </c>
      <c r="W25">
        <v>502.79</v>
      </c>
      <c r="X25" s="6">
        <f t="shared" si="14"/>
        <v>0.88953080766397785</v>
      </c>
      <c r="Y25" s="6">
        <f t="shared" si="15"/>
        <v>0.12008665903463701</v>
      </c>
      <c r="Z25" s="3">
        <v>22596897</v>
      </c>
      <c r="AA25" s="6">
        <f t="shared" si="16"/>
        <v>-0.32290345804922316</v>
      </c>
      <c r="AB25">
        <f t="shared" si="17"/>
        <v>-2.2926145521494842E-2</v>
      </c>
      <c r="AD25">
        <f t="shared" si="18"/>
        <v>5.2913747383168266</v>
      </c>
    </row>
    <row r="26" spans="1:30">
      <c r="A26" t="s">
        <v>25</v>
      </c>
      <c r="B26">
        <v>4</v>
      </c>
      <c r="C26" s="6">
        <f t="shared" si="0"/>
        <v>0.17106460418562328</v>
      </c>
      <c r="D26" s="6">
        <f t="shared" si="1"/>
        <v>0.56609828838459231</v>
      </c>
      <c r="E26">
        <v>1</v>
      </c>
      <c r="F26" s="6">
        <f t="shared" si="2"/>
        <v>0.52075445721759472</v>
      </c>
      <c r="G26" s="6">
        <f t="shared" si="3"/>
        <v>1.1414937702209678</v>
      </c>
      <c r="H26">
        <v>100</v>
      </c>
      <c r="I26" s="6">
        <f t="shared" si="4"/>
        <v>1.1031319495922907</v>
      </c>
      <c r="J26" s="6">
        <f t="shared" si="5"/>
        <v>1.2651402821739839</v>
      </c>
      <c r="K26">
        <v>1</v>
      </c>
      <c r="L26" s="6">
        <f t="shared" si="6"/>
        <v>1.565900573441098</v>
      </c>
      <c r="M26" s="6">
        <f t="shared" si="7"/>
        <v>1.248590378664294</v>
      </c>
      <c r="N26" s="5">
        <v>1103</v>
      </c>
      <c r="O26" s="8">
        <f t="shared" si="8"/>
        <v>-0.4859415527848191</v>
      </c>
      <c r="P26" s="8">
        <f t="shared" si="9"/>
        <v>-0.33189808055203146</v>
      </c>
      <c r="Q26">
        <v>0.03</v>
      </c>
      <c r="R26" s="6">
        <f t="shared" si="10"/>
        <v>-0.2597539277582217</v>
      </c>
      <c r="S26" s="6">
        <f t="shared" si="11"/>
        <v>-0.11559049785240866</v>
      </c>
      <c r="T26" s="3">
        <v>78173</v>
      </c>
      <c r="U26" s="8">
        <f t="shared" si="12"/>
        <v>1.2764917428679703</v>
      </c>
      <c r="V26" s="8">
        <f t="shared" si="13"/>
        <v>0.28210467517382143</v>
      </c>
      <c r="W26">
        <v>199.27</v>
      </c>
      <c r="X26" s="6">
        <f t="shared" si="14"/>
        <v>-0.64090896989382107</v>
      </c>
      <c r="Y26" s="6">
        <f t="shared" si="15"/>
        <v>-8.6522710935665853E-2</v>
      </c>
      <c r="Z26" s="3">
        <v>21101659</v>
      </c>
      <c r="AA26" s="6">
        <f t="shared" si="16"/>
        <v>-0.35176375879547261</v>
      </c>
      <c r="AB26">
        <f t="shared" si="17"/>
        <v>-2.4975226874478552E-2</v>
      </c>
      <c r="AD26">
        <f t="shared" si="18"/>
        <v>3.9444408784030744</v>
      </c>
    </row>
    <row r="27" spans="1:30">
      <c r="A27" t="s">
        <v>26</v>
      </c>
      <c r="B27">
        <v>1</v>
      </c>
      <c r="C27" s="6">
        <f t="shared" si="0"/>
        <v>-0.37488626023657873</v>
      </c>
      <c r="D27" s="6">
        <f t="shared" si="1"/>
        <v>-1.2405983766726174</v>
      </c>
      <c r="E27">
        <v>0.99</v>
      </c>
      <c r="F27" s="6">
        <f t="shared" si="2"/>
        <v>0.48633578853169951</v>
      </c>
      <c r="G27" s="6">
        <f t="shared" si="3"/>
        <v>1.0660480484614854</v>
      </c>
      <c r="H27">
        <v>75</v>
      </c>
      <c r="I27" s="6">
        <f t="shared" si="4"/>
        <v>-5.5133432171979142E-2</v>
      </c>
      <c r="J27" s="6">
        <f t="shared" si="5"/>
        <v>-6.3230446694121714E-2</v>
      </c>
      <c r="K27">
        <v>0.66</v>
      </c>
      <c r="L27" s="6">
        <f t="shared" si="6"/>
        <v>3.0703932812570677E-2</v>
      </c>
      <c r="M27" s="6">
        <f t="shared" si="7"/>
        <v>2.4482164287535278E-2</v>
      </c>
      <c r="N27" s="5">
        <v>3196</v>
      </c>
      <c r="O27" s="8">
        <f t="shared" si="8"/>
        <v>-0.27194019986274465</v>
      </c>
      <c r="P27" s="8">
        <f t="shared" si="9"/>
        <v>-0.18573515650625461</v>
      </c>
      <c r="Q27">
        <v>0.82</v>
      </c>
      <c r="R27" s="6">
        <f t="shared" si="10"/>
        <v>-0.16193915921396548</v>
      </c>
      <c r="S27" s="6">
        <f t="shared" si="11"/>
        <v>-7.2062925850214635E-2</v>
      </c>
      <c r="T27" s="3">
        <v>31844</v>
      </c>
      <c r="U27" s="8">
        <f t="shared" si="12"/>
        <v>-0.76240354371434371</v>
      </c>
      <c r="V27" s="8">
        <f t="shared" si="13"/>
        <v>-0.16849118316086997</v>
      </c>
      <c r="W27">
        <v>284.02999999999997</v>
      </c>
      <c r="X27" s="6">
        <f t="shared" si="14"/>
        <v>-0.21352337571288088</v>
      </c>
      <c r="Y27" s="6">
        <f t="shared" si="15"/>
        <v>-2.8825655721238921E-2</v>
      </c>
      <c r="Z27" s="3">
        <v>3090988</v>
      </c>
      <c r="AA27" s="6">
        <f t="shared" si="16"/>
        <v>-0.69939629736241193</v>
      </c>
      <c r="AB27">
        <f t="shared" si="17"/>
        <v>-4.9657137112731245E-2</v>
      </c>
      <c r="AD27">
        <f t="shared" si="18"/>
        <v>-0.71807066896902794</v>
      </c>
    </row>
    <row r="28" spans="1:30">
      <c r="A28" t="s">
        <v>27</v>
      </c>
      <c r="B28">
        <v>4</v>
      </c>
      <c r="C28" s="6">
        <f t="shared" si="0"/>
        <v>0.17106460418562328</v>
      </c>
      <c r="D28" s="6">
        <f t="shared" si="1"/>
        <v>0.56609828838459231</v>
      </c>
      <c r="E28">
        <v>0.83</v>
      </c>
      <c r="F28" s="6">
        <f t="shared" si="2"/>
        <v>-6.4362910442624252E-2</v>
      </c>
      <c r="G28" s="6">
        <f t="shared" si="3"/>
        <v>-0.14108349969023237</v>
      </c>
      <c r="H28">
        <v>64</v>
      </c>
      <c r="I28" s="6">
        <f t="shared" si="4"/>
        <v>-0.56477020014825785</v>
      </c>
      <c r="J28" s="6">
        <f t="shared" si="5"/>
        <v>-0.64771356739608821</v>
      </c>
      <c r="K28">
        <v>0.54</v>
      </c>
      <c r="L28" s="6">
        <f t="shared" si="6"/>
        <v>-0.51113017564455665</v>
      </c>
      <c r="M28" s="6">
        <f t="shared" si="7"/>
        <v>-0.40755602902190896</v>
      </c>
      <c r="N28" s="5">
        <v>10136</v>
      </c>
      <c r="O28" s="8">
        <f t="shared" si="8"/>
        <v>0.4376486148908133</v>
      </c>
      <c r="P28" s="8">
        <f t="shared" si="9"/>
        <v>0.2989140039704255</v>
      </c>
      <c r="Q28">
        <v>3.7</v>
      </c>
      <c r="R28" s="6">
        <f t="shared" si="10"/>
        <v>0.19465138940306995</v>
      </c>
      <c r="S28" s="6">
        <f t="shared" si="11"/>
        <v>8.6619868284366131E-2</v>
      </c>
      <c r="T28" s="3">
        <v>37037</v>
      </c>
      <c r="U28" s="8">
        <f t="shared" si="12"/>
        <v>-0.5338645460407061</v>
      </c>
      <c r="V28" s="8">
        <f t="shared" si="13"/>
        <v>-0.11798406467499604</v>
      </c>
      <c r="W28">
        <v>389.03</v>
      </c>
      <c r="X28" s="6">
        <f t="shared" si="14"/>
        <v>0.31591842925406988</v>
      </c>
      <c r="Y28" s="6">
        <f t="shared" si="15"/>
        <v>4.2648987949299437E-2</v>
      </c>
      <c r="Z28" s="3">
        <v>22463610</v>
      </c>
      <c r="AA28" s="6">
        <f t="shared" si="16"/>
        <v>-0.32547609391425963</v>
      </c>
      <c r="AB28">
        <f t="shared" si="17"/>
        <v>-2.3108802667912431E-2</v>
      </c>
      <c r="AD28">
        <f t="shared" si="18"/>
        <v>-0.34316481486245459</v>
      </c>
    </row>
    <row r="29" spans="1:30">
      <c r="A29" t="s">
        <v>28</v>
      </c>
      <c r="B29">
        <v>1</v>
      </c>
      <c r="C29" s="6">
        <f t="shared" si="0"/>
        <v>-0.37488626023657873</v>
      </c>
      <c r="D29" s="6">
        <f t="shared" si="1"/>
        <v>-1.2405983766726174</v>
      </c>
      <c r="E29">
        <v>0.96</v>
      </c>
      <c r="F29" s="6">
        <f t="shared" si="2"/>
        <v>0.3830797824740137</v>
      </c>
      <c r="G29" s="6">
        <f t="shared" si="3"/>
        <v>0.8397108831830381</v>
      </c>
      <c r="H29">
        <v>86</v>
      </c>
      <c r="I29" s="6">
        <f t="shared" si="4"/>
        <v>0.45450333580429958</v>
      </c>
      <c r="J29" s="6">
        <f t="shared" si="5"/>
        <v>0.52125267400784481</v>
      </c>
      <c r="K29">
        <v>0.74</v>
      </c>
      <c r="L29" s="6">
        <f t="shared" si="6"/>
        <v>0.39192667178398877</v>
      </c>
      <c r="M29" s="6">
        <f t="shared" si="7"/>
        <v>0.31250762649383135</v>
      </c>
      <c r="N29" s="5">
        <v>1587</v>
      </c>
      <c r="O29" s="8">
        <f t="shared" si="8"/>
        <v>-0.43645437896050759</v>
      </c>
      <c r="P29" s="8">
        <f t="shared" si="9"/>
        <v>-0.29809834083002673</v>
      </c>
      <c r="Q29">
        <v>0.28000000000000003</v>
      </c>
      <c r="R29" s="6">
        <f t="shared" si="10"/>
        <v>-0.22879988707965959</v>
      </c>
      <c r="S29" s="6">
        <f t="shared" si="11"/>
        <v>-0.10181594975044853</v>
      </c>
      <c r="T29" s="3">
        <v>53626</v>
      </c>
      <c r="U29" s="8">
        <f t="shared" si="12"/>
        <v>0.19620158767929669</v>
      </c>
      <c r="V29" s="8">
        <f t="shared" si="13"/>
        <v>4.3360550877124565E-2</v>
      </c>
      <c r="W29">
        <v>263</v>
      </c>
      <c r="X29" s="6">
        <f t="shared" si="14"/>
        <v>-0.3195630057934043</v>
      </c>
      <c r="Y29" s="6">
        <f t="shared" si="15"/>
        <v>-4.3141005782109582E-2</v>
      </c>
      <c r="Z29" s="3">
        <v>6669918</v>
      </c>
      <c r="AA29" s="6">
        <f t="shared" si="16"/>
        <v>-0.63031766496424224</v>
      </c>
      <c r="AB29">
        <f t="shared" si="17"/>
        <v>-4.4752554212461194E-2</v>
      </c>
      <c r="AD29">
        <f t="shared" si="18"/>
        <v>-1.1574492685824618E-2</v>
      </c>
    </row>
    <row r="30" spans="1:30">
      <c r="A30" t="s">
        <v>29</v>
      </c>
      <c r="B30">
        <v>0</v>
      </c>
      <c r="C30" s="6">
        <f t="shared" si="0"/>
        <v>-0.556869881710646</v>
      </c>
      <c r="D30" s="6">
        <f t="shared" si="1"/>
        <v>-1.8428305983583537</v>
      </c>
      <c r="E30">
        <v>0.5</v>
      </c>
      <c r="F30" s="6">
        <f t="shared" si="2"/>
        <v>-1.2001789770771667</v>
      </c>
      <c r="G30" s="6">
        <f t="shared" si="3"/>
        <v>-2.6307923177531496</v>
      </c>
      <c r="H30">
        <v>100</v>
      </c>
      <c r="I30" s="6">
        <f t="shared" si="4"/>
        <v>1.1031319495922907</v>
      </c>
      <c r="J30" s="6">
        <f t="shared" si="5"/>
        <v>1.2651402821739839</v>
      </c>
      <c r="K30">
        <v>0.7</v>
      </c>
      <c r="L30" s="6">
        <f t="shared" si="6"/>
        <v>0.21131530229827947</v>
      </c>
      <c r="M30" s="6">
        <f t="shared" si="7"/>
        <v>0.1684948953906831</v>
      </c>
      <c r="N30" s="5">
        <v>1271</v>
      </c>
      <c r="O30" s="8">
        <f t="shared" si="8"/>
        <v>-0.46876418666398373</v>
      </c>
      <c r="P30" s="8">
        <f t="shared" si="9"/>
        <v>-0.32016593949150091</v>
      </c>
      <c r="Q30">
        <v>0.03</v>
      </c>
      <c r="R30" s="6">
        <f t="shared" si="10"/>
        <v>-0.2597539277582217</v>
      </c>
      <c r="S30" s="6">
        <f t="shared" si="11"/>
        <v>-0.11559049785240866</v>
      </c>
      <c r="T30" s="3">
        <v>51704</v>
      </c>
      <c r="U30" s="8">
        <f t="shared" si="12"/>
        <v>0.11161619320043448</v>
      </c>
      <c r="V30" s="8">
        <f t="shared" si="13"/>
        <v>2.4667178697296021E-2</v>
      </c>
      <c r="W30">
        <v>272.74</v>
      </c>
      <c r="X30" s="6">
        <f t="shared" si="14"/>
        <v>-0.27045097550408903</v>
      </c>
      <c r="Y30" s="6">
        <f t="shared" si="15"/>
        <v>-3.6510881693052021E-2</v>
      </c>
      <c r="Z30" s="3">
        <v>31288040</v>
      </c>
      <c r="AA30" s="6">
        <f t="shared" si="16"/>
        <v>-0.1551515678426737</v>
      </c>
      <c r="AB30">
        <f t="shared" si="17"/>
        <v>-1.1015761316829832E-2</v>
      </c>
      <c r="AD30">
        <f t="shared" si="18"/>
        <v>-3.4986036402033323</v>
      </c>
    </row>
    <row r="31" spans="1:30">
      <c r="A31" t="s">
        <v>30</v>
      </c>
      <c r="B31">
        <v>1</v>
      </c>
      <c r="C31" s="6">
        <f t="shared" si="0"/>
        <v>-0.37488626023657873</v>
      </c>
      <c r="D31" s="6">
        <f t="shared" si="1"/>
        <v>-1.2405983766726174</v>
      </c>
      <c r="E31">
        <v>1.34</v>
      </c>
      <c r="F31" s="6">
        <f t="shared" si="2"/>
        <v>1.6909891925380327</v>
      </c>
      <c r="G31" s="6">
        <f t="shared" si="3"/>
        <v>3.7066483100433678</v>
      </c>
      <c r="H31">
        <v>100</v>
      </c>
      <c r="I31" s="6">
        <f t="shared" si="4"/>
        <v>1.1031319495922907</v>
      </c>
      <c r="J31" s="6">
        <f t="shared" si="5"/>
        <v>1.2651402821739839</v>
      </c>
      <c r="K31">
        <v>0.51</v>
      </c>
      <c r="L31" s="6">
        <f t="shared" si="6"/>
        <v>-0.64658870275883862</v>
      </c>
      <c r="M31" s="6">
        <f t="shared" si="7"/>
        <v>-0.51556557734927011</v>
      </c>
      <c r="N31" s="5">
        <v>2308</v>
      </c>
      <c r="O31" s="8">
        <f t="shared" si="8"/>
        <v>-0.36273484935858896</v>
      </c>
      <c r="P31" s="8">
        <f t="shared" si="9"/>
        <v>-0.24774790211191627</v>
      </c>
      <c r="Q31">
        <v>0.23</v>
      </c>
      <c r="R31" s="6">
        <f t="shared" si="10"/>
        <v>-0.23499069521537203</v>
      </c>
      <c r="S31" s="6">
        <f t="shared" si="11"/>
        <v>-0.10457085937084055</v>
      </c>
      <c r="T31" s="3">
        <v>56893</v>
      </c>
      <c r="U31" s="8">
        <f t="shared" si="12"/>
        <v>0.3399791546732836</v>
      </c>
      <c r="V31" s="8">
        <f t="shared" si="13"/>
        <v>7.5135393182795676E-2</v>
      </c>
      <c r="W31">
        <v>419.88</v>
      </c>
      <c r="X31" s="6">
        <f t="shared" si="14"/>
        <v>0.47147347385626454</v>
      </c>
      <c r="Y31" s="6">
        <f t="shared" si="15"/>
        <v>6.3648918970595714E-2</v>
      </c>
      <c r="Z31" s="3">
        <v>47055552</v>
      </c>
      <c r="AA31" s="6">
        <f t="shared" si="16"/>
        <v>0.14918469055906372</v>
      </c>
      <c r="AB31">
        <f t="shared" si="17"/>
        <v>1.0592113029693524E-2</v>
      </c>
      <c r="AD31">
        <f t="shared" si="18"/>
        <v>3.0126823018957922</v>
      </c>
    </row>
    <row r="32" spans="1:30">
      <c r="A32" t="s">
        <v>31</v>
      </c>
      <c r="B32">
        <v>1</v>
      </c>
      <c r="C32" s="6">
        <f t="shared" si="0"/>
        <v>-0.37488626023657873</v>
      </c>
      <c r="D32" s="6">
        <f t="shared" si="1"/>
        <v>-1.2405983766726174</v>
      </c>
      <c r="E32">
        <v>0.9</v>
      </c>
      <c r="F32" s="6">
        <f t="shared" si="2"/>
        <v>0.17656777035864255</v>
      </c>
      <c r="G32" s="6">
        <f t="shared" si="3"/>
        <v>0.3870365526261445</v>
      </c>
      <c r="H32">
        <v>90</v>
      </c>
      <c r="I32" s="6">
        <f t="shared" si="4"/>
        <v>0.63982579688658281</v>
      </c>
      <c r="J32" s="6">
        <f t="shared" si="5"/>
        <v>0.73379199062674183</v>
      </c>
      <c r="K32">
        <v>0.81</v>
      </c>
      <c r="L32" s="6">
        <f t="shared" si="6"/>
        <v>0.70799656838397995</v>
      </c>
      <c r="M32" s="6">
        <f t="shared" si="7"/>
        <v>0.56452990592434071</v>
      </c>
      <c r="N32" s="5">
        <v>3640</v>
      </c>
      <c r="O32" s="8">
        <f t="shared" si="8"/>
        <v>-0.22654287511482249</v>
      </c>
      <c r="P32" s="8">
        <f t="shared" si="9"/>
        <v>-0.15472878370342377</v>
      </c>
      <c r="Q32">
        <v>0.19</v>
      </c>
      <c r="R32" s="6">
        <f t="shared" si="10"/>
        <v>-0.23994334172394197</v>
      </c>
      <c r="S32" s="6">
        <f t="shared" si="11"/>
        <v>-0.10677478706715418</v>
      </c>
      <c r="T32" s="3">
        <v>21815</v>
      </c>
      <c r="U32" s="8">
        <f t="shared" si="12"/>
        <v>-1.2037703081412476</v>
      </c>
      <c r="V32" s="8">
        <f t="shared" si="13"/>
        <v>-0.26603323809921575</v>
      </c>
      <c r="W32">
        <v>156.01</v>
      </c>
      <c r="X32" s="6">
        <f t="shared" si="14"/>
        <v>-0.85903899354020485</v>
      </c>
      <c r="Y32" s="6">
        <f t="shared" si="15"/>
        <v>-0.11597026412792766</v>
      </c>
      <c r="Z32" s="3">
        <v>28442980</v>
      </c>
      <c r="AA32" s="6">
        <f t="shared" si="16"/>
        <v>-0.21006542586469057</v>
      </c>
      <c r="AB32">
        <f t="shared" si="17"/>
        <v>-1.4914645236393029E-2</v>
      </c>
      <c r="AD32">
        <f t="shared" si="18"/>
        <v>-0.21366164572950472</v>
      </c>
    </row>
    <row r="33" spans="1:30">
      <c r="A33" t="s">
        <v>32</v>
      </c>
      <c r="B33">
        <v>5</v>
      </c>
      <c r="C33" s="6">
        <f t="shared" si="0"/>
        <v>0.35304822565969063</v>
      </c>
      <c r="D33" s="6">
        <f t="shared" si="1"/>
        <v>1.168330510070329</v>
      </c>
      <c r="E33">
        <v>1.1100000000000001</v>
      </c>
      <c r="F33" s="6">
        <f t="shared" si="2"/>
        <v>0.89935981276244259</v>
      </c>
      <c r="G33" s="6">
        <f t="shared" si="3"/>
        <v>1.9713967095752742</v>
      </c>
      <c r="H33">
        <v>89</v>
      </c>
      <c r="I33" s="6">
        <f t="shared" si="4"/>
        <v>0.593495181616012</v>
      </c>
      <c r="J33" s="6">
        <f t="shared" si="5"/>
        <v>0.68065716147201749</v>
      </c>
      <c r="K33">
        <v>0.74</v>
      </c>
      <c r="L33" s="6">
        <f t="shared" si="6"/>
        <v>0.39192667178398877</v>
      </c>
      <c r="M33" s="6">
        <f t="shared" si="7"/>
        <v>0.31250762649383135</v>
      </c>
      <c r="N33" s="5">
        <v>4395</v>
      </c>
      <c r="O33" s="8">
        <f t="shared" si="8"/>
        <v>-0.1493469737979729</v>
      </c>
      <c r="P33" s="8">
        <f t="shared" si="9"/>
        <v>-0.1020039831040155</v>
      </c>
      <c r="Q33">
        <v>1.87</v>
      </c>
      <c r="R33" s="6">
        <f t="shared" si="10"/>
        <v>-3.1932188364004639E-2</v>
      </c>
      <c r="S33" s="6">
        <f t="shared" si="11"/>
        <v>-1.4209823821982064E-2</v>
      </c>
      <c r="T33" s="3">
        <v>25011</v>
      </c>
      <c r="U33" s="8">
        <f t="shared" si="12"/>
        <v>-1.063117383711256</v>
      </c>
      <c r="V33" s="8">
        <f t="shared" si="13"/>
        <v>-0.23494894180018758</v>
      </c>
      <c r="W33">
        <v>386.58</v>
      </c>
      <c r="X33" s="6">
        <f t="shared" si="14"/>
        <v>0.30356478713817442</v>
      </c>
      <c r="Y33" s="6">
        <f t="shared" si="15"/>
        <v>4.0981246263653549E-2</v>
      </c>
      <c r="Z33" s="3">
        <v>100600000</v>
      </c>
      <c r="AA33" s="6">
        <f t="shared" si="16"/>
        <v>1.1826715819916749</v>
      </c>
      <c r="AB33">
        <f t="shared" si="17"/>
        <v>8.3969682321408903E-2</v>
      </c>
      <c r="AD33">
        <f t="shared" si="18"/>
        <v>3.9066801874703283</v>
      </c>
    </row>
    <row r="34" spans="1:30">
      <c r="A34" t="s">
        <v>33</v>
      </c>
      <c r="B34">
        <v>2</v>
      </c>
      <c r="C34" s="6">
        <f t="shared" si="0"/>
        <v>-0.19290263876251137</v>
      </c>
      <c r="D34" s="6">
        <f t="shared" si="1"/>
        <v>-0.63836615498688076</v>
      </c>
      <c r="E34">
        <v>0.98</v>
      </c>
      <c r="F34" s="6">
        <f t="shared" si="2"/>
        <v>0.45191711984580424</v>
      </c>
      <c r="G34" s="6">
        <f t="shared" si="3"/>
        <v>0.99060232670200299</v>
      </c>
      <c r="H34">
        <v>58</v>
      </c>
      <c r="I34" s="6">
        <f t="shared" si="4"/>
        <v>-0.84275389177168258</v>
      </c>
      <c r="J34" s="6">
        <f t="shared" si="5"/>
        <v>-0.96652254232443358</v>
      </c>
      <c r="K34">
        <v>0.41</v>
      </c>
      <c r="L34" s="6">
        <f t="shared" si="6"/>
        <v>-1.0981171264731115</v>
      </c>
      <c r="M34" s="6">
        <f t="shared" si="7"/>
        <v>-0.87559740510714046</v>
      </c>
      <c r="N34" s="5">
        <v>2098</v>
      </c>
      <c r="O34" s="8">
        <f t="shared" si="8"/>
        <v>-0.38420655700963324</v>
      </c>
      <c r="P34" s="8">
        <f t="shared" si="9"/>
        <v>-0.26241307843757955</v>
      </c>
      <c r="Q34">
        <v>0.53</v>
      </c>
      <c r="R34" s="6">
        <f t="shared" si="10"/>
        <v>-0.19784584640109751</v>
      </c>
      <c r="S34" s="6">
        <f t="shared" si="11"/>
        <v>-8.8041401648488393E-2</v>
      </c>
      <c r="T34" s="3">
        <v>37176</v>
      </c>
      <c r="U34" s="8">
        <f t="shared" si="12"/>
        <v>-0.52774728806330662</v>
      </c>
      <c r="V34" s="8">
        <f t="shared" si="13"/>
        <v>-0.11663215066199076</v>
      </c>
      <c r="W34">
        <v>431.36</v>
      </c>
      <c r="X34" s="6">
        <f t="shared" si="14"/>
        <v>0.52935911119931789</v>
      </c>
      <c r="Y34" s="6">
        <f t="shared" si="15"/>
        <v>7.1463480011907915E-2</v>
      </c>
      <c r="Z34" s="3">
        <v>11227964</v>
      </c>
      <c r="AA34" s="6">
        <f t="shared" si="16"/>
        <v>-0.54234064834532314</v>
      </c>
      <c r="AB34">
        <f t="shared" si="17"/>
        <v>-3.8506186032517938E-2</v>
      </c>
      <c r="AD34">
        <f t="shared" si="18"/>
        <v>-1.9240131124851205</v>
      </c>
    </row>
    <row r="35" spans="1:30">
      <c r="A35" t="s">
        <v>34</v>
      </c>
      <c r="B35">
        <v>2</v>
      </c>
      <c r="C35" s="6">
        <f t="shared" si="0"/>
        <v>-0.19290263876251137</v>
      </c>
      <c r="D35" s="6">
        <f t="shared" si="1"/>
        <v>-0.63836615498688076</v>
      </c>
      <c r="E35">
        <v>0.82</v>
      </c>
      <c r="F35" s="6">
        <f t="shared" si="2"/>
        <v>-9.8781579128519509E-2</v>
      </c>
      <c r="G35" s="6">
        <f t="shared" si="3"/>
        <v>-0.21652922144971479</v>
      </c>
      <c r="H35">
        <v>82</v>
      </c>
      <c r="I35" s="6">
        <f t="shared" si="4"/>
        <v>0.26918087472201641</v>
      </c>
      <c r="J35" s="6">
        <f t="shared" si="5"/>
        <v>0.3087133573889479</v>
      </c>
      <c r="K35">
        <v>0.82</v>
      </c>
      <c r="L35" s="6">
        <f t="shared" si="6"/>
        <v>0.75314941075540687</v>
      </c>
      <c r="M35" s="6">
        <f t="shared" si="7"/>
        <v>0.60053308870012745</v>
      </c>
      <c r="N35" s="5">
        <v>6067</v>
      </c>
      <c r="O35" s="8">
        <f t="shared" si="8"/>
        <v>2.160871759510332E-2</v>
      </c>
      <c r="P35" s="8">
        <f t="shared" si="9"/>
        <v>1.4758754117455569E-2</v>
      </c>
      <c r="Q35">
        <v>1.29</v>
      </c>
      <c r="R35" s="6">
        <f t="shared" si="10"/>
        <v>-0.10374556273826871</v>
      </c>
      <c r="S35" s="6">
        <f t="shared" si="11"/>
        <v>-4.6166775418529579E-2</v>
      </c>
      <c r="T35" s="3">
        <v>12381</v>
      </c>
      <c r="U35" s="8">
        <f t="shared" si="12"/>
        <v>-1.6189516877008656</v>
      </c>
      <c r="V35" s="8">
        <f t="shared" si="13"/>
        <v>-0.35778832298189128</v>
      </c>
      <c r="W35">
        <v>474.37</v>
      </c>
      <c r="X35" s="6">
        <f t="shared" si="14"/>
        <v>0.74622855911958974</v>
      </c>
      <c r="Y35" s="6">
        <f t="shared" si="15"/>
        <v>0.10074085548114463</v>
      </c>
      <c r="Z35" s="3">
        <v>40990000</v>
      </c>
      <c r="AA35" s="6">
        <f t="shared" si="16"/>
        <v>3.2110582683250774E-2</v>
      </c>
      <c r="AB35">
        <f t="shared" si="17"/>
        <v>2.2798513705108046E-3</v>
      </c>
      <c r="AD35">
        <f t="shared" si="18"/>
        <v>-0.23182456777883001</v>
      </c>
    </row>
    <row r="36" spans="1:30">
      <c r="A36" t="s">
        <v>35</v>
      </c>
      <c r="B36">
        <v>0</v>
      </c>
      <c r="C36" s="6">
        <f t="shared" si="0"/>
        <v>-0.556869881710646</v>
      </c>
      <c r="D36" s="6">
        <f t="shared" si="1"/>
        <v>-1.8428305983583537</v>
      </c>
      <c r="E36">
        <v>0.79</v>
      </c>
      <c r="F36" s="6">
        <f t="shared" si="2"/>
        <v>-0.2020375851862049</v>
      </c>
      <c r="G36" s="6">
        <f t="shared" si="3"/>
        <v>-0.4428663867281612</v>
      </c>
      <c r="H36">
        <v>51</v>
      </c>
      <c r="I36" s="6">
        <f t="shared" si="4"/>
        <v>-1.1670681986656781</v>
      </c>
      <c r="J36" s="6">
        <f t="shared" si="5"/>
        <v>-1.3384663464075031</v>
      </c>
      <c r="K36">
        <v>0.3</v>
      </c>
      <c r="L36" s="6">
        <f t="shared" si="6"/>
        <v>-1.5947983925588116</v>
      </c>
      <c r="M36" s="6">
        <f t="shared" si="7"/>
        <v>-1.2716324156407977</v>
      </c>
      <c r="N36" s="5">
        <v>681</v>
      </c>
      <c r="O36" s="8">
        <f t="shared" si="8"/>
        <v>-0.52908946054072714</v>
      </c>
      <c r="P36" s="8">
        <f t="shared" si="9"/>
        <v>-0.36136810154931664</v>
      </c>
      <c r="Q36">
        <v>0.03</v>
      </c>
      <c r="R36" s="6">
        <f t="shared" si="10"/>
        <v>-0.2597539277582217</v>
      </c>
      <c r="S36" s="6">
        <f t="shared" si="11"/>
        <v>-0.11559049785240866</v>
      </c>
      <c r="T36" s="3">
        <v>65401</v>
      </c>
      <c r="U36" s="8">
        <f t="shared" si="12"/>
        <v>0.71440815375036981</v>
      </c>
      <c r="V36" s="8">
        <f t="shared" si="13"/>
        <v>0.15788420197883174</v>
      </c>
      <c r="W36">
        <v>284.17</v>
      </c>
      <c r="X36" s="6">
        <f t="shared" si="14"/>
        <v>-0.21281745330625806</v>
      </c>
      <c r="Y36" s="6">
        <f t="shared" si="15"/>
        <v>-2.8730356196344842E-2</v>
      </c>
      <c r="Z36" s="3">
        <v>35633989</v>
      </c>
      <c r="AA36" s="6">
        <f t="shared" si="16"/>
        <v>-7.126833643211429E-2</v>
      </c>
      <c r="AB36">
        <f t="shared" si="17"/>
        <v>-5.0600518866801142E-3</v>
      </c>
      <c r="AD36">
        <f t="shared" si="18"/>
        <v>-5.2486605526407342</v>
      </c>
    </row>
    <row r="37" spans="1:30">
      <c r="A37" t="s">
        <v>36</v>
      </c>
      <c r="B37">
        <v>0</v>
      </c>
      <c r="C37" s="6">
        <f t="shared" si="0"/>
        <v>-0.556869881710646</v>
      </c>
      <c r="D37" s="6">
        <f t="shared" si="1"/>
        <v>-1.8428305983583537</v>
      </c>
      <c r="F37" s="6">
        <f t="shared" si="2"/>
        <v>-2.921112411371928</v>
      </c>
      <c r="G37" s="6">
        <f t="shared" si="3"/>
        <v>-6.4030784057272667</v>
      </c>
      <c r="I37" s="6">
        <f t="shared" si="4"/>
        <v>-3.5299295774647885</v>
      </c>
      <c r="J37" s="6">
        <f t="shared" si="5"/>
        <v>-4.0483426332984385</v>
      </c>
      <c r="L37" s="6">
        <f t="shared" si="6"/>
        <v>-2.9493836637016302</v>
      </c>
      <c r="M37" s="6">
        <f t="shared" si="7"/>
        <v>-2.3517278989144086</v>
      </c>
      <c r="O37" s="8">
        <f t="shared" si="8"/>
        <v>-0.59871914106625634</v>
      </c>
      <c r="P37" s="8">
        <f t="shared" si="9"/>
        <v>-0.40892517334825312</v>
      </c>
      <c r="R37" s="6">
        <f t="shared" si="10"/>
        <v>-0.26346841263964915</v>
      </c>
      <c r="S37" s="6">
        <f t="shared" si="11"/>
        <v>-0.11724344362464388</v>
      </c>
      <c r="T37" s="3">
        <v>44872</v>
      </c>
      <c r="U37" s="8">
        <f t="shared" si="12"/>
        <v>-0.18905363774628076</v>
      </c>
      <c r="V37" s="8">
        <f t="shared" si="13"/>
        <v>-4.1780853941928049E-2</v>
      </c>
      <c r="W37">
        <v>255.99</v>
      </c>
      <c r="X37" s="6">
        <f t="shared" si="14"/>
        <v>-0.35490954915357875</v>
      </c>
      <c r="Y37" s="6">
        <f t="shared" si="15"/>
        <v>-4.7912789135733137E-2</v>
      </c>
      <c r="Z37" s="3">
        <v>53743377</v>
      </c>
      <c r="AA37" s="6">
        <f t="shared" si="16"/>
        <v>0.27826958596587231</v>
      </c>
      <c r="AB37">
        <f t="shared" si="17"/>
        <v>1.9757140603576931E-2</v>
      </c>
      <c r="AD37">
        <f t="shared" si="18"/>
        <v>-15.242084655745446</v>
      </c>
    </row>
    <row r="38" spans="1:30">
      <c r="A38" t="s">
        <v>37</v>
      </c>
      <c r="B38">
        <v>12</v>
      </c>
      <c r="C38" s="6">
        <f t="shared" si="0"/>
        <v>1.6269335759781618</v>
      </c>
      <c r="D38" s="6">
        <f t="shared" si="1"/>
        <v>5.3839560618704843</v>
      </c>
      <c r="E38">
        <v>1</v>
      </c>
      <c r="F38" s="6">
        <f t="shared" si="2"/>
        <v>0.52075445721759472</v>
      </c>
      <c r="G38" s="6">
        <f t="shared" si="3"/>
        <v>1.1414937702209678</v>
      </c>
      <c r="H38">
        <v>100</v>
      </c>
      <c r="I38" s="6">
        <f t="shared" si="4"/>
        <v>1.1031319495922907</v>
      </c>
      <c r="J38" s="6">
        <f t="shared" si="5"/>
        <v>1.2651402821739839</v>
      </c>
      <c r="K38">
        <v>1</v>
      </c>
      <c r="L38" s="6">
        <f t="shared" si="6"/>
        <v>1.565900573441098</v>
      </c>
      <c r="M38" s="6">
        <f t="shared" si="7"/>
        <v>1.248590378664294</v>
      </c>
      <c r="N38" s="5">
        <v>538</v>
      </c>
      <c r="O38" s="8">
        <f t="shared" si="8"/>
        <v>-0.5437106709888192</v>
      </c>
      <c r="P38" s="8">
        <f t="shared" si="9"/>
        <v>-0.37135438828536355</v>
      </c>
      <c r="Q38">
        <v>7.0000000000000007E-2</v>
      </c>
      <c r="R38" s="6">
        <f t="shared" si="10"/>
        <v>-0.25480128124965179</v>
      </c>
      <c r="S38" s="6">
        <f t="shared" si="11"/>
        <v>-0.11338657015609505</v>
      </c>
      <c r="T38" s="3">
        <v>71777</v>
      </c>
      <c r="U38" s="8">
        <f t="shared" si="12"/>
        <v>0.99500985780719897</v>
      </c>
      <c r="V38" s="8">
        <f t="shared" si="13"/>
        <v>0.21989717857539098</v>
      </c>
      <c r="W38">
        <v>350.86</v>
      </c>
      <c r="X38" s="6">
        <f t="shared" si="14"/>
        <v>0.12345372739132236</v>
      </c>
      <c r="Y38" s="6">
        <f t="shared" si="15"/>
        <v>1.666625319782852E-2</v>
      </c>
      <c r="Z38" s="3">
        <v>8150000</v>
      </c>
      <c r="AA38" s="6">
        <f t="shared" si="16"/>
        <v>-0.60174989739204943</v>
      </c>
      <c r="AB38">
        <f t="shared" si="17"/>
        <v>-4.2724242714835506E-2</v>
      </c>
      <c r="AD38">
        <f t="shared" si="18"/>
        <v>8.7482787235466564</v>
      </c>
    </row>
    <row r="39" spans="1:30">
      <c r="A39" t="s">
        <v>38</v>
      </c>
      <c r="B39">
        <v>2</v>
      </c>
      <c r="C39" s="6">
        <f t="shared" si="0"/>
        <v>-0.19290263876251137</v>
      </c>
      <c r="D39" s="6">
        <f t="shared" si="1"/>
        <v>-0.63836615498688076</v>
      </c>
      <c r="E39">
        <v>0.47</v>
      </c>
      <c r="F39" s="6">
        <f t="shared" si="2"/>
        <v>-1.3034349831348524</v>
      </c>
      <c r="G39" s="6">
        <f t="shared" si="3"/>
        <v>-2.8571294830315965</v>
      </c>
      <c r="H39">
        <v>47</v>
      </c>
      <c r="I39" s="6">
        <f t="shared" si="4"/>
        <v>-1.3523906597479614</v>
      </c>
      <c r="J39" s="6">
        <f t="shared" si="5"/>
        <v>-1.5510056630264002</v>
      </c>
      <c r="K39">
        <v>0.47</v>
      </c>
      <c r="L39" s="6">
        <f t="shared" si="6"/>
        <v>-0.82720007224454795</v>
      </c>
      <c r="M39" s="6">
        <f t="shared" si="7"/>
        <v>-0.65957830845241838</v>
      </c>
      <c r="O39" s="8">
        <f t="shared" si="8"/>
        <v>-0.59871914106625634</v>
      </c>
      <c r="P39" s="8">
        <f t="shared" si="9"/>
        <v>-0.40892517334825312</v>
      </c>
      <c r="R39" s="6">
        <f t="shared" si="10"/>
        <v>-0.26346841263964915</v>
      </c>
      <c r="S39" s="6">
        <f t="shared" si="11"/>
        <v>-0.11724344362464388</v>
      </c>
      <c r="T39" s="3">
        <v>47154</v>
      </c>
      <c r="U39" s="8">
        <f t="shared" si="12"/>
        <v>-8.8624985196455786E-2</v>
      </c>
      <c r="V39" s="8">
        <f t="shared" si="13"/>
        <v>-1.9586121728416728E-2</v>
      </c>
      <c r="W39">
        <v>79.099999999999994</v>
      </c>
      <c r="X39" s="6">
        <f t="shared" si="14"/>
        <v>-1.2468425099212352</v>
      </c>
      <c r="Y39" s="6">
        <f t="shared" si="15"/>
        <v>-0.16832373883936677</v>
      </c>
      <c r="Z39" s="3">
        <v>14200000</v>
      </c>
      <c r="AA39" s="6">
        <f t="shared" si="16"/>
        <v>-0.48497596607488846</v>
      </c>
      <c r="AB39">
        <f t="shared" si="17"/>
        <v>-3.4433293591317075E-2</v>
      </c>
      <c r="AD39">
        <f t="shared" si="18"/>
        <v>-6.4545913806292932</v>
      </c>
    </row>
    <row r="40" spans="1:30">
      <c r="A40" t="s">
        <v>39</v>
      </c>
      <c r="B40">
        <v>6</v>
      </c>
      <c r="C40" s="6">
        <f t="shared" si="0"/>
        <v>0.53503184713375795</v>
      </c>
      <c r="D40" s="6">
        <f t="shared" si="1"/>
        <v>1.7705627317560655</v>
      </c>
      <c r="E40">
        <v>0.78</v>
      </c>
      <c r="F40" s="6">
        <f t="shared" si="2"/>
        <v>-0.23645625387210015</v>
      </c>
      <c r="G40" s="6">
        <f t="shared" si="3"/>
        <v>-0.51831210848764353</v>
      </c>
      <c r="H40">
        <v>100</v>
      </c>
      <c r="I40" s="6">
        <f t="shared" si="4"/>
        <v>1.1031319495922907</v>
      </c>
      <c r="J40" s="6">
        <f t="shared" si="5"/>
        <v>1.2651402821739839</v>
      </c>
      <c r="K40">
        <v>1.1399999999999999</v>
      </c>
      <c r="L40" s="6">
        <f t="shared" si="6"/>
        <v>2.1980403666410795</v>
      </c>
      <c r="M40" s="6">
        <f t="shared" si="7"/>
        <v>1.7526349375253119</v>
      </c>
      <c r="N40" s="5">
        <v>1836</v>
      </c>
      <c r="O40" s="8">
        <f t="shared" si="8"/>
        <v>-0.41099506845998368</v>
      </c>
      <c r="P40" s="8">
        <f t="shared" si="9"/>
        <v>-0.28070963175816888</v>
      </c>
      <c r="Q40">
        <v>0.12</v>
      </c>
      <c r="R40" s="6">
        <f t="shared" si="10"/>
        <v>-0.24861047311393933</v>
      </c>
      <c r="S40" s="6">
        <f t="shared" si="11"/>
        <v>-0.110631660535703</v>
      </c>
      <c r="T40" s="3">
        <v>57288</v>
      </c>
      <c r="U40" s="8">
        <f t="shared" si="12"/>
        <v>0.3573627295011455</v>
      </c>
      <c r="V40" s="8">
        <f t="shared" si="13"/>
        <v>7.8977163219753163E-2</v>
      </c>
      <c r="W40">
        <v>696.24</v>
      </c>
      <c r="X40" s="6">
        <f t="shared" si="14"/>
        <v>1.864964304529279</v>
      </c>
      <c r="Y40" s="6">
        <f t="shared" si="15"/>
        <v>0.25177018111145266</v>
      </c>
      <c r="Z40" s="3">
        <v>20758395</v>
      </c>
      <c r="AA40" s="6">
        <f t="shared" si="16"/>
        <v>-0.35838926073921706</v>
      </c>
      <c r="AB40">
        <f t="shared" si="17"/>
        <v>-2.5445637512484409E-2</v>
      </c>
      <c r="AD40">
        <f t="shared" si="18"/>
        <v>4.1839862574925677</v>
      </c>
    </row>
    <row r="41" spans="1:30">
      <c r="A41" t="s">
        <v>40</v>
      </c>
      <c r="B41">
        <v>3</v>
      </c>
      <c r="C41" s="6">
        <f t="shared" si="0"/>
        <v>-1.091901728844405E-2</v>
      </c>
      <c r="D41" s="6">
        <f t="shared" si="1"/>
        <v>-3.6133933301144228E-2</v>
      </c>
      <c r="E41">
        <v>2.02</v>
      </c>
      <c r="F41" s="6">
        <f t="shared" si="2"/>
        <v>4.031458663178908</v>
      </c>
      <c r="G41" s="6">
        <f t="shared" si="3"/>
        <v>8.8369573896881661</v>
      </c>
      <c r="H41">
        <v>88</v>
      </c>
      <c r="I41" s="6">
        <f t="shared" si="4"/>
        <v>0.54716456634544119</v>
      </c>
      <c r="J41" s="6">
        <f t="shared" si="5"/>
        <v>0.62752233231729326</v>
      </c>
      <c r="K41">
        <v>0.88</v>
      </c>
      <c r="L41" s="6">
        <f t="shared" si="6"/>
        <v>1.0240664649839708</v>
      </c>
      <c r="M41" s="6">
        <f t="shared" si="7"/>
        <v>0.81655218535484975</v>
      </c>
      <c r="N41" s="5">
        <v>7468</v>
      </c>
      <c r="O41" s="8">
        <f t="shared" si="8"/>
        <v>0.16485568149564148</v>
      </c>
      <c r="P41" s="8">
        <f t="shared" si="9"/>
        <v>0.11259643046152314</v>
      </c>
      <c r="Q41">
        <v>0.54</v>
      </c>
      <c r="R41" s="6">
        <f t="shared" si="10"/>
        <v>-0.19660768477395502</v>
      </c>
      <c r="S41" s="6">
        <f t="shared" si="11"/>
        <v>-8.749041972440999E-2</v>
      </c>
      <c r="T41" s="3">
        <v>101533</v>
      </c>
      <c r="U41" s="8">
        <f t="shared" si="12"/>
        <v>2.3045431554726643</v>
      </c>
      <c r="V41" s="8">
        <f t="shared" si="13"/>
        <v>0.50930403735945884</v>
      </c>
      <c r="W41">
        <v>264.22000000000003</v>
      </c>
      <c r="X41" s="6">
        <f t="shared" si="14"/>
        <v>-0.31341139624997866</v>
      </c>
      <c r="Y41" s="6">
        <f t="shared" si="15"/>
        <v>-4.2310538493747121E-2</v>
      </c>
      <c r="Z41" s="3">
        <v>21988679</v>
      </c>
      <c r="AA41" s="6">
        <f t="shared" si="16"/>
        <v>-0.33464296333151428</v>
      </c>
      <c r="AB41">
        <f t="shared" si="17"/>
        <v>-2.3759650396537511E-2</v>
      </c>
      <c r="AD41">
        <f t="shared" si="18"/>
        <v>10.713237833265451</v>
      </c>
    </row>
    <row r="42" spans="1:30">
      <c r="A42" t="s">
        <v>41</v>
      </c>
      <c r="B42">
        <v>0</v>
      </c>
      <c r="C42" s="6">
        <f t="shared" si="0"/>
        <v>-0.556869881710646</v>
      </c>
      <c r="D42" s="6">
        <f t="shared" si="1"/>
        <v>-1.8428305983583537</v>
      </c>
      <c r="E42">
        <v>1.01</v>
      </c>
      <c r="F42" s="6">
        <f t="shared" si="2"/>
        <v>0.55517312590348999</v>
      </c>
      <c r="G42" s="6">
        <f t="shared" si="3"/>
        <v>1.2169394919804501</v>
      </c>
      <c r="H42">
        <v>100</v>
      </c>
      <c r="I42" s="6">
        <f t="shared" si="4"/>
        <v>1.1031319495922907</v>
      </c>
      <c r="J42" s="6">
        <f t="shared" si="5"/>
        <v>1.2651402821739839</v>
      </c>
      <c r="K42">
        <v>0.82</v>
      </c>
      <c r="L42" s="6">
        <f t="shared" si="6"/>
        <v>0.75314941075540687</v>
      </c>
      <c r="M42" s="6">
        <f t="shared" si="7"/>
        <v>0.60053308870012745</v>
      </c>
      <c r="N42" s="5">
        <v>4272</v>
      </c>
      <c r="O42" s="8">
        <f t="shared" si="8"/>
        <v>-0.16192325970787025</v>
      </c>
      <c r="P42" s="8">
        <f t="shared" si="9"/>
        <v>-0.11059358638047539</v>
      </c>
      <c r="Q42">
        <v>0.45</v>
      </c>
      <c r="R42" s="6">
        <f t="shared" si="10"/>
        <v>-0.20775113941823739</v>
      </c>
      <c r="S42" s="6">
        <f t="shared" si="11"/>
        <v>-9.2449257041115646E-2</v>
      </c>
      <c r="T42" s="3">
        <v>47497</v>
      </c>
      <c r="U42" s="8">
        <f t="shared" si="12"/>
        <v>-7.3529880978844053E-2</v>
      </c>
      <c r="V42" s="8">
        <f t="shared" si="13"/>
        <v>-1.6250103696324535E-2</v>
      </c>
      <c r="W42">
        <v>224.09</v>
      </c>
      <c r="X42" s="6">
        <f t="shared" si="14"/>
        <v>-0.51575901180544292</v>
      </c>
      <c r="Y42" s="6">
        <f t="shared" si="15"/>
        <v>-6.9627466593734796E-2</v>
      </c>
      <c r="Z42" s="3">
        <v>9410000</v>
      </c>
      <c r="AA42" s="6">
        <f t="shared" si="16"/>
        <v>-0.57743003731607878</v>
      </c>
      <c r="AB42">
        <f t="shared" si="17"/>
        <v>-4.0997532649441587E-2</v>
      </c>
      <c r="AD42">
        <f t="shared" si="18"/>
        <v>0.9098643181351157</v>
      </c>
    </row>
    <row r="43" spans="1:30">
      <c r="A43" t="s">
        <v>42</v>
      </c>
      <c r="B43">
        <v>4</v>
      </c>
      <c r="C43" s="6">
        <f t="shared" si="0"/>
        <v>0.17106460418562328</v>
      </c>
      <c r="D43" s="6">
        <f t="shared" si="1"/>
        <v>0.56609828838459231</v>
      </c>
      <c r="E43">
        <v>1</v>
      </c>
      <c r="F43" s="6">
        <f t="shared" si="2"/>
        <v>0.52075445721759472</v>
      </c>
      <c r="G43" s="6">
        <f t="shared" si="3"/>
        <v>1.1414937702209678</v>
      </c>
      <c r="H43">
        <v>100</v>
      </c>
      <c r="I43" s="6">
        <f t="shared" si="4"/>
        <v>1.1031319495922907</v>
      </c>
      <c r="J43" s="6">
        <f t="shared" si="5"/>
        <v>1.2651402821739839</v>
      </c>
      <c r="K43">
        <v>1</v>
      </c>
      <c r="L43" s="6">
        <f t="shared" si="6"/>
        <v>1.565900573441098</v>
      </c>
      <c r="M43" s="6">
        <f t="shared" si="7"/>
        <v>1.248590378664294</v>
      </c>
      <c r="N43" s="5">
        <v>2547</v>
      </c>
      <c r="O43" s="8">
        <f t="shared" si="8"/>
        <v>-0.33829800112716241</v>
      </c>
      <c r="P43" s="8">
        <f t="shared" si="9"/>
        <v>-0.23105753476985194</v>
      </c>
      <c r="Q43">
        <v>0.16</v>
      </c>
      <c r="R43" s="6">
        <f t="shared" si="10"/>
        <v>-0.24365782660536942</v>
      </c>
      <c r="S43" s="6">
        <f t="shared" si="11"/>
        <v>-0.10842773283938939</v>
      </c>
      <c r="T43" s="3">
        <v>50586</v>
      </c>
      <c r="U43" s="8">
        <f t="shared" si="12"/>
        <v>6.2414075080055732E-2</v>
      </c>
      <c r="V43" s="8">
        <f t="shared" si="13"/>
        <v>1.3793510592692317E-2</v>
      </c>
      <c r="W43">
        <v>198.77</v>
      </c>
      <c r="X43" s="6">
        <f t="shared" si="14"/>
        <v>-0.64343012134604471</v>
      </c>
      <c r="Y43" s="6">
        <f t="shared" si="15"/>
        <v>-8.6863066381716036E-2</v>
      </c>
      <c r="Z43" s="3">
        <v>32790000</v>
      </c>
      <c r="AA43" s="6">
        <f t="shared" si="16"/>
        <v>-0.12616152257306656</v>
      </c>
      <c r="AB43">
        <f t="shared" si="17"/>
        <v>-8.9574681026877261E-3</v>
      </c>
      <c r="AD43">
        <f t="shared" si="18"/>
        <v>3.7998104279428846</v>
      </c>
    </row>
    <row r="44" spans="1:30">
      <c r="A44" t="s">
        <v>43</v>
      </c>
      <c r="B44">
        <v>4</v>
      </c>
      <c r="C44" s="6">
        <f t="shared" si="0"/>
        <v>0.17106460418562328</v>
      </c>
      <c r="D44" s="6">
        <f t="shared" si="1"/>
        <v>0.56609828838459231</v>
      </c>
      <c r="E44">
        <v>0.95</v>
      </c>
      <c r="F44" s="6">
        <f t="shared" si="2"/>
        <v>0.34866111378811848</v>
      </c>
      <c r="G44" s="6">
        <f t="shared" si="3"/>
        <v>0.76426516142355572</v>
      </c>
      <c r="H44">
        <v>89</v>
      </c>
      <c r="I44" s="6">
        <f t="shared" si="4"/>
        <v>0.593495181616012</v>
      </c>
      <c r="J44" s="6">
        <f t="shared" si="5"/>
        <v>0.68065716147201749</v>
      </c>
      <c r="K44">
        <v>0.76</v>
      </c>
      <c r="L44" s="6">
        <f t="shared" si="6"/>
        <v>0.48223235652684338</v>
      </c>
      <c r="M44" s="6">
        <f t="shared" si="7"/>
        <v>0.38451399204540543</v>
      </c>
      <c r="N44" s="5">
        <v>5057</v>
      </c>
      <c r="O44" s="8">
        <f t="shared" si="8"/>
        <v>-8.1659971583728605E-2</v>
      </c>
      <c r="P44" s="8">
        <f t="shared" si="9"/>
        <v>-5.5773760591686643E-2</v>
      </c>
      <c r="Q44">
        <v>1.2</v>
      </c>
      <c r="R44" s="6">
        <f t="shared" si="10"/>
        <v>-0.11488901738255108</v>
      </c>
      <c r="S44" s="6">
        <f t="shared" si="11"/>
        <v>-5.1125612735235235E-2</v>
      </c>
      <c r="T44" s="3">
        <v>93923</v>
      </c>
      <c r="U44" s="8">
        <f t="shared" si="12"/>
        <v>1.9696342834725906</v>
      </c>
      <c r="V44" s="8">
        <f t="shared" si="13"/>
        <v>0.43528917664744254</v>
      </c>
      <c r="W44">
        <v>272.02</v>
      </c>
      <c r="X44" s="6">
        <f t="shared" si="14"/>
        <v>-0.27408143359529108</v>
      </c>
      <c r="Y44" s="6">
        <f t="shared" si="15"/>
        <v>-3.7000993535364297E-2</v>
      </c>
      <c r="Z44" s="3">
        <v>6423350</v>
      </c>
      <c r="AA44" s="6">
        <f t="shared" si="16"/>
        <v>-0.63507679136044215</v>
      </c>
      <c r="AB44">
        <f t="shared" si="17"/>
        <v>-4.5090452186591391E-2</v>
      </c>
      <c r="AD44">
        <f t="shared" si="18"/>
        <v>2.6418329609241358</v>
      </c>
    </row>
    <row r="45" spans="1:30">
      <c r="A45" t="s">
        <v>44</v>
      </c>
      <c r="B45">
        <v>3</v>
      </c>
      <c r="C45" s="6">
        <f t="shared" si="0"/>
        <v>-1.091901728844405E-2</v>
      </c>
      <c r="D45" s="6">
        <f t="shared" si="1"/>
        <v>-3.6133933301144228E-2</v>
      </c>
      <c r="E45">
        <v>0.91</v>
      </c>
      <c r="F45" s="6">
        <f t="shared" si="2"/>
        <v>0.21098643904453782</v>
      </c>
      <c r="G45" s="6">
        <f t="shared" si="3"/>
        <v>0.46248227438562695</v>
      </c>
      <c r="H45">
        <v>79</v>
      </c>
      <c r="I45" s="6">
        <f t="shared" si="4"/>
        <v>0.13018902891030404</v>
      </c>
      <c r="J45" s="6">
        <f t="shared" si="5"/>
        <v>0.14930886992477521</v>
      </c>
      <c r="K45">
        <v>0.43</v>
      </c>
      <c r="L45" s="6">
        <f t="shared" si="6"/>
        <v>-1.0078114417302571</v>
      </c>
      <c r="M45" s="6">
        <f t="shared" si="7"/>
        <v>-0.80359103955556643</v>
      </c>
      <c r="N45" s="5">
        <v>1070</v>
      </c>
      <c r="O45" s="8">
        <f t="shared" si="8"/>
        <v>-0.48931567827284039</v>
      </c>
      <c r="P45" s="8">
        <f t="shared" si="9"/>
        <v>-0.33420260826035003</v>
      </c>
      <c r="Q45">
        <v>0.26</v>
      </c>
      <c r="R45" s="6">
        <f t="shared" si="10"/>
        <v>-0.23127621033394458</v>
      </c>
      <c r="S45" s="6">
        <f t="shared" si="11"/>
        <v>-0.10291791359860533</v>
      </c>
      <c r="T45" s="3">
        <v>97222</v>
      </c>
      <c r="U45" s="8">
        <f t="shared" si="12"/>
        <v>2.1148201400728852</v>
      </c>
      <c r="V45" s="8">
        <f t="shared" si="13"/>
        <v>0.46737525095610766</v>
      </c>
      <c r="W45">
        <v>894.32</v>
      </c>
      <c r="X45" s="6">
        <f t="shared" si="14"/>
        <v>2.8637436638421705</v>
      </c>
      <c r="Y45" s="6">
        <f t="shared" si="15"/>
        <v>0.38660539461869303</v>
      </c>
      <c r="Z45" s="3">
        <v>26726764</v>
      </c>
      <c r="AA45" s="6">
        <f t="shared" si="16"/>
        <v>-0.24319092822988275</v>
      </c>
      <c r="AB45">
        <f t="shared" si="17"/>
        <v>-1.7266555904321673E-2</v>
      </c>
      <c r="AD45">
        <f t="shared" si="18"/>
        <v>0.17165973926521508</v>
      </c>
    </row>
    <row r="46" spans="1:30">
      <c r="A46" t="s">
        <v>45</v>
      </c>
      <c r="B46">
        <v>0</v>
      </c>
      <c r="C46" s="6">
        <f t="shared" si="0"/>
        <v>-0.556869881710646</v>
      </c>
      <c r="D46" s="6">
        <f t="shared" si="1"/>
        <v>-1.8428305983583537</v>
      </c>
      <c r="E46">
        <v>0.86</v>
      </c>
      <c r="F46" s="6">
        <f t="shared" si="2"/>
        <v>3.8893095615061525E-2</v>
      </c>
      <c r="G46" s="6">
        <f t="shared" si="3"/>
        <v>8.5253665588214872E-2</v>
      </c>
      <c r="H46">
        <v>59</v>
      </c>
      <c r="I46" s="6">
        <f t="shared" si="4"/>
        <v>-0.79642327650111189</v>
      </c>
      <c r="J46" s="6">
        <f t="shared" si="5"/>
        <v>-0.91338771316970946</v>
      </c>
      <c r="K46">
        <v>0.42</v>
      </c>
      <c r="L46" s="6">
        <f t="shared" si="6"/>
        <v>-1.0529642841016842</v>
      </c>
      <c r="M46" s="6">
        <f t="shared" si="7"/>
        <v>-0.83959422233135339</v>
      </c>
      <c r="N46" s="5">
        <v>16810</v>
      </c>
      <c r="O46" s="8">
        <f t="shared" si="8"/>
        <v>1.120039933286382</v>
      </c>
      <c r="P46" s="8">
        <f t="shared" si="9"/>
        <v>0.76498727443459891</v>
      </c>
      <c r="Q46">
        <v>3.16</v>
      </c>
      <c r="R46" s="6">
        <f t="shared" si="10"/>
        <v>0.12779066153737581</v>
      </c>
      <c r="S46" s="6">
        <f t="shared" si="11"/>
        <v>5.686684438413224E-2</v>
      </c>
      <c r="T46" s="3">
        <v>52139</v>
      </c>
      <c r="U46" s="8">
        <f t="shared" si="12"/>
        <v>0.13076013003618114</v>
      </c>
      <c r="V46" s="8">
        <f t="shared" si="13"/>
        <v>2.8897988737996032E-2</v>
      </c>
      <c r="W46">
        <v>290.42</v>
      </c>
      <c r="X46" s="6">
        <f t="shared" si="14"/>
        <v>-0.18130306015346337</v>
      </c>
      <c r="Y46" s="6">
        <f t="shared" si="15"/>
        <v>-2.4475913120717556E-2</v>
      </c>
      <c r="Z46" s="3">
        <v>25843482</v>
      </c>
      <c r="AA46" s="6">
        <f t="shared" si="16"/>
        <v>-0.26023957477561571</v>
      </c>
      <c r="AB46">
        <f t="shared" si="17"/>
        <v>-1.8477009809068714E-2</v>
      </c>
      <c r="AD46">
        <f t="shared" si="18"/>
        <v>-2.7027596836442607</v>
      </c>
    </row>
    <row r="47" spans="1:30">
      <c r="A47" t="s">
        <v>46</v>
      </c>
      <c r="B47">
        <v>0</v>
      </c>
      <c r="C47" s="6">
        <f t="shared" si="0"/>
        <v>-0.556869881710646</v>
      </c>
      <c r="D47" s="6">
        <f t="shared" si="1"/>
        <v>-1.8428305983583537</v>
      </c>
      <c r="E47">
        <v>0.97</v>
      </c>
      <c r="F47" s="6">
        <f t="shared" si="2"/>
        <v>0.41749845115990897</v>
      </c>
      <c r="G47" s="6">
        <f t="shared" si="3"/>
        <v>0.91515660494252049</v>
      </c>
      <c r="H47">
        <v>100</v>
      </c>
      <c r="I47" s="6">
        <f t="shared" si="4"/>
        <v>1.1031319495922907</v>
      </c>
      <c r="J47" s="6">
        <f t="shared" si="5"/>
        <v>1.2651402821739839</v>
      </c>
      <c r="K47">
        <v>0.52</v>
      </c>
      <c r="L47" s="6">
        <f t="shared" si="6"/>
        <v>-0.60143586038741137</v>
      </c>
      <c r="M47" s="6">
        <f t="shared" si="7"/>
        <v>-0.47956239457348315</v>
      </c>
      <c r="N47" s="5">
        <v>7035</v>
      </c>
      <c r="O47" s="8">
        <f t="shared" si="8"/>
        <v>0.12058306524372639</v>
      </c>
      <c r="P47" s="8">
        <f t="shared" si="9"/>
        <v>8.2358233561465127E-2</v>
      </c>
      <c r="Q47">
        <v>0.56999999999999995</v>
      </c>
      <c r="R47" s="6">
        <f t="shared" si="10"/>
        <v>-0.19289319989252759</v>
      </c>
      <c r="S47" s="6">
        <f t="shared" si="11"/>
        <v>-8.5837473952174781E-2</v>
      </c>
      <c r="T47" s="3">
        <v>18075</v>
      </c>
      <c r="U47" s="8">
        <f t="shared" si="12"/>
        <v>-1.3683641558784716</v>
      </c>
      <c r="V47" s="8">
        <f t="shared" si="13"/>
        <v>-0.3024084784491422</v>
      </c>
      <c r="W47">
        <v>239.71</v>
      </c>
      <c r="X47" s="6">
        <f t="shared" si="14"/>
        <v>-0.43699824043797836</v>
      </c>
      <c r="Y47" s="6">
        <f t="shared" si="15"/>
        <v>-5.8994762459127083E-2</v>
      </c>
      <c r="Z47" s="3">
        <v>71580000</v>
      </c>
      <c r="AA47" s="6">
        <f t="shared" si="16"/>
        <v>0.62254274119431763</v>
      </c>
      <c r="AB47">
        <f t="shared" si="17"/>
        <v>4.4200534624796547E-2</v>
      </c>
      <c r="AD47">
        <f t="shared" si="18"/>
        <v>-0.46277805248951487</v>
      </c>
    </row>
    <row r="48" spans="1:30">
      <c r="A48" t="s">
        <v>47</v>
      </c>
      <c r="B48">
        <v>33</v>
      </c>
      <c r="C48" s="6">
        <f t="shared" si="0"/>
        <v>5.4485896269335763</v>
      </c>
      <c r="D48" s="6">
        <f t="shared" si="1"/>
        <v>18.030832717270954</v>
      </c>
      <c r="E48">
        <v>1.1200000000000001</v>
      </c>
      <c r="F48" s="6">
        <f t="shared" si="2"/>
        <v>0.93377848144833786</v>
      </c>
      <c r="G48" s="6">
        <f t="shared" si="3"/>
        <v>2.0468424313347566</v>
      </c>
      <c r="H48">
        <v>92</v>
      </c>
      <c r="I48" s="6">
        <f t="shared" si="4"/>
        <v>0.73248702742772431</v>
      </c>
      <c r="J48" s="6">
        <f t="shared" si="5"/>
        <v>0.84006164893619018</v>
      </c>
      <c r="K48">
        <v>0.81</v>
      </c>
      <c r="L48" s="6">
        <f t="shared" si="6"/>
        <v>0.70799656838397995</v>
      </c>
      <c r="M48" s="6">
        <f t="shared" si="7"/>
        <v>0.56452990592434071</v>
      </c>
      <c r="N48" s="5">
        <v>37768</v>
      </c>
      <c r="O48" s="8">
        <f t="shared" si="8"/>
        <v>3.262916356860599</v>
      </c>
      <c r="P48" s="8">
        <f t="shared" si="9"/>
        <v>2.2285718717357894</v>
      </c>
      <c r="Q48">
        <v>54.45</v>
      </c>
      <c r="R48" s="6">
        <f t="shared" si="10"/>
        <v>6.4783216471511764</v>
      </c>
      <c r="S48" s="6">
        <f t="shared" si="11"/>
        <v>2.8828531329822735</v>
      </c>
      <c r="T48" s="3">
        <v>34560</v>
      </c>
      <c r="U48" s="8">
        <f t="shared" si="12"/>
        <v>-0.64287496337896921</v>
      </c>
      <c r="V48" s="8">
        <f t="shared" si="13"/>
        <v>-0.14207536690675221</v>
      </c>
      <c r="W48">
        <v>529</v>
      </c>
      <c r="X48" s="6">
        <f t="shared" si="14"/>
        <v>1.0216895667895376</v>
      </c>
      <c r="Y48" s="6">
        <f t="shared" si="15"/>
        <v>0.13792809151658758</v>
      </c>
      <c r="Z48" s="3">
        <v>337200000</v>
      </c>
      <c r="AA48" s="6">
        <f t="shared" si="16"/>
        <v>5.7494008629239532</v>
      </c>
      <c r="AB48">
        <f t="shared" si="17"/>
        <v>0.40820746126760066</v>
      </c>
      <c r="AD48">
        <f t="shared" si="18"/>
        <v>26.997751894061739</v>
      </c>
    </row>
    <row r="50" spans="1:26">
      <c r="A50" t="s">
        <v>65</v>
      </c>
      <c r="B50">
        <v>3.06</v>
      </c>
      <c r="E50">
        <v>0.84870000000000001</v>
      </c>
      <c r="H50">
        <v>76.19</v>
      </c>
      <c r="K50">
        <v>0.6532</v>
      </c>
      <c r="N50" s="5">
        <v>5855.66</v>
      </c>
      <c r="Q50">
        <v>2.1278999999999999</v>
      </c>
      <c r="T50" s="3">
        <v>49167.79</v>
      </c>
      <c r="W50">
        <v>326.37639999999999</v>
      </c>
      <c r="Z50" s="3">
        <v>39326366.490000002</v>
      </c>
    </row>
    <row r="51" spans="1:26" ht="15" thickBot="1">
      <c r="A51" t="s">
        <v>66</v>
      </c>
      <c r="B51">
        <v>5.4950000000000001</v>
      </c>
      <c r="E51">
        <v>0.29054000000000002</v>
      </c>
      <c r="H51">
        <v>21.584</v>
      </c>
      <c r="K51">
        <v>0.22147</v>
      </c>
      <c r="N51" s="5">
        <v>9780.3119999999999</v>
      </c>
      <c r="Q51">
        <v>8.0764899999999997</v>
      </c>
      <c r="T51" s="3">
        <v>22722.598999999998</v>
      </c>
      <c r="W51">
        <v>198.32208</v>
      </c>
      <c r="Z51" s="3">
        <v>51809508.609999999</v>
      </c>
    </row>
    <row r="52" spans="1:26" ht="15" thickTop="1">
      <c r="A52" t="s">
        <v>77</v>
      </c>
      <c r="B52" s="10">
        <v>3.3092660581631224</v>
      </c>
      <c r="E52">
        <v>2.1920000000000002</v>
      </c>
      <c r="H52" s="11">
        <v>1.1468621524755678</v>
      </c>
      <c r="K52" s="12">
        <v>0.79736248893535522</v>
      </c>
      <c r="N52" s="5">
        <v>0.68300000000000005</v>
      </c>
      <c r="Q52">
        <v>0.44500000000000001</v>
      </c>
      <c r="T52" s="4">
        <v>0.221</v>
      </c>
      <c r="W52">
        <v>0.13500000000000001</v>
      </c>
      <c r="Z52" s="4">
        <v>7.0999999999999994E-2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BA24-AC6C-47EA-8235-927A2434FE08}">
  <dimension ref="A1:C4"/>
  <sheetViews>
    <sheetView showGridLines="0" workbookViewId="0">
      <selection activeCell="C12" sqref="C12"/>
    </sheetView>
  </sheetViews>
  <sheetFormatPr defaultRowHeight="14.4"/>
  <cols>
    <col min="3" max="3" width="112" customWidth="1"/>
  </cols>
  <sheetData>
    <row r="1" spans="1:3" ht="39.6" customHeight="1">
      <c r="A1" t="s">
        <v>49</v>
      </c>
      <c r="C1" s="1" t="s">
        <v>50</v>
      </c>
    </row>
    <row r="2" spans="1:3" ht="57.6" customHeight="1">
      <c r="A2" t="s">
        <v>54</v>
      </c>
      <c r="C2" s="2" t="s">
        <v>53</v>
      </c>
    </row>
    <row r="3" spans="1:3">
      <c r="A3" t="s">
        <v>56</v>
      </c>
      <c r="C3" t="s">
        <v>57</v>
      </c>
    </row>
    <row r="4" spans="1:3">
      <c r="A4" t="s">
        <v>60</v>
      </c>
      <c r="C4" s="2" t="s">
        <v>61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D3270-826A-4A86-9BE6-A6D743BBD839}">
  <dimension ref="A1:AF52"/>
  <sheetViews>
    <sheetView tabSelected="1" topLeftCell="B1" workbookViewId="0">
      <selection activeCell="D3" sqref="D3"/>
    </sheetView>
  </sheetViews>
  <sheetFormatPr defaultRowHeight="14.4"/>
  <cols>
    <col min="1" max="1" width="19.21875" customWidth="1"/>
    <col min="2" max="2" width="20.5546875" customWidth="1"/>
    <col min="3" max="3" width="34" customWidth="1"/>
    <col min="4" max="4" width="16.5546875" customWidth="1"/>
    <col min="5" max="5" width="16.21875" customWidth="1"/>
    <col min="6" max="6" width="18.109375" customWidth="1"/>
    <col min="7" max="7" width="17.109375" customWidth="1"/>
    <col min="8" max="8" width="15.21875" customWidth="1"/>
    <col min="9" max="9" width="15.109375" customWidth="1"/>
    <col min="10" max="10" width="18" customWidth="1"/>
    <col min="11" max="11" width="18.33203125" customWidth="1"/>
    <col min="12" max="12" width="16.33203125" customWidth="1"/>
    <col min="13" max="13" width="15.77734375" customWidth="1"/>
    <col min="14" max="14" width="18.44140625" customWidth="1"/>
    <col min="15" max="15" width="17.6640625" customWidth="1"/>
    <col min="16" max="16" width="19.6640625" customWidth="1"/>
    <col min="17" max="17" width="16.77734375" customWidth="1"/>
    <col min="18" max="18" width="17.6640625" customWidth="1"/>
    <col min="19" max="19" width="14.44140625" customWidth="1"/>
    <col min="20" max="20" width="17.44140625" customWidth="1"/>
    <col min="21" max="21" width="16.77734375" customWidth="1"/>
    <col min="22" max="22" width="13.33203125" customWidth="1"/>
    <col min="23" max="23" width="20.5546875" customWidth="1"/>
    <col min="24" max="24" width="15.88671875" customWidth="1"/>
    <col min="25" max="25" width="21.88671875" customWidth="1"/>
    <col min="26" max="26" width="18.88671875" customWidth="1"/>
    <col min="28" max="28" width="8.88671875" style="6"/>
    <col min="33" max="33" width="18.33203125" customWidth="1"/>
    <col min="34" max="34" width="24.88671875" customWidth="1"/>
    <col min="35" max="35" width="20.88671875" customWidth="1"/>
    <col min="37" max="37" width="13" customWidth="1"/>
  </cols>
  <sheetData>
    <row r="1" spans="1:32" s="15" customFormat="1">
      <c r="A1" s="15" t="s">
        <v>0</v>
      </c>
      <c r="B1" s="15" t="s">
        <v>48</v>
      </c>
      <c r="C1" s="15" t="s">
        <v>90</v>
      </c>
      <c r="D1" s="15" t="s">
        <v>76</v>
      </c>
      <c r="E1" s="15" t="s">
        <v>51</v>
      </c>
      <c r="F1" s="15" t="s">
        <v>68</v>
      </c>
      <c r="G1" s="15" t="s">
        <v>78</v>
      </c>
      <c r="H1" s="15" t="s">
        <v>52</v>
      </c>
      <c r="I1" s="15" t="s">
        <v>69</v>
      </c>
      <c r="J1" s="15" t="s">
        <v>79</v>
      </c>
      <c r="K1" s="15" t="s">
        <v>55</v>
      </c>
      <c r="L1" s="15" t="s">
        <v>70</v>
      </c>
      <c r="M1" s="15" t="s">
        <v>80</v>
      </c>
      <c r="N1" s="16" t="s">
        <v>58</v>
      </c>
      <c r="O1" s="16" t="s">
        <v>71</v>
      </c>
      <c r="P1" s="17" t="s">
        <v>81</v>
      </c>
      <c r="Q1" s="15" t="s">
        <v>59</v>
      </c>
      <c r="R1" s="15" t="s">
        <v>72</v>
      </c>
      <c r="S1" s="15" t="s">
        <v>82</v>
      </c>
      <c r="T1" s="18" t="s">
        <v>62</v>
      </c>
      <c r="U1" s="18" t="s">
        <v>73</v>
      </c>
      <c r="V1" s="18" t="s">
        <v>83</v>
      </c>
      <c r="W1" s="15" t="s">
        <v>63</v>
      </c>
      <c r="X1" s="15" t="s">
        <v>74</v>
      </c>
      <c r="Y1" s="15" t="s">
        <v>84</v>
      </c>
      <c r="Z1" s="18" t="s">
        <v>64</v>
      </c>
      <c r="AA1" s="15" t="s">
        <v>75</v>
      </c>
      <c r="AB1" s="15" t="s">
        <v>85</v>
      </c>
      <c r="AC1" s="15" t="s">
        <v>86</v>
      </c>
      <c r="AD1" s="15" t="s">
        <v>87</v>
      </c>
      <c r="AE1" s="15" t="s">
        <v>88</v>
      </c>
      <c r="AF1" s="15" t="s">
        <v>89</v>
      </c>
    </row>
    <row r="2" spans="1:32">
      <c r="A2" t="s">
        <v>47</v>
      </c>
      <c r="B2">
        <v>33</v>
      </c>
      <c r="C2" s="6">
        <f>(B2-$B$50)/$B$51</f>
        <v>5.4485896269335763</v>
      </c>
      <c r="D2" s="6">
        <f>(C2*$B$52)</f>
        <v>18.029383075523207</v>
      </c>
      <c r="E2">
        <v>1.1200000000000001</v>
      </c>
      <c r="F2" s="6">
        <f t="shared" ref="F2:F48" si="0">(E2-$E$50)/$E$51</f>
        <v>0.93377848144833786</v>
      </c>
      <c r="G2" s="6">
        <f t="shared" ref="G2:G48" si="1">(F2*$E$52)</f>
        <v>2.0468424313347566</v>
      </c>
      <c r="H2">
        <v>92</v>
      </c>
      <c r="I2" s="6">
        <f t="shared" ref="I2:I48" si="2">(H2-$H$50)/$H$51</f>
        <v>0.73248702742772431</v>
      </c>
      <c r="J2" s="6">
        <f t="shared" ref="J2:J48" si="3">(I2*$H$52)</f>
        <v>0.84016262045959977</v>
      </c>
      <c r="K2">
        <v>0.81</v>
      </c>
      <c r="L2" s="6">
        <f t="shared" ref="L2:L48" si="4">(K2-$K$50)/$K$51</f>
        <v>0.70799656838397995</v>
      </c>
      <c r="M2" s="6">
        <f t="shared" ref="M2:M48" si="5">(L2*$K$52)</f>
        <v>0.56452990592434071</v>
      </c>
      <c r="N2" s="5">
        <v>37768</v>
      </c>
      <c r="O2" s="8">
        <f t="shared" ref="O2:O48" si="6">(N2-$N$50)/$N$51</f>
        <v>3.262916356860599</v>
      </c>
      <c r="P2" s="8">
        <f t="shared" ref="P2:P48" si="7">(O2*$N$52)</f>
        <v>2.2285718717357894</v>
      </c>
      <c r="Q2">
        <v>54.45</v>
      </c>
      <c r="R2" s="6">
        <f t="shared" ref="R2:R48" si="8">(Q2-$Q$50)/$Q$51</f>
        <v>6.4783216471511764</v>
      </c>
      <c r="S2" s="6">
        <f t="shared" ref="S2:S48" si="9">(R2*$Q$52)</f>
        <v>2.8828531329822735</v>
      </c>
      <c r="T2" s="3">
        <v>34560</v>
      </c>
      <c r="U2" s="8">
        <f t="shared" ref="U2:U48" si="10">(T2-$T$50)/$T$51</f>
        <v>-0.64287496337896921</v>
      </c>
      <c r="V2" s="8">
        <f t="shared" ref="V2:V48" si="11">(U2*$T$52)</f>
        <v>-0.14207536690675221</v>
      </c>
      <c r="W2">
        <v>529</v>
      </c>
      <c r="X2" s="6">
        <f t="shared" ref="X2:X48" si="12">(W2-$W$50)/$W$51</f>
        <v>1.0216895667895376</v>
      </c>
      <c r="Y2" s="6">
        <f t="shared" ref="Y2:Y48" si="13">(X2*$W$52)</f>
        <v>0.13792809151658758</v>
      </c>
      <c r="Z2" s="3">
        <v>337200000</v>
      </c>
      <c r="AA2" s="6">
        <f t="shared" ref="AA2:AA48" si="14">(Z2-$Z$50)/$Z$51</f>
        <v>5.7494008629239532</v>
      </c>
      <c r="AB2" s="6">
        <f t="shared" ref="AB2:AB48" si="15">(AA2*$Z$52)</f>
        <v>0.40820746126760066</v>
      </c>
      <c r="AC2">
        <f t="shared" ref="AC2:AC48" si="16">(D2+G2+J2+M2+P2+S2+V2+Y2+AB2)</f>
        <v>26.996403223837405</v>
      </c>
      <c r="AD2">
        <v>1</v>
      </c>
      <c r="AE2">
        <f>(AC2-AC48)/AC2-AC48</f>
        <v>16.807032490305023</v>
      </c>
      <c r="AF2">
        <f>((AC2-$AC$48)/($AC$2-$AC$48))*100</f>
        <v>100</v>
      </c>
    </row>
    <row r="3" spans="1:32">
      <c r="A3" t="s">
        <v>40</v>
      </c>
      <c r="B3">
        <v>3</v>
      </c>
      <c r="C3" s="6">
        <f t="shared" ref="C2:C48" si="17">(B3-$B$50)/$B$51</f>
        <v>-1.091901728844405E-2</v>
      </c>
      <c r="D3" s="6">
        <f t="shared" ref="D2:D48" si="18">(C3*$B$52)</f>
        <v>-3.6131028207461363E-2</v>
      </c>
      <c r="E3">
        <v>2.02</v>
      </c>
      <c r="F3" s="6">
        <f t="shared" si="0"/>
        <v>4.031458663178908</v>
      </c>
      <c r="G3" s="6">
        <f t="shared" si="1"/>
        <v>8.8369573896881661</v>
      </c>
      <c r="H3">
        <v>88</v>
      </c>
      <c r="I3" s="6">
        <f t="shared" si="2"/>
        <v>0.54716456634544119</v>
      </c>
      <c r="J3" s="6">
        <f t="shared" si="3"/>
        <v>0.62759775759822101</v>
      </c>
      <c r="K3">
        <v>0.88</v>
      </c>
      <c r="L3" s="6">
        <f t="shared" si="4"/>
        <v>1.0240664649839708</v>
      </c>
      <c r="M3" s="6">
        <f t="shared" si="5"/>
        <v>0.81655218535484975</v>
      </c>
      <c r="N3" s="5">
        <v>7468</v>
      </c>
      <c r="O3" s="8">
        <f t="shared" si="6"/>
        <v>0.16485568149564148</v>
      </c>
      <c r="P3" s="8">
        <f t="shared" si="7"/>
        <v>0.11259643046152314</v>
      </c>
      <c r="Q3">
        <v>0.54</v>
      </c>
      <c r="R3" s="6">
        <f t="shared" si="8"/>
        <v>-0.19660768477395502</v>
      </c>
      <c r="S3" s="6">
        <f t="shared" si="9"/>
        <v>-8.749041972440999E-2</v>
      </c>
      <c r="T3" s="3">
        <v>101533</v>
      </c>
      <c r="U3" s="8">
        <f t="shared" si="10"/>
        <v>2.3045431554726643</v>
      </c>
      <c r="V3" s="8">
        <f t="shared" si="11"/>
        <v>0.50930403735945884</v>
      </c>
      <c r="W3">
        <v>264.22000000000003</v>
      </c>
      <c r="X3" s="6">
        <f t="shared" si="12"/>
        <v>-0.31341139624997866</v>
      </c>
      <c r="Y3" s="6">
        <f t="shared" si="13"/>
        <v>-4.2310538493747121E-2</v>
      </c>
      <c r="Z3" s="3">
        <v>21988679</v>
      </c>
      <c r="AA3" s="6">
        <f t="shared" si="14"/>
        <v>-0.33464296333151428</v>
      </c>
      <c r="AB3" s="6">
        <f t="shared" si="15"/>
        <v>-2.3759650396537511E-2</v>
      </c>
      <c r="AC3">
        <f t="shared" si="16"/>
        <v>10.71331616364006</v>
      </c>
      <c r="AD3">
        <v>2</v>
      </c>
      <c r="AE3">
        <f>(AC3-$AC$48)/$AC$2-$AC$48</f>
        <v>16.203874842777381</v>
      </c>
      <c r="AF3">
        <f t="shared" ref="AF3:AF48" si="19">((AC3-$AC$48)/($AC$2-$AC$48))*100</f>
        <v>61.449953793754418</v>
      </c>
    </row>
    <row r="4" spans="1:32">
      <c r="A4" t="s">
        <v>37</v>
      </c>
      <c r="B4">
        <v>12</v>
      </c>
      <c r="C4" s="6">
        <f t="shared" si="17"/>
        <v>1.6269335759781618</v>
      </c>
      <c r="D4" s="6">
        <f t="shared" si="18"/>
        <v>5.3835232029117375</v>
      </c>
      <c r="E4">
        <v>1</v>
      </c>
      <c r="F4" s="6">
        <f t="shared" si="0"/>
        <v>0.52075445721759472</v>
      </c>
      <c r="G4" s="6">
        <f t="shared" si="1"/>
        <v>1.1414937702209678</v>
      </c>
      <c r="H4">
        <v>100</v>
      </c>
      <c r="I4" s="6">
        <f t="shared" si="2"/>
        <v>1.1031319495922907</v>
      </c>
      <c r="J4" s="6">
        <f t="shared" si="3"/>
        <v>1.2652923461823573</v>
      </c>
      <c r="K4">
        <v>1</v>
      </c>
      <c r="L4" s="6">
        <f t="shared" si="4"/>
        <v>1.565900573441098</v>
      </c>
      <c r="M4" s="6">
        <f t="shared" si="5"/>
        <v>1.248590378664294</v>
      </c>
      <c r="N4" s="5">
        <v>538</v>
      </c>
      <c r="O4" s="8">
        <f t="shared" si="6"/>
        <v>-0.5437106709888192</v>
      </c>
      <c r="P4" s="8">
        <f t="shared" si="7"/>
        <v>-0.37135438828536355</v>
      </c>
      <c r="Q4">
        <v>7.0000000000000007E-2</v>
      </c>
      <c r="R4" s="6">
        <f t="shared" si="8"/>
        <v>-0.25480128124965179</v>
      </c>
      <c r="S4" s="6">
        <f t="shared" si="9"/>
        <v>-0.11338657015609505</v>
      </c>
      <c r="T4" s="3">
        <v>71777</v>
      </c>
      <c r="U4" s="8">
        <f t="shared" si="10"/>
        <v>0.99500985780719897</v>
      </c>
      <c r="V4" s="8">
        <f t="shared" si="11"/>
        <v>0.21989717857539098</v>
      </c>
      <c r="W4">
        <v>350.86</v>
      </c>
      <c r="X4" s="6">
        <f t="shared" si="12"/>
        <v>0.12345372739132236</v>
      </c>
      <c r="Y4" s="6">
        <f t="shared" si="13"/>
        <v>1.666625319782852E-2</v>
      </c>
      <c r="Z4" s="3">
        <v>8150000</v>
      </c>
      <c r="AA4" s="6">
        <f t="shared" si="14"/>
        <v>-0.60174989739204943</v>
      </c>
      <c r="AB4" s="6">
        <f t="shared" si="15"/>
        <v>-4.2724242714835506E-2</v>
      </c>
      <c r="AC4">
        <f t="shared" si="16"/>
        <v>8.7479979285962823</v>
      </c>
      <c r="AD4">
        <v>3</v>
      </c>
      <c r="AE4">
        <f t="shared" ref="AE4:AE48" si="20">(AC4-$AC$48)/$AC$2-$AC$48</f>
        <v>16.131075580640548</v>
      </c>
      <c r="AF4">
        <f t="shared" si="19"/>
        <v>56.797082474524586</v>
      </c>
    </row>
    <row r="5" spans="1:32">
      <c r="A5" t="s">
        <v>22</v>
      </c>
      <c r="B5">
        <v>16</v>
      </c>
      <c r="C5" s="6">
        <f t="shared" si="17"/>
        <v>2.3548680618744311</v>
      </c>
      <c r="D5" s="6">
        <f t="shared" si="18"/>
        <v>7.7922584167424933</v>
      </c>
      <c r="E5">
        <v>0.91</v>
      </c>
      <c r="F5" s="6">
        <f t="shared" si="0"/>
        <v>0.21098643904453782</v>
      </c>
      <c r="G5" s="6">
        <f t="shared" si="1"/>
        <v>0.46248227438562695</v>
      </c>
      <c r="H5">
        <v>52</v>
      </c>
      <c r="I5" s="6">
        <f t="shared" si="2"/>
        <v>-1.1207375833951074</v>
      </c>
      <c r="J5" s="6">
        <f t="shared" si="3"/>
        <v>-1.2854860081541883</v>
      </c>
      <c r="K5">
        <v>0.52</v>
      </c>
      <c r="L5" s="6">
        <f t="shared" si="4"/>
        <v>-0.60143586038741137</v>
      </c>
      <c r="M5" s="6">
        <f t="shared" si="5"/>
        <v>-0.47956239457348315</v>
      </c>
      <c r="N5" s="5">
        <v>2665</v>
      </c>
      <c r="O5" s="8">
        <f t="shared" si="6"/>
        <v>-0.32623294635181371</v>
      </c>
      <c r="P5" s="8">
        <f t="shared" si="7"/>
        <v>-0.22281710235828878</v>
      </c>
      <c r="Q5">
        <v>1.44</v>
      </c>
      <c r="R5" s="6">
        <f t="shared" si="8"/>
        <v>-8.5173138331131465E-2</v>
      </c>
      <c r="S5" s="6">
        <f t="shared" si="9"/>
        <v>-3.7902046557353505E-2</v>
      </c>
      <c r="T5" s="3">
        <v>34988</v>
      </c>
      <c r="U5" s="8">
        <f t="shared" si="10"/>
        <v>-0.62403908989460233</v>
      </c>
      <c r="V5" s="8">
        <f t="shared" si="11"/>
        <v>-0.13791263886670713</v>
      </c>
      <c r="W5">
        <v>321.69</v>
      </c>
      <c r="X5" s="6">
        <f t="shared" si="12"/>
        <v>-2.3630248331401083E-2</v>
      </c>
      <c r="Y5" s="6">
        <f t="shared" si="13"/>
        <v>-3.1900835247391465E-3</v>
      </c>
      <c r="Z5" s="3">
        <v>85059837</v>
      </c>
      <c r="AA5" s="6">
        <f t="shared" si="14"/>
        <v>0.88272349491407376</v>
      </c>
      <c r="AB5" s="6">
        <f t="shared" si="15"/>
        <v>6.2673368138899233E-2</v>
      </c>
      <c r="AC5">
        <f t="shared" si="16"/>
        <v>6.1505437852322595</v>
      </c>
      <c r="AD5">
        <v>4</v>
      </c>
      <c r="AE5">
        <f t="shared" si="20"/>
        <v>16.034860758175959</v>
      </c>
      <c r="AF5">
        <f t="shared" si="19"/>
        <v>50.647635697319096</v>
      </c>
    </row>
    <row r="6" spans="1:32">
      <c r="A6" t="s">
        <v>24</v>
      </c>
      <c r="B6">
        <v>0</v>
      </c>
      <c r="C6" s="6">
        <f t="shared" si="17"/>
        <v>-0.556869881710646</v>
      </c>
      <c r="D6" s="6">
        <f t="shared" si="18"/>
        <v>-1.8426824385805276</v>
      </c>
      <c r="E6">
        <v>1</v>
      </c>
      <c r="F6" s="6">
        <f t="shared" si="0"/>
        <v>0.52075445721759472</v>
      </c>
      <c r="G6" s="6">
        <f t="shared" si="1"/>
        <v>1.1414937702209678</v>
      </c>
      <c r="H6">
        <v>100</v>
      </c>
      <c r="I6" s="6">
        <f t="shared" si="2"/>
        <v>1.1031319495922907</v>
      </c>
      <c r="J6" s="6">
        <f t="shared" si="3"/>
        <v>1.2652923461823573</v>
      </c>
      <c r="K6">
        <v>0.83</v>
      </c>
      <c r="L6" s="6">
        <f t="shared" si="4"/>
        <v>0.79830225312683412</v>
      </c>
      <c r="M6" s="6">
        <f t="shared" si="5"/>
        <v>0.63653627147591441</v>
      </c>
      <c r="N6" s="5">
        <v>56695</v>
      </c>
      <c r="O6" s="8">
        <f t="shared" si="6"/>
        <v>5.1981306935811453</v>
      </c>
      <c r="P6" s="8">
        <f t="shared" si="7"/>
        <v>3.5503232637159226</v>
      </c>
      <c r="Q6">
        <v>13.87</v>
      </c>
      <c r="R6" s="6">
        <f t="shared" si="8"/>
        <v>1.453861764206976</v>
      </c>
      <c r="S6" s="6">
        <f t="shared" si="9"/>
        <v>0.64696848507210436</v>
      </c>
      <c r="T6" s="3">
        <v>28253</v>
      </c>
      <c r="U6" s="8">
        <f t="shared" si="10"/>
        <v>-0.92044004297219706</v>
      </c>
      <c r="V6" s="8">
        <f t="shared" si="11"/>
        <v>-0.20341724949685555</v>
      </c>
      <c r="W6">
        <v>502.79</v>
      </c>
      <c r="X6" s="6">
        <f t="shared" si="12"/>
        <v>0.88953080766397785</v>
      </c>
      <c r="Y6" s="6">
        <f t="shared" si="13"/>
        <v>0.12008665903463701</v>
      </c>
      <c r="Z6" s="3">
        <v>22596897</v>
      </c>
      <c r="AA6" s="6">
        <f t="shared" si="14"/>
        <v>-0.32290345804922316</v>
      </c>
      <c r="AB6" s="6">
        <f t="shared" si="15"/>
        <v>-2.2926145521494842E-2</v>
      </c>
      <c r="AC6">
        <f t="shared" si="16"/>
        <v>5.2916749621030261</v>
      </c>
      <c r="AD6">
        <v>5</v>
      </c>
      <c r="AE6">
        <f t="shared" si="20"/>
        <v>16.003046563669823</v>
      </c>
      <c r="AF6">
        <f t="shared" si="19"/>
        <v>48.614272324984796</v>
      </c>
    </row>
    <row r="7" spans="1:32">
      <c r="A7" t="s">
        <v>18</v>
      </c>
      <c r="B7">
        <v>8</v>
      </c>
      <c r="C7" s="6">
        <f t="shared" si="17"/>
        <v>0.89899909008189249</v>
      </c>
      <c r="D7" s="6">
        <f t="shared" si="18"/>
        <v>2.9747879890809825</v>
      </c>
      <c r="E7">
        <v>0.89</v>
      </c>
      <c r="F7" s="6">
        <f t="shared" si="0"/>
        <v>0.1421491016727473</v>
      </c>
      <c r="G7" s="6">
        <f t="shared" si="1"/>
        <v>0.31159083086666212</v>
      </c>
      <c r="H7">
        <v>89</v>
      </c>
      <c r="I7" s="6">
        <f t="shared" si="2"/>
        <v>0.593495181616012</v>
      </c>
      <c r="J7" s="6">
        <f t="shared" si="3"/>
        <v>0.68073897331356581</v>
      </c>
      <c r="K7">
        <v>0.89</v>
      </c>
      <c r="L7" s="6">
        <f t="shared" si="4"/>
        <v>1.0692193073553982</v>
      </c>
      <c r="M7" s="6">
        <f t="shared" si="5"/>
        <v>0.85255536813063681</v>
      </c>
      <c r="N7" s="5">
        <v>3629</v>
      </c>
      <c r="O7" s="8">
        <f t="shared" si="6"/>
        <v>-0.22766758361082959</v>
      </c>
      <c r="P7" s="8">
        <f t="shared" si="7"/>
        <v>-0.15549695960619661</v>
      </c>
      <c r="Q7">
        <v>0.52</v>
      </c>
      <c r="R7" s="6">
        <f t="shared" si="8"/>
        <v>-0.19908400802823997</v>
      </c>
      <c r="S7" s="6">
        <f t="shared" si="9"/>
        <v>-8.8592383572566782E-2</v>
      </c>
      <c r="T7" s="3">
        <v>56241</v>
      </c>
      <c r="U7" s="8">
        <f t="shared" si="10"/>
        <v>0.3112852539447622</v>
      </c>
      <c r="V7" s="8">
        <f t="shared" si="11"/>
        <v>6.8794041121792451E-2</v>
      </c>
      <c r="W7">
        <v>329.28</v>
      </c>
      <c r="X7" s="6">
        <f t="shared" si="12"/>
        <v>1.4640830713352659E-2</v>
      </c>
      <c r="Y7" s="6">
        <f t="shared" si="13"/>
        <v>1.9765121463026091E-3</v>
      </c>
      <c r="Z7" s="3">
        <v>22622960</v>
      </c>
      <c r="AA7" s="6">
        <f t="shared" si="14"/>
        <v>-0.32240040367369938</v>
      </c>
      <c r="AB7" s="6">
        <f t="shared" si="15"/>
        <v>-2.2890428660832653E-2</v>
      </c>
      <c r="AC7">
        <f t="shared" si="16"/>
        <v>4.6234639428203463</v>
      </c>
      <c r="AD7">
        <v>6</v>
      </c>
      <c r="AE7">
        <f t="shared" si="20"/>
        <v>15.978294710108358</v>
      </c>
      <c r="AF7">
        <f t="shared" si="19"/>
        <v>47.032289401621519</v>
      </c>
    </row>
    <row r="8" spans="1:32">
      <c r="A8" t="s">
        <v>39</v>
      </c>
      <c r="B8">
        <v>6</v>
      </c>
      <c r="C8" s="6">
        <f t="shared" si="17"/>
        <v>0.53503184713375795</v>
      </c>
      <c r="D8" s="6">
        <f t="shared" si="18"/>
        <v>1.7704203821656053</v>
      </c>
      <c r="E8">
        <v>0.78</v>
      </c>
      <c r="F8" s="6">
        <f t="shared" si="0"/>
        <v>-0.23645625387210015</v>
      </c>
      <c r="G8" s="6">
        <f t="shared" si="1"/>
        <v>-0.51831210848764353</v>
      </c>
      <c r="H8">
        <v>100</v>
      </c>
      <c r="I8" s="6">
        <f t="shared" si="2"/>
        <v>1.1031319495922907</v>
      </c>
      <c r="J8" s="6">
        <f t="shared" si="3"/>
        <v>1.2652923461823573</v>
      </c>
      <c r="K8">
        <v>1.1399999999999999</v>
      </c>
      <c r="L8" s="6">
        <f t="shared" si="4"/>
        <v>2.1980403666410795</v>
      </c>
      <c r="M8" s="6">
        <f t="shared" si="5"/>
        <v>1.7526349375253119</v>
      </c>
      <c r="N8" s="5">
        <v>1836</v>
      </c>
      <c r="O8" s="8">
        <f t="shared" si="6"/>
        <v>-0.41099506845998368</v>
      </c>
      <c r="P8" s="8">
        <f t="shared" si="7"/>
        <v>-0.28070963175816888</v>
      </c>
      <c r="Q8">
        <v>0.12</v>
      </c>
      <c r="R8" s="6">
        <f t="shared" si="8"/>
        <v>-0.24861047311393933</v>
      </c>
      <c r="S8" s="6">
        <f t="shared" si="9"/>
        <v>-0.110631660535703</v>
      </c>
      <c r="T8" s="3">
        <v>57288</v>
      </c>
      <c r="U8" s="8">
        <f t="shared" si="10"/>
        <v>0.3573627295011455</v>
      </c>
      <c r="V8" s="8">
        <f t="shared" si="11"/>
        <v>7.8977163219753163E-2</v>
      </c>
      <c r="W8">
        <v>696.24</v>
      </c>
      <c r="X8" s="6">
        <f t="shared" si="12"/>
        <v>1.864964304529279</v>
      </c>
      <c r="Y8" s="6">
        <f t="shared" si="13"/>
        <v>0.25177018111145266</v>
      </c>
      <c r="Z8" s="3">
        <v>20758395</v>
      </c>
      <c r="AA8" s="6">
        <f t="shared" si="14"/>
        <v>-0.35838926073921706</v>
      </c>
      <c r="AB8" s="6">
        <f t="shared" si="15"/>
        <v>-2.5445637512484409E-2</v>
      </c>
      <c r="AC8">
        <f t="shared" si="16"/>
        <v>4.1839959719104813</v>
      </c>
      <c r="AD8">
        <v>7</v>
      </c>
      <c r="AE8">
        <f t="shared" si="20"/>
        <v>15.962015950035541</v>
      </c>
      <c r="AF8">
        <f t="shared" si="19"/>
        <v>45.991853363780002</v>
      </c>
    </row>
    <row r="9" spans="1:32">
      <c r="A9" t="s">
        <v>25</v>
      </c>
      <c r="B9">
        <v>4</v>
      </c>
      <c r="C9" s="6">
        <f t="shared" si="17"/>
        <v>0.17106460418562328</v>
      </c>
      <c r="D9" s="6">
        <f t="shared" si="18"/>
        <v>0.56605277525022746</v>
      </c>
      <c r="E9">
        <v>1</v>
      </c>
      <c r="F9" s="6">
        <f t="shared" si="0"/>
        <v>0.52075445721759472</v>
      </c>
      <c r="G9" s="6">
        <f t="shared" si="1"/>
        <v>1.1414937702209678</v>
      </c>
      <c r="H9">
        <v>100</v>
      </c>
      <c r="I9" s="6">
        <f t="shared" si="2"/>
        <v>1.1031319495922907</v>
      </c>
      <c r="J9" s="6">
        <f t="shared" si="3"/>
        <v>1.2652923461823573</v>
      </c>
      <c r="K9">
        <v>1</v>
      </c>
      <c r="L9" s="6">
        <f t="shared" si="4"/>
        <v>1.565900573441098</v>
      </c>
      <c r="M9" s="6">
        <f t="shared" si="5"/>
        <v>1.248590378664294</v>
      </c>
      <c r="N9" s="5">
        <v>1103</v>
      </c>
      <c r="O9" s="8">
        <f t="shared" si="6"/>
        <v>-0.4859415527848191</v>
      </c>
      <c r="P9" s="8">
        <f t="shared" si="7"/>
        <v>-0.33189808055203146</v>
      </c>
      <c r="Q9">
        <v>0.03</v>
      </c>
      <c r="R9" s="6">
        <f t="shared" si="8"/>
        <v>-0.2597539277582217</v>
      </c>
      <c r="S9" s="6">
        <f t="shared" si="9"/>
        <v>-0.11559049785240866</v>
      </c>
      <c r="T9" s="3">
        <v>78173</v>
      </c>
      <c r="U9" s="8">
        <f t="shared" si="10"/>
        <v>1.2764917428679703</v>
      </c>
      <c r="V9" s="8">
        <f t="shared" si="11"/>
        <v>0.28210467517382143</v>
      </c>
      <c r="W9">
        <v>199.27</v>
      </c>
      <c r="X9" s="6">
        <f t="shared" si="12"/>
        <v>-0.64090896989382107</v>
      </c>
      <c r="Y9" s="6">
        <f t="shared" si="13"/>
        <v>-8.6522710935665853E-2</v>
      </c>
      <c r="Z9" s="3">
        <v>21101659</v>
      </c>
      <c r="AA9" s="6">
        <f t="shared" si="14"/>
        <v>-0.35176375879547261</v>
      </c>
      <c r="AB9" s="6">
        <f t="shared" si="15"/>
        <v>-2.4975226874478552E-2</v>
      </c>
      <c r="AC9">
        <f t="shared" si="16"/>
        <v>3.9445474292770828</v>
      </c>
      <c r="AD9">
        <v>8</v>
      </c>
      <c r="AE9">
        <f t="shared" si="20"/>
        <v>15.953146303933131</v>
      </c>
      <c r="AF9">
        <f t="shared" si="19"/>
        <v>45.424961327373737</v>
      </c>
    </row>
    <row r="10" spans="1:32">
      <c r="A10" t="s">
        <v>32</v>
      </c>
      <c r="B10">
        <v>5</v>
      </c>
      <c r="C10" s="6">
        <f t="shared" si="17"/>
        <v>0.35304822565969063</v>
      </c>
      <c r="D10" s="6">
        <f t="shared" si="18"/>
        <v>1.1682365787079163</v>
      </c>
      <c r="E10">
        <v>1.1100000000000001</v>
      </c>
      <c r="F10" s="6">
        <f t="shared" si="0"/>
        <v>0.89935981276244259</v>
      </c>
      <c r="G10" s="6">
        <f t="shared" si="1"/>
        <v>1.9713967095752742</v>
      </c>
      <c r="H10">
        <v>89</v>
      </c>
      <c r="I10" s="6">
        <f t="shared" si="2"/>
        <v>0.593495181616012</v>
      </c>
      <c r="J10" s="6">
        <f t="shared" si="3"/>
        <v>0.68073897331356581</v>
      </c>
      <c r="K10">
        <v>0.74</v>
      </c>
      <c r="L10" s="6">
        <f t="shared" si="4"/>
        <v>0.39192667178398877</v>
      </c>
      <c r="M10" s="6">
        <f t="shared" si="5"/>
        <v>0.31250762649383135</v>
      </c>
      <c r="N10" s="5">
        <v>4395</v>
      </c>
      <c r="O10" s="8">
        <f t="shared" si="6"/>
        <v>-0.1493469737979729</v>
      </c>
      <c r="P10" s="8">
        <f t="shared" si="7"/>
        <v>-0.1020039831040155</v>
      </c>
      <c r="Q10">
        <v>1.87</v>
      </c>
      <c r="R10" s="6">
        <f t="shared" si="8"/>
        <v>-3.1932188364004639E-2</v>
      </c>
      <c r="S10" s="6">
        <f t="shared" si="9"/>
        <v>-1.4209823821982064E-2</v>
      </c>
      <c r="T10" s="3">
        <v>25011</v>
      </c>
      <c r="U10" s="8">
        <f t="shared" si="10"/>
        <v>-1.063117383711256</v>
      </c>
      <c r="V10" s="8">
        <f t="shared" si="11"/>
        <v>-0.23494894180018758</v>
      </c>
      <c r="W10">
        <v>386.58</v>
      </c>
      <c r="X10" s="6">
        <f t="shared" si="12"/>
        <v>0.30356478713817442</v>
      </c>
      <c r="Y10" s="6">
        <f t="shared" si="13"/>
        <v>4.0981246263653549E-2</v>
      </c>
      <c r="Z10" s="3">
        <v>100600000</v>
      </c>
      <c r="AA10" s="6">
        <f t="shared" si="14"/>
        <v>1.1826715819916749</v>
      </c>
      <c r="AB10" s="6">
        <f t="shared" si="15"/>
        <v>8.3969682321408903E-2</v>
      </c>
      <c r="AC10">
        <f t="shared" si="16"/>
        <v>3.9066680679494641</v>
      </c>
      <c r="AD10">
        <v>9</v>
      </c>
      <c r="AE10">
        <f t="shared" si="20"/>
        <v>15.951743177708741</v>
      </c>
      <c r="AF10">
        <f t="shared" si="19"/>
        <v>45.335282317242282</v>
      </c>
    </row>
    <row r="11" spans="1:32">
      <c r="A11" t="s">
        <v>42</v>
      </c>
      <c r="B11">
        <v>4</v>
      </c>
      <c r="C11" s="6">
        <f t="shared" si="17"/>
        <v>0.17106460418562328</v>
      </c>
      <c r="D11" s="6">
        <f t="shared" si="18"/>
        <v>0.56605277525022746</v>
      </c>
      <c r="E11">
        <v>1</v>
      </c>
      <c r="F11" s="6">
        <f t="shared" si="0"/>
        <v>0.52075445721759472</v>
      </c>
      <c r="G11" s="6">
        <f t="shared" si="1"/>
        <v>1.1414937702209678</v>
      </c>
      <c r="H11">
        <v>100</v>
      </c>
      <c r="I11" s="6">
        <f t="shared" si="2"/>
        <v>1.1031319495922907</v>
      </c>
      <c r="J11" s="6">
        <f t="shared" si="3"/>
        <v>1.2652923461823573</v>
      </c>
      <c r="K11">
        <v>1</v>
      </c>
      <c r="L11" s="6">
        <f t="shared" si="4"/>
        <v>1.565900573441098</v>
      </c>
      <c r="M11" s="6">
        <f t="shared" si="5"/>
        <v>1.248590378664294</v>
      </c>
      <c r="N11" s="5">
        <v>2547</v>
      </c>
      <c r="O11" s="8">
        <f t="shared" si="6"/>
        <v>-0.33829800112716241</v>
      </c>
      <c r="P11" s="8">
        <f t="shared" si="7"/>
        <v>-0.23105753476985194</v>
      </c>
      <c r="Q11">
        <v>0.16</v>
      </c>
      <c r="R11" s="6">
        <f t="shared" si="8"/>
        <v>-0.24365782660536942</v>
      </c>
      <c r="S11" s="6">
        <f t="shared" si="9"/>
        <v>-0.10842773283938939</v>
      </c>
      <c r="T11" s="3">
        <v>50586</v>
      </c>
      <c r="U11" s="8">
        <f t="shared" si="10"/>
        <v>6.2414075080055732E-2</v>
      </c>
      <c r="V11" s="8">
        <f t="shared" si="11"/>
        <v>1.3793510592692317E-2</v>
      </c>
      <c r="W11">
        <v>198.77</v>
      </c>
      <c r="X11" s="6">
        <f t="shared" si="12"/>
        <v>-0.64343012134604471</v>
      </c>
      <c r="Y11" s="6">
        <f t="shared" si="13"/>
        <v>-8.6863066381716036E-2</v>
      </c>
      <c r="Z11" s="3">
        <v>32790000</v>
      </c>
      <c r="AA11" s="6">
        <f t="shared" si="14"/>
        <v>-0.12616152257306656</v>
      </c>
      <c r="AB11" s="6">
        <f t="shared" si="15"/>
        <v>-8.9574681026877261E-3</v>
      </c>
      <c r="AC11">
        <f t="shared" si="16"/>
        <v>3.7999169788168929</v>
      </c>
      <c r="AD11">
        <v>10</v>
      </c>
      <c r="AE11">
        <f t="shared" si="20"/>
        <v>15.947788906902831</v>
      </c>
      <c r="AF11">
        <f t="shared" si="19"/>
        <v>45.082550178464558</v>
      </c>
    </row>
    <row r="12" spans="1:32">
      <c r="A12" t="s">
        <v>30</v>
      </c>
      <c r="B12">
        <v>1</v>
      </c>
      <c r="C12" s="6">
        <f t="shared" si="17"/>
        <v>-0.37488626023657873</v>
      </c>
      <c r="D12" s="6">
        <f t="shared" si="18"/>
        <v>-1.2404986351228391</v>
      </c>
      <c r="E12">
        <v>1.34</v>
      </c>
      <c r="F12" s="6">
        <f t="shared" si="0"/>
        <v>1.6909891925380327</v>
      </c>
      <c r="G12" s="6">
        <f t="shared" si="1"/>
        <v>3.7066483100433678</v>
      </c>
      <c r="H12">
        <v>100</v>
      </c>
      <c r="I12" s="6">
        <f t="shared" si="2"/>
        <v>1.1031319495922907</v>
      </c>
      <c r="J12" s="6">
        <f t="shared" si="3"/>
        <v>1.2652923461823573</v>
      </c>
      <c r="K12">
        <v>0.51</v>
      </c>
      <c r="L12" s="6">
        <f t="shared" si="4"/>
        <v>-0.64658870275883862</v>
      </c>
      <c r="M12" s="6">
        <f t="shared" si="5"/>
        <v>-0.51556557734927011</v>
      </c>
      <c r="N12" s="5">
        <v>2308</v>
      </c>
      <c r="O12" s="8">
        <f t="shared" si="6"/>
        <v>-0.36273484935858896</v>
      </c>
      <c r="P12" s="8">
        <f t="shared" si="7"/>
        <v>-0.24774790211191627</v>
      </c>
      <c r="Q12">
        <v>0.23</v>
      </c>
      <c r="R12" s="6">
        <f t="shared" si="8"/>
        <v>-0.23499069521537203</v>
      </c>
      <c r="S12" s="6">
        <f t="shared" si="9"/>
        <v>-0.10457085937084055</v>
      </c>
      <c r="T12" s="3">
        <v>56893</v>
      </c>
      <c r="U12" s="8">
        <f t="shared" si="10"/>
        <v>0.3399791546732836</v>
      </c>
      <c r="V12" s="8">
        <f t="shared" si="11"/>
        <v>7.5135393182795676E-2</v>
      </c>
      <c r="W12">
        <v>419.88</v>
      </c>
      <c r="X12" s="6">
        <f t="shared" si="12"/>
        <v>0.47147347385626454</v>
      </c>
      <c r="Y12" s="6">
        <f t="shared" si="13"/>
        <v>6.3648918970595714E-2</v>
      </c>
      <c r="Z12" s="3">
        <v>47055552</v>
      </c>
      <c r="AA12" s="6">
        <f t="shared" si="14"/>
        <v>0.14918469055906372</v>
      </c>
      <c r="AB12" s="6">
        <f t="shared" si="15"/>
        <v>1.0592113029693524E-2</v>
      </c>
      <c r="AC12">
        <f t="shared" si="16"/>
        <v>3.012934107453944</v>
      </c>
      <c r="AD12">
        <v>11</v>
      </c>
      <c r="AE12">
        <f t="shared" si="20"/>
        <v>15.918637509776415</v>
      </c>
      <c r="AF12">
        <f t="shared" si="19"/>
        <v>43.219376079940893</v>
      </c>
    </row>
    <row r="13" spans="1:32">
      <c r="A13" t="s">
        <v>43</v>
      </c>
      <c r="B13">
        <v>4</v>
      </c>
      <c r="C13" s="6">
        <f t="shared" si="17"/>
        <v>0.17106460418562328</v>
      </c>
      <c r="D13" s="6">
        <f t="shared" si="18"/>
        <v>0.56605277525022746</v>
      </c>
      <c r="E13">
        <v>0.95</v>
      </c>
      <c r="F13" s="6">
        <f t="shared" si="0"/>
        <v>0.34866111378811848</v>
      </c>
      <c r="G13" s="6">
        <f t="shared" si="1"/>
        <v>0.76426516142355572</v>
      </c>
      <c r="H13">
        <v>89</v>
      </c>
      <c r="I13" s="6">
        <f t="shared" si="2"/>
        <v>0.593495181616012</v>
      </c>
      <c r="J13" s="6">
        <f t="shared" si="3"/>
        <v>0.68073897331356581</v>
      </c>
      <c r="K13">
        <v>0.76</v>
      </c>
      <c r="L13" s="6">
        <f t="shared" si="4"/>
        <v>0.48223235652684338</v>
      </c>
      <c r="M13" s="6">
        <f t="shared" si="5"/>
        <v>0.38451399204540543</v>
      </c>
      <c r="N13" s="5">
        <v>5057</v>
      </c>
      <c r="O13" s="8">
        <f t="shared" si="6"/>
        <v>-8.1659971583728605E-2</v>
      </c>
      <c r="P13" s="8">
        <f t="shared" si="7"/>
        <v>-5.5773760591686643E-2</v>
      </c>
      <c r="Q13">
        <v>1.2</v>
      </c>
      <c r="R13" s="6">
        <f t="shared" si="8"/>
        <v>-0.11488901738255108</v>
      </c>
      <c r="S13" s="6">
        <f t="shared" si="9"/>
        <v>-5.1125612735235235E-2</v>
      </c>
      <c r="T13" s="3">
        <v>93923</v>
      </c>
      <c r="U13" s="8">
        <f t="shared" si="10"/>
        <v>1.9696342834725906</v>
      </c>
      <c r="V13" s="8">
        <f t="shared" si="11"/>
        <v>0.43528917664744254</v>
      </c>
      <c r="W13">
        <v>272.02</v>
      </c>
      <c r="X13" s="6">
        <f t="shared" si="12"/>
        <v>-0.27408143359529108</v>
      </c>
      <c r="Y13" s="6">
        <f t="shared" si="13"/>
        <v>-3.7000993535364297E-2</v>
      </c>
      <c r="Z13" s="3">
        <v>6423350</v>
      </c>
      <c r="AA13" s="6">
        <f t="shared" si="14"/>
        <v>-0.63507679136044215</v>
      </c>
      <c r="AB13" s="6">
        <f t="shared" si="15"/>
        <v>-4.5090452186591391E-2</v>
      </c>
      <c r="AC13">
        <f t="shared" si="16"/>
        <v>2.6418692596313194</v>
      </c>
      <c r="AD13">
        <v>12</v>
      </c>
      <c r="AE13">
        <f t="shared" si="20"/>
        <v>15.904892536242496</v>
      </c>
      <c r="AF13">
        <f t="shared" si="19"/>
        <v>42.340883753750362</v>
      </c>
    </row>
    <row r="14" spans="1:32">
      <c r="A14" t="s">
        <v>7</v>
      </c>
      <c r="B14">
        <v>3</v>
      </c>
      <c r="C14" s="6">
        <f t="shared" si="17"/>
        <v>-1.091901728844405E-2</v>
      </c>
      <c r="D14" s="6">
        <f t="shared" si="18"/>
        <v>-3.6131028207461363E-2</v>
      </c>
      <c r="E14">
        <v>0.96</v>
      </c>
      <c r="F14" s="6">
        <f t="shared" si="0"/>
        <v>0.3830797824740137</v>
      </c>
      <c r="G14" s="6">
        <f t="shared" si="1"/>
        <v>0.8397108831830381</v>
      </c>
      <c r="H14">
        <v>85</v>
      </c>
      <c r="I14" s="6">
        <f t="shared" si="2"/>
        <v>0.40817272053372883</v>
      </c>
      <c r="J14" s="6">
        <f t="shared" si="3"/>
        <v>0.46817411045218699</v>
      </c>
      <c r="K14">
        <v>0.85</v>
      </c>
      <c r="L14" s="6">
        <f t="shared" si="4"/>
        <v>0.88860793786968884</v>
      </c>
      <c r="M14" s="6">
        <f t="shared" si="5"/>
        <v>0.70854263702748854</v>
      </c>
      <c r="N14" s="5">
        <v>4580</v>
      </c>
      <c r="O14" s="8">
        <f t="shared" si="6"/>
        <v>-0.13043142181967199</v>
      </c>
      <c r="P14" s="8">
        <f t="shared" si="7"/>
        <v>-8.9084661102835971E-2</v>
      </c>
      <c r="Q14">
        <v>0.57999999999999996</v>
      </c>
      <c r="R14" s="6">
        <f t="shared" si="8"/>
        <v>-0.19165503826538507</v>
      </c>
      <c r="S14" s="6">
        <f t="shared" si="9"/>
        <v>-8.5286492028096364E-2</v>
      </c>
      <c r="T14" s="3">
        <v>63082</v>
      </c>
      <c r="U14" s="8">
        <f t="shared" si="10"/>
        <v>0.61235116634325149</v>
      </c>
      <c r="V14" s="8">
        <f t="shared" si="11"/>
        <v>0.13532960776185857</v>
      </c>
      <c r="W14">
        <v>153.66</v>
      </c>
      <c r="X14" s="6">
        <f t="shared" si="12"/>
        <v>-0.8708884053656557</v>
      </c>
      <c r="Y14" s="6">
        <f t="shared" si="13"/>
        <v>-0.11756993472436353</v>
      </c>
      <c r="Z14" s="3">
        <v>6287537</v>
      </c>
      <c r="AA14" s="6">
        <f t="shared" si="14"/>
        <v>-0.63769818275448809</v>
      </c>
      <c r="AB14" s="6">
        <f t="shared" si="15"/>
        <v>-4.5276570975568649E-2</v>
      </c>
      <c r="AC14">
        <f t="shared" si="16"/>
        <v>1.7784085513862462</v>
      </c>
      <c r="AD14">
        <v>13</v>
      </c>
      <c r="AE14">
        <f t="shared" si="20"/>
        <v>15.872908249258568</v>
      </c>
      <c r="AF14">
        <f t="shared" si="19"/>
        <v>40.296649139204142</v>
      </c>
    </row>
    <row r="15" spans="1:32">
      <c r="A15" t="s">
        <v>16</v>
      </c>
      <c r="B15">
        <v>1</v>
      </c>
      <c r="C15" s="6">
        <f t="shared" si="17"/>
        <v>-0.37488626023657873</v>
      </c>
      <c r="D15" s="6">
        <f t="shared" si="18"/>
        <v>-1.2404986351228391</v>
      </c>
      <c r="E15">
        <v>1.0900000000000001</v>
      </c>
      <c r="F15" s="6">
        <f t="shared" si="0"/>
        <v>0.83052247539065205</v>
      </c>
      <c r="G15" s="6">
        <f t="shared" si="1"/>
        <v>1.8205052660563095</v>
      </c>
      <c r="H15">
        <v>92</v>
      </c>
      <c r="I15" s="6">
        <f t="shared" si="2"/>
        <v>0.73248702742772431</v>
      </c>
      <c r="J15" s="6">
        <f t="shared" si="3"/>
        <v>0.84016262045959977</v>
      </c>
      <c r="K15">
        <v>0.66</v>
      </c>
      <c r="L15" s="6">
        <f t="shared" si="4"/>
        <v>3.0703932812570677E-2</v>
      </c>
      <c r="M15" s="6">
        <f t="shared" si="5"/>
        <v>2.4482164287535278E-2</v>
      </c>
      <c r="N15" s="5">
        <v>3157</v>
      </c>
      <c r="O15" s="8">
        <f t="shared" si="6"/>
        <v>-0.27592780271222428</v>
      </c>
      <c r="P15" s="8">
        <f t="shared" si="7"/>
        <v>-0.18845868925244919</v>
      </c>
      <c r="Q15">
        <v>0.88</v>
      </c>
      <c r="R15" s="6">
        <f t="shared" si="8"/>
        <v>-0.15451018945111059</v>
      </c>
      <c r="S15" s="6">
        <f t="shared" si="9"/>
        <v>-6.8757034305744216E-2</v>
      </c>
      <c r="T15" s="3">
        <v>66479</v>
      </c>
      <c r="U15" s="8">
        <f t="shared" si="10"/>
        <v>0.76184990986286383</v>
      </c>
      <c r="V15" s="8">
        <f t="shared" si="11"/>
        <v>0.16836883007969292</v>
      </c>
      <c r="W15">
        <v>464.43</v>
      </c>
      <c r="X15" s="6">
        <f t="shared" si="12"/>
        <v>0.69610806824938509</v>
      </c>
      <c r="Y15" s="6">
        <f t="shared" si="13"/>
        <v>9.3974589213666998E-2</v>
      </c>
      <c r="Z15" s="3">
        <v>20592480</v>
      </c>
      <c r="AA15" s="6">
        <f t="shared" si="14"/>
        <v>-0.36159166517136365</v>
      </c>
      <c r="AB15" s="6">
        <f t="shared" si="15"/>
        <v>-2.5673008227166817E-2</v>
      </c>
      <c r="AC15">
        <f t="shared" si="16"/>
        <v>1.4241061031886051</v>
      </c>
      <c r="AD15">
        <v>14</v>
      </c>
      <c r="AE15">
        <f t="shared" si="20"/>
        <v>15.859784188054563</v>
      </c>
      <c r="AF15">
        <f t="shared" si="19"/>
        <v>39.457841626936286</v>
      </c>
    </row>
    <row r="16" spans="1:32">
      <c r="A16" t="s">
        <v>23</v>
      </c>
      <c r="B16">
        <v>0</v>
      </c>
      <c r="C16" s="6">
        <f t="shared" si="17"/>
        <v>-0.556869881710646</v>
      </c>
      <c r="D16" s="6">
        <f t="shared" si="18"/>
        <v>-1.8426824385805276</v>
      </c>
      <c r="E16">
        <v>1</v>
      </c>
      <c r="F16" s="6">
        <f t="shared" si="0"/>
        <v>0.52075445721759472</v>
      </c>
      <c r="G16" s="6">
        <f t="shared" si="1"/>
        <v>1.1414937702209678</v>
      </c>
      <c r="H16">
        <v>100</v>
      </c>
      <c r="I16" s="6">
        <f t="shared" si="2"/>
        <v>1.1031319495922907</v>
      </c>
      <c r="J16" s="6">
        <f t="shared" si="3"/>
        <v>1.2652923461823573</v>
      </c>
      <c r="K16">
        <v>0.87</v>
      </c>
      <c r="L16" s="6">
        <f t="shared" si="4"/>
        <v>0.97891362261254344</v>
      </c>
      <c r="M16" s="6">
        <f t="shared" si="5"/>
        <v>0.78054900257906268</v>
      </c>
      <c r="N16" s="5">
        <v>2007</v>
      </c>
      <c r="O16" s="8">
        <f t="shared" si="6"/>
        <v>-0.39351096365841909</v>
      </c>
      <c r="P16" s="8">
        <f t="shared" si="7"/>
        <v>-0.26876798817870023</v>
      </c>
      <c r="Q16">
        <v>0.95</v>
      </c>
      <c r="R16" s="6">
        <f t="shared" si="8"/>
        <v>-0.14584305806111317</v>
      </c>
      <c r="S16" s="6">
        <f t="shared" si="9"/>
        <v>-6.4900160837195367E-2</v>
      </c>
      <c r="T16" s="3">
        <v>11277</v>
      </c>
      <c r="U16" s="8">
        <f t="shared" si="10"/>
        <v>-1.6675376791184848</v>
      </c>
      <c r="V16" s="8">
        <f t="shared" si="11"/>
        <v>-0.36852582708518516</v>
      </c>
      <c r="W16">
        <v>1144.6099999999999</v>
      </c>
      <c r="X16" s="6">
        <f t="shared" si="12"/>
        <v>4.1257816577962467</v>
      </c>
      <c r="Y16" s="6">
        <f t="shared" si="13"/>
        <v>0.5569805238024933</v>
      </c>
      <c r="Z16" s="3">
        <v>36944135</v>
      </c>
      <c r="AA16" s="6">
        <f t="shared" si="14"/>
        <v>-4.5980584528072445E-2</v>
      </c>
      <c r="AB16" s="6">
        <f t="shared" si="15"/>
        <v>-3.2646215014931431E-3</v>
      </c>
      <c r="AC16">
        <f t="shared" si="16"/>
        <v>1.1961746066017795</v>
      </c>
      <c r="AD16">
        <v>15</v>
      </c>
      <c r="AE16">
        <f t="shared" si="20"/>
        <v>15.851341156044077</v>
      </c>
      <c r="AF16">
        <f t="shared" si="19"/>
        <v>38.918216082173387</v>
      </c>
    </row>
    <row r="17" spans="1:32">
      <c r="A17" t="s">
        <v>11</v>
      </c>
      <c r="B17">
        <v>4</v>
      </c>
      <c r="C17" s="6">
        <f t="shared" si="17"/>
        <v>0.17106460418562328</v>
      </c>
      <c r="D17" s="6">
        <f t="shared" si="18"/>
        <v>0.56605277525022746</v>
      </c>
      <c r="E17">
        <v>0.89</v>
      </c>
      <c r="F17" s="6">
        <f t="shared" si="0"/>
        <v>0.1421491016727473</v>
      </c>
      <c r="G17" s="6">
        <f t="shared" si="1"/>
        <v>0.31159083086666212</v>
      </c>
      <c r="H17">
        <v>90</v>
      </c>
      <c r="I17" s="6">
        <f t="shared" si="2"/>
        <v>0.63982579688658281</v>
      </c>
      <c r="J17" s="6">
        <f t="shared" si="3"/>
        <v>0.7338801890289105</v>
      </c>
      <c r="K17">
        <v>0.65</v>
      </c>
      <c r="L17" s="6">
        <f t="shared" si="4"/>
        <v>-1.4448909558856643E-2</v>
      </c>
      <c r="M17" s="6">
        <f t="shared" si="5"/>
        <v>-1.1521018488251778E-2</v>
      </c>
      <c r="N17" s="5">
        <v>4070</v>
      </c>
      <c r="O17" s="8">
        <f t="shared" si="6"/>
        <v>-0.18257699754363663</v>
      </c>
      <c r="P17" s="8">
        <f t="shared" si="7"/>
        <v>-0.12470008932230382</v>
      </c>
      <c r="Q17">
        <v>0.2</v>
      </c>
      <c r="R17" s="6">
        <f t="shared" si="8"/>
        <v>-0.23870518009679947</v>
      </c>
      <c r="S17" s="6">
        <f t="shared" si="9"/>
        <v>-0.10622380514307576</v>
      </c>
      <c r="T17" s="3">
        <v>41684</v>
      </c>
      <c r="U17" s="8">
        <f t="shared" si="10"/>
        <v>-0.32935448977469528</v>
      </c>
      <c r="V17" s="8">
        <f t="shared" si="11"/>
        <v>-7.2787342240207664E-2</v>
      </c>
      <c r="W17">
        <v>207.4</v>
      </c>
      <c r="X17" s="6">
        <f t="shared" si="12"/>
        <v>-0.5999150472806658</v>
      </c>
      <c r="Y17" s="6">
        <f t="shared" si="13"/>
        <v>-8.0988531382889889E-2</v>
      </c>
      <c r="Z17" s="3">
        <v>3968970</v>
      </c>
      <c r="AA17" s="6">
        <f t="shared" si="14"/>
        <v>-0.6824499486408081</v>
      </c>
      <c r="AB17" s="6">
        <f t="shared" si="15"/>
        <v>-4.8453946353497368E-2</v>
      </c>
      <c r="AC17">
        <f t="shared" si="16"/>
        <v>1.1668490622155736</v>
      </c>
      <c r="AD17">
        <v>16</v>
      </c>
      <c r="AE17">
        <f t="shared" si="20"/>
        <v>15.850254880063419</v>
      </c>
      <c r="AF17">
        <f t="shared" si="19"/>
        <v>38.848788148334293</v>
      </c>
    </row>
    <row r="18" spans="1:32">
      <c r="A18" t="s">
        <v>41</v>
      </c>
      <c r="B18">
        <v>0</v>
      </c>
      <c r="C18" s="6">
        <f t="shared" si="17"/>
        <v>-0.556869881710646</v>
      </c>
      <c r="D18" s="6">
        <f t="shared" si="18"/>
        <v>-1.8426824385805276</v>
      </c>
      <c r="E18">
        <v>1.01</v>
      </c>
      <c r="F18" s="6">
        <f t="shared" si="0"/>
        <v>0.55517312590348999</v>
      </c>
      <c r="G18" s="6">
        <f t="shared" si="1"/>
        <v>1.2169394919804501</v>
      </c>
      <c r="H18">
        <v>100</v>
      </c>
      <c r="I18" s="6">
        <f t="shared" si="2"/>
        <v>1.1031319495922907</v>
      </c>
      <c r="J18" s="6">
        <f t="shared" si="3"/>
        <v>1.2652923461823573</v>
      </c>
      <c r="K18">
        <v>0.82</v>
      </c>
      <c r="L18" s="6">
        <f t="shared" si="4"/>
        <v>0.75314941075540687</v>
      </c>
      <c r="M18" s="6">
        <f t="shared" si="5"/>
        <v>0.60053308870012745</v>
      </c>
      <c r="N18" s="5">
        <v>4272</v>
      </c>
      <c r="O18" s="8">
        <f t="shared" si="6"/>
        <v>-0.16192325970787025</v>
      </c>
      <c r="P18" s="8">
        <f t="shared" si="7"/>
        <v>-0.11059358638047539</v>
      </c>
      <c r="Q18">
        <v>0.45</v>
      </c>
      <c r="R18" s="6">
        <f t="shared" si="8"/>
        <v>-0.20775113941823739</v>
      </c>
      <c r="S18" s="6">
        <f t="shared" si="9"/>
        <v>-9.2449257041115646E-2</v>
      </c>
      <c r="T18" s="3">
        <v>47497</v>
      </c>
      <c r="U18" s="8">
        <f t="shared" si="10"/>
        <v>-7.3529880978844053E-2</v>
      </c>
      <c r="V18" s="8">
        <f t="shared" si="11"/>
        <v>-1.6250103696324535E-2</v>
      </c>
      <c r="W18">
        <v>224.09</v>
      </c>
      <c r="X18" s="6">
        <f t="shared" si="12"/>
        <v>-0.51575901180544292</v>
      </c>
      <c r="Y18" s="6">
        <f t="shared" si="13"/>
        <v>-6.9627466593734796E-2</v>
      </c>
      <c r="Z18" s="3">
        <v>9410000</v>
      </c>
      <c r="AA18" s="6">
        <f t="shared" si="14"/>
        <v>-0.57743003731607878</v>
      </c>
      <c r="AB18" s="6">
        <f t="shared" si="15"/>
        <v>-4.0997532649441587E-2</v>
      </c>
      <c r="AC18">
        <f t="shared" si="16"/>
        <v>0.91016454192131524</v>
      </c>
      <c r="AD18">
        <v>17</v>
      </c>
      <c r="AE18">
        <f t="shared" si="20"/>
        <v>15.840746779366969</v>
      </c>
      <c r="AF18">
        <f t="shared" si="19"/>
        <v>38.241090106728926</v>
      </c>
    </row>
    <row r="19" spans="1:32">
      <c r="A19" t="s">
        <v>13</v>
      </c>
      <c r="B19">
        <v>1</v>
      </c>
      <c r="C19" s="6">
        <f t="shared" si="17"/>
        <v>-0.37488626023657873</v>
      </c>
      <c r="D19" s="6">
        <f t="shared" si="18"/>
        <v>-1.2404986351228391</v>
      </c>
      <c r="E19">
        <v>0.88</v>
      </c>
      <c r="F19" s="6">
        <f t="shared" si="0"/>
        <v>0.10773043298685205</v>
      </c>
      <c r="G19" s="6">
        <f t="shared" si="1"/>
        <v>0.2361451091071797</v>
      </c>
      <c r="H19">
        <v>98</v>
      </c>
      <c r="I19" s="6">
        <f t="shared" si="2"/>
        <v>1.010470719051149</v>
      </c>
      <c r="J19" s="6">
        <f t="shared" si="3"/>
        <v>1.1590099147516679</v>
      </c>
      <c r="K19">
        <v>0.68</v>
      </c>
      <c r="L19" s="6">
        <f t="shared" si="4"/>
        <v>0.12100961755542532</v>
      </c>
      <c r="M19" s="6">
        <f t="shared" si="5"/>
        <v>9.6488529839109383E-2</v>
      </c>
      <c r="N19" s="5">
        <v>7041</v>
      </c>
      <c r="O19" s="8">
        <f t="shared" si="6"/>
        <v>0.1211965426051848</v>
      </c>
      <c r="P19" s="8">
        <f t="shared" si="7"/>
        <v>8.2777238599341219E-2</v>
      </c>
      <c r="Q19">
        <v>0.51</v>
      </c>
      <c r="R19" s="6">
        <f t="shared" si="8"/>
        <v>-0.20032216965538246</v>
      </c>
      <c r="S19" s="6">
        <f t="shared" si="9"/>
        <v>-8.9143365496645199E-2</v>
      </c>
      <c r="T19" s="3">
        <v>62124</v>
      </c>
      <c r="U19" s="8">
        <f t="shared" si="10"/>
        <v>0.57019049625441176</v>
      </c>
      <c r="V19" s="8">
        <f t="shared" si="11"/>
        <v>0.12601209967222499</v>
      </c>
      <c r="W19">
        <v>148.19</v>
      </c>
      <c r="X19" s="6">
        <f t="shared" si="12"/>
        <v>-0.89846980225298156</v>
      </c>
      <c r="Y19" s="6">
        <f t="shared" si="13"/>
        <v>-0.12129342330415252</v>
      </c>
      <c r="Z19" s="3">
        <v>19882127</v>
      </c>
      <c r="AA19" s="6">
        <f t="shared" si="14"/>
        <v>-0.37530252673052716</v>
      </c>
      <c r="AB19" s="6">
        <f t="shared" si="15"/>
        <v>-2.6646479397867427E-2</v>
      </c>
      <c r="AC19">
        <f t="shared" si="16"/>
        <v>0.22285098864801905</v>
      </c>
      <c r="AD19">
        <v>18</v>
      </c>
      <c r="AE19">
        <f t="shared" si="20"/>
        <v>15.81528733028501</v>
      </c>
      <c r="AF19">
        <f t="shared" si="19"/>
        <v>36.613882124673012</v>
      </c>
    </row>
    <row r="20" spans="1:32">
      <c r="A20" t="s">
        <v>1</v>
      </c>
      <c r="B20">
        <v>7</v>
      </c>
      <c r="C20" s="6">
        <f t="shared" si="17"/>
        <v>0.71701546860782528</v>
      </c>
      <c r="D20" s="6">
        <f t="shared" si="18"/>
        <v>2.372604185623294</v>
      </c>
      <c r="E20">
        <v>0.57999999999999996</v>
      </c>
      <c r="F20" s="6">
        <f t="shared" si="0"/>
        <v>-0.92482962759000498</v>
      </c>
      <c r="G20" s="6">
        <f t="shared" si="1"/>
        <v>-2.0272265436772909</v>
      </c>
      <c r="H20">
        <v>68</v>
      </c>
      <c r="I20" s="6">
        <f t="shared" si="2"/>
        <v>-0.37944773906597468</v>
      </c>
      <c r="J20" s="6">
        <f t="shared" si="3"/>
        <v>-0.43522655670867294</v>
      </c>
      <c r="K20">
        <v>0.68</v>
      </c>
      <c r="L20" s="6">
        <f t="shared" si="4"/>
        <v>0.12100961755542532</v>
      </c>
      <c r="M20" s="6">
        <f t="shared" si="5"/>
        <v>9.6488529839109383E-2</v>
      </c>
      <c r="N20" s="5">
        <v>2400</v>
      </c>
      <c r="O20" s="8">
        <f t="shared" si="6"/>
        <v>-0.35332819648289338</v>
      </c>
      <c r="P20" s="8">
        <f t="shared" si="7"/>
        <v>-0.24132315819781619</v>
      </c>
      <c r="Q20">
        <v>0.85</v>
      </c>
      <c r="R20" s="6">
        <f t="shared" si="8"/>
        <v>-0.15822467433253801</v>
      </c>
      <c r="S20" s="6">
        <f t="shared" si="9"/>
        <v>-7.0409980077979412E-2</v>
      </c>
      <c r="T20" s="3">
        <v>100651</v>
      </c>
      <c r="U20" s="8">
        <f t="shared" si="10"/>
        <v>2.2657271731988056</v>
      </c>
      <c r="V20" s="8">
        <f t="shared" si="11"/>
        <v>0.50072570527693605</v>
      </c>
      <c r="W20">
        <v>157.49</v>
      </c>
      <c r="X20" s="6">
        <f t="shared" si="12"/>
        <v>-0.85157638524162305</v>
      </c>
      <c r="Y20" s="6">
        <f t="shared" si="13"/>
        <v>-0.11496281200761913</v>
      </c>
      <c r="Z20" s="3">
        <v>124850000</v>
      </c>
      <c r="AA20" s="6">
        <f t="shared" si="14"/>
        <v>1.6507323810728571</v>
      </c>
      <c r="AB20" s="6">
        <f t="shared" si="15"/>
        <v>0.11720199905617285</v>
      </c>
      <c r="AC20">
        <f t="shared" si="16"/>
        <v>0.19787136912613365</v>
      </c>
      <c r="AD20">
        <v>19</v>
      </c>
      <c r="AE20">
        <f t="shared" si="20"/>
        <v>15.814362035929507</v>
      </c>
      <c r="AF20">
        <f t="shared" si="19"/>
        <v>36.554743124603611</v>
      </c>
    </row>
    <row r="21" spans="1:32">
      <c r="A21" t="s">
        <v>44</v>
      </c>
      <c r="B21">
        <v>3</v>
      </c>
      <c r="C21" s="6">
        <f t="shared" si="17"/>
        <v>-1.091901728844405E-2</v>
      </c>
      <c r="D21" s="6">
        <f t="shared" si="18"/>
        <v>-3.6131028207461363E-2</v>
      </c>
      <c r="E21">
        <v>0.91</v>
      </c>
      <c r="F21" s="6">
        <f t="shared" si="0"/>
        <v>0.21098643904453782</v>
      </c>
      <c r="G21" s="6">
        <f t="shared" si="1"/>
        <v>0.46248227438562695</v>
      </c>
      <c r="H21">
        <v>79</v>
      </c>
      <c r="I21" s="6">
        <f t="shared" si="2"/>
        <v>0.13018902891030404</v>
      </c>
      <c r="J21" s="6">
        <f t="shared" si="3"/>
        <v>0.14932681616011872</v>
      </c>
      <c r="K21">
        <v>0.43</v>
      </c>
      <c r="L21" s="6">
        <f t="shared" si="4"/>
        <v>-1.0078114417302571</v>
      </c>
      <c r="M21" s="6">
        <f t="shared" si="5"/>
        <v>-0.80359103955556643</v>
      </c>
      <c r="N21" s="5">
        <v>1070</v>
      </c>
      <c r="O21" s="8">
        <f t="shared" si="6"/>
        <v>-0.48931567827284039</v>
      </c>
      <c r="P21" s="8">
        <f t="shared" si="7"/>
        <v>-0.33420260826035003</v>
      </c>
      <c r="Q21">
        <v>0.26</v>
      </c>
      <c r="R21" s="6">
        <f t="shared" si="8"/>
        <v>-0.23127621033394458</v>
      </c>
      <c r="S21" s="6">
        <f t="shared" si="9"/>
        <v>-0.10291791359860533</v>
      </c>
      <c r="T21" s="3">
        <v>97222</v>
      </c>
      <c r="U21" s="8">
        <f t="shared" si="10"/>
        <v>2.1148201400728852</v>
      </c>
      <c r="V21" s="8">
        <f t="shared" si="11"/>
        <v>0.46737525095610766</v>
      </c>
      <c r="W21">
        <v>894.32</v>
      </c>
      <c r="X21" s="6">
        <f t="shared" si="12"/>
        <v>2.8637436638421705</v>
      </c>
      <c r="Y21" s="6">
        <f t="shared" si="13"/>
        <v>0.38660539461869303</v>
      </c>
      <c r="Z21" s="3">
        <v>26726764</v>
      </c>
      <c r="AA21" s="6">
        <f t="shared" si="14"/>
        <v>-0.24319092822988275</v>
      </c>
      <c r="AB21" s="6">
        <f t="shared" si="15"/>
        <v>-1.7266555904321673E-2</v>
      </c>
      <c r="AC21">
        <f t="shared" si="16"/>
        <v>0.17168059059424137</v>
      </c>
      <c r="AD21">
        <v>20</v>
      </c>
      <c r="AE21">
        <f t="shared" si="20"/>
        <v>15.813391877856422</v>
      </c>
      <c r="AF21">
        <f t="shared" si="19"/>
        <v>36.492736717658211</v>
      </c>
    </row>
    <row r="22" spans="1:32">
      <c r="A22" t="s">
        <v>2</v>
      </c>
      <c r="B22">
        <v>4</v>
      </c>
      <c r="C22" s="6">
        <f t="shared" si="17"/>
        <v>0.17106460418562328</v>
      </c>
      <c r="D22" s="6">
        <f t="shared" si="18"/>
        <v>0.56605277525022746</v>
      </c>
      <c r="E22">
        <v>0.79</v>
      </c>
      <c r="F22" s="6">
        <f t="shared" si="0"/>
        <v>-0.2020375851862049</v>
      </c>
      <c r="G22" s="6">
        <f t="shared" si="1"/>
        <v>-0.4428663867281612</v>
      </c>
      <c r="H22">
        <v>75</v>
      </c>
      <c r="I22" s="6">
        <f t="shared" si="2"/>
        <v>-5.5133432171979142E-2</v>
      </c>
      <c r="J22" s="6">
        <f t="shared" si="3"/>
        <v>-6.3238046701260084E-2</v>
      </c>
      <c r="K22">
        <v>0.75</v>
      </c>
      <c r="L22" s="6">
        <f t="shared" si="4"/>
        <v>0.43707951415541607</v>
      </c>
      <c r="M22" s="6">
        <f t="shared" si="5"/>
        <v>0.34851080926961836</v>
      </c>
      <c r="N22" s="5">
        <v>2025</v>
      </c>
      <c r="O22" s="8">
        <f t="shared" si="6"/>
        <v>-0.39167053157404386</v>
      </c>
      <c r="P22" s="8">
        <f t="shared" si="7"/>
        <v>-0.26751097306507199</v>
      </c>
      <c r="Q22">
        <v>0.18</v>
      </c>
      <c r="R22" s="6">
        <f t="shared" si="8"/>
        <v>-0.24118150335108446</v>
      </c>
      <c r="S22" s="6">
        <f t="shared" si="9"/>
        <v>-0.10732576899123258</v>
      </c>
      <c r="T22" s="3">
        <v>52926</v>
      </c>
      <c r="U22" s="8">
        <f t="shared" si="10"/>
        <v>0.16539525254131357</v>
      </c>
      <c r="V22" s="8">
        <f t="shared" si="11"/>
        <v>3.6552350811630302E-2</v>
      </c>
      <c r="W22">
        <v>430.74</v>
      </c>
      <c r="X22" s="6">
        <f t="shared" si="12"/>
        <v>0.52623288339856067</v>
      </c>
      <c r="Y22" s="6">
        <f t="shared" si="13"/>
        <v>7.1041439258805697E-2</v>
      </c>
      <c r="Z22" s="3">
        <v>19017675</v>
      </c>
      <c r="AA22" s="6">
        <f t="shared" si="14"/>
        <v>-0.39198772647845814</v>
      </c>
      <c r="AB22" s="6">
        <f t="shared" si="15"/>
        <v>-2.7831128579970527E-2</v>
      </c>
      <c r="AC22">
        <f t="shared" si="16"/>
        <v>0.11338507052458544</v>
      </c>
      <c r="AD22">
        <v>21</v>
      </c>
      <c r="AE22">
        <f t="shared" si="20"/>
        <v>15.811232496860875</v>
      </c>
      <c r="AF22">
        <f t="shared" si="19"/>
        <v>36.354722655337333</v>
      </c>
    </row>
    <row r="23" spans="1:32">
      <c r="A23" t="s">
        <v>28</v>
      </c>
      <c r="B23">
        <v>1</v>
      </c>
      <c r="C23" s="6">
        <f t="shared" si="17"/>
        <v>-0.37488626023657873</v>
      </c>
      <c r="D23" s="6">
        <f t="shared" si="18"/>
        <v>-1.2404986351228391</v>
      </c>
      <c r="E23">
        <v>0.96</v>
      </c>
      <c r="F23" s="6">
        <f t="shared" si="0"/>
        <v>0.3830797824740137</v>
      </c>
      <c r="G23" s="6">
        <f t="shared" si="1"/>
        <v>0.8397108831830381</v>
      </c>
      <c r="H23">
        <v>86</v>
      </c>
      <c r="I23" s="6">
        <f t="shared" si="2"/>
        <v>0.45450333580429958</v>
      </c>
      <c r="J23" s="6">
        <f t="shared" si="3"/>
        <v>0.52131532616753162</v>
      </c>
      <c r="K23">
        <v>0.74</v>
      </c>
      <c r="L23" s="6">
        <f t="shared" si="4"/>
        <v>0.39192667178398877</v>
      </c>
      <c r="M23" s="6">
        <f t="shared" si="5"/>
        <v>0.31250762649383135</v>
      </c>
      <c r="N23" s="5">
        <v>1587</v>
      </c>
      <c r="O23" s="8">
        <f t="shared" si="6"/>
        <v>-0.43645437896050759</v>
      </c>
      <c r="P23" s="8">
        <f t="shared" si="7"/>
        <v>-0.29809834083002673</v>
      </c>
      <c r="Q23">
        <v>0.28000000000000003</v>
      </c>
      <c r="R23" s="6">
        <f t="shared" si="8"/>
        <v>-0.22879988707965959</v>
      </c>
      <c r="S23" s="6">
        <f t="shared" si="9"/>
        <v>-0.10181594975044853</v>
      </c>
      <c r="T23" s="3">
        <v>53626</v>
      </c>
      <c r="U23" s="8">
        <f t="shared" si="10"/>
        <v>0.19620158767929669</v>
      </c>
      <c r="V23" s="8">
        <f t="shared" si="11"/>
        <v>4.3360550877124565E-2</v>
      </c>
      <c r="W23">
        <v>263</v>
      </c>
      <c r="X23" s="6">
        <f t="shared" si="12"/>
        <v>-0.3195630057934043</v>
      </c>
      <c r="Y23" s="6">
        <f t="shared" si="13"/>
        <v>-4.3141005782109582E-2</v>
      </c>
      <c r="Z23" s="3">
        <v>6669918</v>
      </c>
      <c r="AA23" s="6">
        <f t="shared" si="14"/>
        <v>-0.63031766496424224</v>
      </c>
      <c r="AB23" s="6">
        <f t="shared" si="15"/>
        <v>-4.4752554212461194E-2</v>
      </c>
      <c r="AC23">
        <f t="shared" si="16"/>
        <v>-1.1412098976359482E-2</v>
      </c>
      <c r="AD23">
        <v>22</v>
      </c>
      <c r="AE23">
        <f t="shared" si="20"/>
        <v>15.806609763659486</v>
      </c>
      <c r="AF23">
        <f t="shared" si="19"/>
        <v>36.059266601280484</v>
      </c>
    </row>
    <row r="24" spans="1:32">
      <c r="A24" t="s">
        <v>31</v>
      </c>
      <c r="B24">
        <v>1</v>
      </c>
      <c r="C24" s="6">
        <f t="shared" si="17"/>
        <v>-0.37488626023657873</v>
      </c>
      <c r="D24" s="6">
        <f t="shared" si="18"/>
        <v>-1.2404986351228391</v>
      </c>
      <c r="E24">
        <v>0.9</v>
      </c>
      <c r="F24" s="6">
        <f t="shared" si="0"/>
        <v>0.17656777035864255</v>
      </c>
      <c r="G24" s="6">
        <f t="shared" si="1"/>
        <v>0.3870365526261445</v>
      </c>
      <c r="H24">
        <v>90</v>
      </c>
      <c r="I24" s="6">
        <f t="shared" si="2"/>
        <v>0.63982579688658281</v>
      </c>
      <c r="J24" s="6">
        <f t="shared" si="3"/>
        <v>0.7338801890289105</v>
      </c>
      <c r="K24">
        <v>0.81</v>
      </c>
      <c r="L24" s="6">
        <f t="shared" si="4"/>
        <v>0.70799656838397995</v>
      </c>
      <c r="M24" s="6">
        <f t="shared" si="5"/>
        <v>0.56452990592434071</v>
      </c>
      <c r="N24" s="5">
        <v>3640</v>
      </c>
      <c r="O24" s="8">
        <f t="shared" si="6"/>
        <v>-0.22654287511482249</v>
      </c>
      <c r="P24" s="8">
        <f t="shared" si="7"/>
        <v>-0.15472878370342377</v>
      </c>
      <c r="Q24">
        <v>0.19</v>
      </c>
      <c r="R24" s="6">
        <f t="shared" si="8"/>
        <v>-0.23994334172394197</v>
      </c>
      <c r="S24" s="6">
        <f t="shared" si="9"/>
        <v>-0.10677478706715418</v>
      </c>
      <c r="T24" s="3">
        <v>21815</v>
      </c>
      <c r="U24" s="8">
        <f t="shared" si="10"/>
        <v>-1.2037703081412476</v>
      </c>
      <c r="V24" s="8">
        <f t="shared" si="11"/>
        <v>-0.26603323809921575</v>
      </c>
      <c r="W24">
        <v>156.01</v>
      </c>
      <c r="X24" s="6">
        <f t="shared" si="12"/>
        <v>-0.85903899354020485</v>
      </c>
      <c r="Y24" s="6">
        <f t="shared" si="13"/>
        <v>-0.11597026412792766</v>
      </c>
      <c r="Z24" s="3">
        <v>28442980</v>
      </c>
      <c r="AA24" s="6">
        <f t="shared" si="14"/>
        <v>-0.21006542586469057</v>
      </c>
      <c r="AB24" s="6">
        <f t="shared" si="15"/>
        <v>-1.4914645236393029E-2</v>
      </c>
      <c r="AC24">
        <f t="shared" si="16"/>
        <v>-0.21347370577755773</v>
      </c>
      <c r="AD24">
        <v>23</v>
      </c>
      <c r="AE24">
        <f t="shared" si="20"/>
        <v>15.799125003370278</v>
      </c>
      <c r="AF24">
        <f t="shared" si="19"/>
        <v>35.580887762556763</v>
      </c>
    </row>
    <row r="25" spans="1:32">
      <c r="A25" t="s">
        <v>34</v>
      </c>
      <c r="B25">
        <v>2</v>
      </c>
      <c r="C25" s="6">
        <f t="shared" si="17"/>
        <v>-0.19290263876251137</v>
      </c>
      <c r="D25" s="6">
        <f t="shared" si="18"/>
        <v>-0.63831483166515013</v>
      </c>
      <c r="E25">
        <v>0.82</v>
      </c>
      <c r="F25" s="6">
        <f t="shared" si="0"/>
        <v>-9.8781579128519509E-2</v>
      </c>
      <c r="G25" s="6">
        <f t="shared" si="1"/>
        <v>-0.21652922144971479</v>
      </c>
      <c r="H25">
        <v>82</v>
      </c>
      <c r="I25" s="6">
        <f t="shared" si="2"/>
        <v>0.26918087472201641</v>
      </c>
      <c r="J25" s="6">
        <f t="shared" si="3"/>
        <v>0.3087504633061528</v>
      </c>
      <c r="K25">
        <v>0.82</v>
      </c>
      <c r="L25" s="6">
        <f t="shared" si="4"/>
        <v>0.75314941075540687</v>
      </c>
      <c r="M25" s="6">
        <f t="shared" si="5"/>
        <v>0.60053308870012745</v>
      </c>
      <c r="N25" s="5">
        <v>6067</v>
      </c>
      <c r="O25" s="8">
        <f t="shared" si="6"/>
        <v>2.160871759510332E-2</v>
      </c>
      <c r="P25" s="8">
        <f t="shared" si="7"/>
        <v>1.4758754117455569E-2</v>
      </c>
      <c r="Q25">
        <v>1.29</v>
      </c>
      <c r="R25" s="6">
        <f t="shared" si="8"/>
        <v>-0.10374556273826871</v>
      </c>
      <c r="S25" s="6">
        <f t="shared" si="9"/>
        <v>-4.6166775418529579E-2</v>
      </c>
      <c r="T25" s="3">
        <v>12381</v>
      </c>
      <c r="U25" s="8">
        <f t="shared" si="10"/>
        <v>-1.6189516877008656</v>
      </c>
      <c r="V25" s="8">
        <f t="shared" si="11"/>
        <v>-0.35778832298189128</v>
      </c>
      <c r="W25">
        <v>474.37</v>
      </c>
      <c r="X25" s="6">
        <f t="shared" si="12"/>
        <v>0.74622855911958974</v>
      </c>
      <c r="Y25" s="6">
        <f t="shared" si="13"/>
        <v>0.10074085548114463</v>
      </c>
      <c r="Z25" s="3">
        <v>40990000</v>
      </c>
      <c r="AA25" s="6">
        <f t="shared" si="14"/>
        <v>3.2110582683250774E-2</v>
      </c>
      <c r="AB25" s="6">
        <f t="shared" si="15"/>
        <v>2.2798513705108046E-3</v>
      </c>
      <c r="AC25">
        <f t="shared" si="16"/>
        <v>-0.23173613853989442</v>
      </c>
      <c r="AD25">
        <v>24</v>
      </c>
      <c r="AE25">
        <f t="shared" si="20"/>
        <v>15.798448526855577</v>
      </c>
      <c r="AF25">
        <f t="shared" si="19"/>
        <v>35.537651635142851</v>
      </c>
    </row>
    <row r="26" spans="1:32">
      <c r="A26" t="s">
        <v>27</v>
      </c>
      <c r="B26">
        <v>4</v>
      </c>
      <c r="C26" s="6">
        <f t="shared" si="17"/>
        <v>0.17106460418562328</v>
      </c>
      <c r="D26" s="6">
        <f t="shared" si="18"/>
        <v>0.56605277525022746</v>
      </c>
      <c r="E26">
        <v>0.83</v>
      </c>
      <c r="F26" s="6">
        <f t="shared" si="0"/>
        <v>-6.4362910442624252E-2</v>
      </c>
      <c r="G26" s="6">
        <f t="shared" si="1"/>
        <v>-0.14108349969023237</v>
      </c>
      <c r="H26">
        <v>64</v>
      </c>
      <c r="I26" s="6">
        <f t="shared" si="2"/>
        <v>-0.56477020014825785</v>
      </c>
      <c r="J26" s="6">
        <f t="shared" si="3"/>
        <v>-0.64779141957005182</v>
      </c>
      <c r="K26">
        <v>0.54</v>
      </c>
      <c r="L26" s="6">
        <f t="shared" si="4"/>
        <v>-0.51113017564455665</v>
      </c>
      <c r="M26" s="6">
        <f t="shared" si="5"/>
        <v>-0.40755602902190896</v>
      </c>
      <c r="N26" s="5">
        <v>10136</v>
      </c>
      <c r="O26" s="8">
        <f t="shared" si="6"/>
        <v>0.4376486148908133</v>
      </c>
      <c r="P26" s="8">
        <f t="shared" si="7"/>
        <v>0.2989140039704255</v>
      </c>
      <c r="Q26">
        <v>3.7</v>
      </c>
      <c r="R26" s="6">
        <f t="shared" si="8"/>
        <v>0.19465138940306995</v>
      </c>
      <c r="S26" s="6">
        <f t="shared" si="9"/>
        <v>8.6619868284366131E-2</v>
      </c>
      <c r="T26" s="3">
        <v>37037</v>
      </c>
      <c r="U26" s="8">
        <f t="shared" si="10"/>
        <v>-0.5338645460407061</v>
      </c>
      <c r="V26" s="8">
        <f t="shared" si="11"/>
        <v>-0.11798406467499604</v>
      </c>
      <c r="W26">
        <v>389.03</v>
      </c>
      <c r="X26" s="6">
        <f t="shared" si="12"/>
        <v>0.31591842925406988</v>
      </c>
      <c r="Y26" s="6">
        <f t="shared" si="13"/>
        <v>4.2648987949299437E-2</v>
      </c>
      <c r="Z26" s="3">
        <v>22463610</v>
      </c>
      <c r="AA26" s="6">
        <f t="shared" si="14"/>
        <v>-0.32547609391425963</v>
      </c>
      <c r="AB26" s="6">
        <f t="shared" si="15"/>
        <v>-2.3108802667912431E-2</v>
      </c>
      <c r="AC26">
        <f t="shared" si="16"/>
        <v>-0.34328818017078316</v>
      </c>
      <c r="AD26">
        <v>25</v>
      </c>
      <c r="AE26">
        <f t="shared" si="20"/>
        <v>15.794316419303843</v>
      </c>
      <c r="AF26">
        <f t="shared" si="19"/>
        <v>35.273553289210426</v>
      </c>
    </row>
    <row r="27" spans="1:32">
      <c r="A27" t="s">
        <v>15</v>
      </c>
      <c r="B27">
        <v>1</v>
      </c>
      <c r="C27" s="6">
        <f t="shared" si="17"/>
        <v>-0.37488626023657873</v>
      </c>
      <c r="D27" s="6">
        <f t="shared" si="18"/>
        <v>-1.2404986351228391</v>
      </c>
      <c r="E27">
        <v>0.91</v>
      </c>
      <c r="F27" s="6">
        <f t="shared" si="0"/>
        <v>0.21098643904453782</v>
      </c>
      <c r="G27" s="6">
        <f t="shared" si="1"/>
        <v>0.46248227438562695</v>
      </c>
      <c r="H27">
        <v>76</v>
      </c>
      <c r="I27" s="6">
        <f t="shared" si="2"/>
        <v>-8.8028169014083453E-3</v>
      </c>
      <c r="J27" s="6">
        <f t="shared" si="3"/>
        <v>-1.0096830985915373E-2</v>
      </c>
      <c r="K27">
        <v>0.73</v>
      </c>
      <c r="L27" s="6">
        <f t="shared" si="4"/>
        <v>0.34677382941256141</v>
      </c>
      <c r="M27" s="6">
        <f t="shared" si="5"/>
        <v>0.27650444371804428</v>
      </c>
      <c r="N27" s="5">
        <v>9849</v>
      </c>
      <c r="O27" s="8">
        <f t="shared" si="6"/>
        <v>0.4083039477677195</v>
      </c>
      <c r="P27" s="8">
        <f t="shared" si="7"/>
        <v>0.27887159632535247</v>
      </c>
      <c r="Q27">
        <v>2.92</v>
      </c>
      <c r="R27" s="6">
        <f t="shared" si="8"/>
        <v>9.8074782485956163E-2</v>
      </c>
      <c r="S27" s="6">
        <f t="shared" si="9"/>
        <v>4.3643278206250496E-2</v>
      </c>
      <c r="T27" s="3">
        <v>20656</v>
      </c>
      <c r="U27" s="8">
        <f t="shared" si="10"/>
        <v>-1.2547767973197081</v>
      </c>
      <c r="V27" s="8">
        <f t="shared" si="11"/>
        <v>-0.27730567220765551</v>
      </c>
      <c r="W27">
        <v>420.43</v>
      </c>
      <c r="X27" s="6">
        <f t="shared" si="12"/>
        <v>0.47424674045371051</v>
      </c>
      <c r="Y27" s="6">
        <f t="shared" si="13"/>
        <v>6.4023309961250927E-2</v>
      </c>
      <c r="Z27" s="3">
        <v>68669725</v>
      </c>
      <c r="AA27" s="6">
        <f t="shared" si="14"/>
        <v>0.56637013739860675</v>
      </c>
      <c r="AB27" s="6">
        <f t="shared" si="15"/>
        <v>4.0212279755301075E-2</v>
      </c>
      <c r="AC27">
        <f t="shared" si="16"/>
        <v>-0.36216395596458384</v>
      </c>
      <c r="AD27">
        <v>26</v>
      </c>
      <c r="AE27">
        <f t="shared" si="20"/>
        <v>15.793617223354023</v>
      </c>
      <c r="AF27">
        <f t="shared" si="19"/>
        <v>35.22886507828705</v>
      </c>
    </row>
    <row r="28" spans="1:32">
      <c r="A28" t="s">
        <v>46</v>
      </c>
      <c r="B28">
        <v>0</v>
      </c>
      <c r="C28" s="6">
        <f t="shared" si="17"/>
        <v>-0.556869881710646</v>
      </c>
      <c r="D28" s="6">
        <f t="shared" si="18"/>
        <v>-1.8426824385805276</v>
      </c>
      <c r="E28">
        <v>0.97</v>
      </c>
      <c r="F28" s="6">
        <f t="shared" si="0"/>
        <v>0.41749845115990897</v>
      </c>
      <c r="G28" s="6">
        <f t="shared" si="1"/>
        <v>0.91515660494252049</v>
      </c>
      <c r="H28">
        <v>100</v>
      </c>
      <c r="I28" s="6">
        <f t="shared" si="2"/>
        <v>1.1031319495922907</v>
      </c>
      <c r="J28" s="6">
        <f t="shared" si="3"/>
        <v>1.2652923461823573</v>
      </c>
      <c r="K28">
        <v>0.52</v>
      </c>
      <c r="L28" s="6">
        <f t="shared" si="4"/>
        <v>-0.60143586038741137</v>
      </c>
      <c r="M28" s="6">
        <f t="shared" si="5"/>
        <v>-0.47956239457348315</v>
      </c>
      <c r="N28" s="5">
        <v>7035</v>
      </c>
      <c r="O28" s="8">
        <f t="shared" si="6"/>
        <v>0.12058306524372639</v>
      </c>
      <c r="P28" s="8">
        <f t="shared" si="7"/>
        <v>8.2358233561465127E-2</v>
      </c>
      <c r="Q28">
        <v>0.56999999999999995</v>
      </c>
      <c r="R28" s="6">
        <f t="shared" si="8"/>
        <v>-0.19289319989252759</v>
      </c>
      <c r="S28" s="6">
        <f t="shared" si="9"/>
        <v>-8.5837473952174781E-2</v>
      </c>
      <c r="T28" s="3">
        <v>18075</v>
      </c>
      <c r="U28" s="8">
        <f t="shared" si="10"/>
        <v>-1.3683641558784716</v>
      </c>
      <c r="V28" s="8">
        <f t="shared" si="11"/>
        <v>-0.3024084784491422</v>
      </c>
      <c r="W28">
        <v>239.71</v>
      </c>
      <c r="X28" s="6">
        <f t="shared" si="12"/>
        <v>-0.43699824043797836</v>
      </c>
      <c r="Y28" s="6">
        <f t="shared" si="13"/>
        <v>-5.8994762459127083E-2</v>
      </c>
      <c r="Z28" s="3">
        <v>71580000</v>
      </c>
      <c r="AA28" s="6">
        <f t="shared" si="14"/>
        <v>0.62254274119431763</v>
      </c>
      <c r="AB28" s="6">
        <f t="shared" si="15"/>
        <v>4.4200534624796547E-2</v>
      </c>
      <c r="AC28">
        <f t="shared" si="16"/>
        <v>-0.46247782870331533</v>
      </c>
      <c r="AD28">
        <v>27</v>
      </c>
      <c r="AE28">
        <f t="shared" si="20"/>
        <v>15.789901399734596</v>
      </c>
      <c r="AF28">
        <f t="shared" si="19"/>
        <v>34.991372985116435</v>
      </c>
    </row>
    <row r="29" spans="1:32">
      <c r="A29" t="s">
        <v>4</v>
      </c>
      <c r="B29">
        <v>1</v>
      </c>
      <c r="C29" s="6">
        <f t="shared" si="17"/>
        <v>-0.37488626023657873</v>
      </c>
      <c r="D29" s="6">
        <f t="shared" si="18"/>
        <v>-1.2404986351228391</v>
      </c>
      <c r="E29">
        <v>0.85</v>
      </c>
      <c r="F29" s="6">
        <f t="shared" si="0"/>
        <v>4.4744269291662692E-3</v>
      </c>
      <c r="G29" s="6">
        <f t="shared" si="1"/>
        <v>9.8079438287324624E-3</v>
      </c>
      <c r="H29">
        <v>85</v>
      </c>
      <c r="I29" s="6">
        <f t="shared" si="2"/>
        <v>0.40817272053372883</v>
      </c>
      <c r="J29" s="6">
        <f t="shared" si="3"/>
        <v>0.46817411045218699</v>
      </c>
      <c r="K29">
        <v>0.85</v>
      </c>
      <c r="L29" s="6">
        <f t="shared" si="4"/>
        <v>0.88860793786968884</v>
      </c>
      <c r="M29" s="6">
        <f t="shared" si="5"/>
        <v>0.70854263702748854</v>
      </c>
      <c r="N29" s="5">
        <v>505</v>
      </c>
      <c r="O29" s="8">
        <f t="shared" si="6"/>
        <v>-0.54708479647684038</v>
      </c>
      <c r="P29" s="8">
        <f t="shared" si="7"/>
        <v>-0.37365891599368201</v>
      </c>
      <c r="Q29">
        <v>0.01</v>
      </c>
      <c r="R29" s="6">
        <f t="shared" si="8"/>
        <v>-0.26223025101250669</v>
      </c>
      <c r="S29" s="6">
        <f t="shared" si="9"/>
        <v>-0.11669246170056548</v>
      </c>
      <c r="T29" s="3">
        <v>22222</v>
      </c>
      <c r="U29" s="8">
        <f t="shared" si="10"/>
        <v>-1.1858586247110201</v>
      </c>
      <c r="V29" s="8">
        <f t="shared" si="11"/>
        <v>-0.26207475606113545</v>
      </c>
      <c r="W29">
        <v>532.65</v>
      </c>
      <c r="X29" s="6">
        <f t="shared" si="12"/>
        <v>1.0400939723907696</v>
      </c>
      <c r="Y29" s="6">
        <f t="shared" si="13"/>
        <v>0.14041268627275391</v>
      </c>
      <c r="Z29" s="3">
        <v>33143901</v>
      </c>
      <c r="AA29" s="6">
        <f t="shared" si="14"/>
        <v>-0.11933071082644268</v>
      </c>
      <c r="AB29" s="6">
        <f t="shared" si="15"/>
        <v>-8.4724804686774294E-3</v>
      </c>
      <c r="AC29">
        <f t="shared" si="16"/>
        <v>-0.67445987176573763</v>
      </c>
      <c r="AD29">
        <v>28</v>
      </c>
      <c r="AE29">
        <f t="shared" si="20"/>
        <v>15.782049166927699</v>
      </c>
      <c r="AF29">
        <f t="shared" si="19"/>
        <v>34.489507612491472</v>
      </c>
    </row>
    <row r="30" spans="1:32">
      <c r="A30" t="s">
        <v>26</v>
      </c>
      <c r="B30">
        <v>1</v>
      </c>
      <c r="C30" s="6">
        <f t="shared" si="17"/>
        <v>-0.37488626023657873</v>
      </c>
      <c r="D30" s="6">
        <f t="shared" si="18"/>
        <v>-1.2404986351228391</v>
      </c>
      <c r="E30">
        <v>0.99</v>
      </c>
      <c r="F30" s="6">
        <f t="shared" si="0"/>
        <v>0.48633578853169951</v>
      </c>
      <c r="G30" s="6">
        <f t="shared" si="1"/>
        <v>1.0660480484614854</v>
      </c>
      <c r="H30">
        <v>75</v>
      </c>
      <c r="I30" s="6">
        <f t="shared" si="2"/>
        <v>-5.5133432171979142E-2</v>
      </c>
      <c r="J30" s="6">
        <f t="shared" si="3"/>
        <v>-6.3238046701260084E-2</v>
      </c>
      <c r="K30">
        <v>0.66</v>
      </c>
      <c r="L30" s="6">
        <f t="shared" si="4"/>
        <v>3.0703932812570677E-2</v>
      </c>
      <c r="M30" s="6">
        <f t="shared" si="5"/>
        <v>2.4482164287535278E-2</v>
      </c>
      <c r="N30" s="5">
        <v>3196</v>
      </c>
      <c r="O30" s="8">
        <f t="shared" si="6"/>
        <v>-0.27194019986274465</v>
      </c>
      <c r="P30" s="8">
        <f t="shared" si="7"/>
        <v>-0.18573515650625461</v>
      </c>
      <c r="Q30">
        <v>0.82</v>
      </c>
      <c r="R30" s="6">
        <f t="shared" si="8"/>
        <v>-0.16193915921396548</v>
      </c>
      <c r="S30" s="6">
        <f t="shared" si="9"/>
        <v>-7.2062925850214635E-2</v>
      </c>
      <c r="T30" s="3">
        <v>31844</v>
      </c>
      <c r="U30" s="8">
        <f t="shared" si="10"/>
        <v>-0.76240354371434371</v>
      </c>
      <c r="V30" s="8">
        <f t="shared" si="11"/>
        <v>-0.16849118316086997</v>
      </c>
      <c r="W30">
        <v>284.02999999999997</v>
      </c>
      <c r="X30" s="6">
        <f t="shared" si="12"/>
        <v>-0.21352337571288088</v>
      </c>
      <c r="Y30" s="6">
        <f t="shared" si="13"/>
        <v>-2.8825655721238921E-2</v>
      </c>
      <c r="Z30" s="3">
        <v>3090988</v>
      </c>
      <c r="AA30" s="6">
        <f t="shared" si="14"/>
        <v>-0.69939629736241193</v>
      </c>
      <c r="AB30" s="6">
        <f t="shared" si="15"/>
        <v>-4.9657137112731245E-2</v>
      </c>
      <c r="AC30">
        <f t="shared" si="16"/>
        <v>-0.7179785274263879</v>
      </c>
      <c r="AD30">
        <v>29</v>
      </c>
      <c r="AE30">
        <f t="shared" si="20"/>
        <v>15.780437150123095</v>
      </c>
      <c r="AF30">
        <f t="shared" si="19"/>
        <v>34.38647762927333</v>
      </c>
    </row>
    <row r="31" spans="1:32">
      <c r="A31" t="s">
        <v>21</v>
      </c>
      <c r="B31">
        <v>1</v>
      </c>
      <c r="C31" s="6">
        <f t="shared" si="17"/>
        <v>-0.37488626023657873</v>
      </c>
      <c r="D31" s="6">
        <f t="shared" si="18"/>
        <v>-1.2404986351228391</v>
      </c>
      <c r="E31">
        <v>0.73</v>
      </c>
      <c r="F31" s="6">
        <f t="shared" si="0"/>
        <v>-0.40854959730157642</v>
      </c>
      <c r="G31" s="6">
        <f t="shared" si="1"/>
        <v>-0.89554071728505558</v>
      </c>
      <c r="H31">
        <v>66</v>
      </c>
      <c r="I31" s="6">
        <f t="shared" si="2"/>
        <v>-0.47210896960711629</v>
      </c>
      <c r="J31" s="6">
        <f t="shared" si="3"/>
        <v>-0.54150898813936243</v>
      </c>
      <c r="K31">
        <v>0.67</v>
      </c>
      <c r="L31" s="6">
        <f t="shared" si="4"/>
        <v>7.5856775183997999E-2</v>
      </c>
      <c r="M31" s="6">
        <f t="shared" si="5"/>
        <v>6.0485347063322335E-2</v>
      </c>
      <c r="N31" s="5">
        <v>18378</v>
      </c>
      <c r="O31" s="8">
        <f t="shared" si="6"/>
        <v>1.2803620170808456</v>
      </c>
      <c r="P31" s="8">
        <f t="shared" si="7"/>
        <v>0.8744872576662176</v>
      </c>
      <c r="Q31">
        <v>1.78</v>
      </c>
      <c r="R31" s="6">
        <f t="shared" si="8"/>
        <v>-4.3075643008287E-2</v>
      </c>
      <c r="S31" s="6">
        <f t="shared" si="9"/>
        <v>-1.9168661138687714E-2</v>
      </c>
      <c r="T31" s="3">
        <v>57016</v>
      </c>
      <c r="U31" s="8">
        <f t="shared" si="10"/>
        <v>0.34539226784752924</v>
      </c>
      <c r="V31" s="8">
        <f t="shared" si="11"/>
        <v>7.6331691194303969E-2</v>
      </c>
      <c r="W31">
        <v>357.91</v>
      </c>
      <c r="X31" s="6">
        <f t="shared" si="12"/>
        <v>0.15900196286767482</v>
      </c>
      <c r="Y31" s="6">
        <f t="shared" si="13"/>
        <v>2.1465264987136103E-2</v>
      </c>
      <c r="Z31" s="3">
        <v>78618503</v>
      </c>
      <c r="AA31" s="6">
        <f t="shared" si="14"/>
        <v>0.75839623968979386</v>
      </c>
      <c r="AB31" s="6">
        <f t="shared" si="15"/>
        <v>5.3846133017975362E-2</v>
      </c>
      <c r="AC31">
        <f t="shared" si="16"/>
        <v>-1.6101013077569892</v>
      </c>
      <c r="AD31">
        <v>30</v>
      </c>
      <c r="AE31">
        <f t="shared" si="20"/>
        <v>15.747391163480591</v>
      </c>
      <c r="AF31">
        <f t="shared" si="19"/>
        <v>32.274385844942337</v>
      </c>
    </row>
    <row r="32" spans="1:32">
      <c r="A32" t="s">
        <v>33</v>
      </c>
      <c r="B32">
        <v>2</v>
      </c>
      <c r="C32" s="6">
        <f t="shared" si="17"/>
        <v>-0.19290263876251137</v>
      </c>
      <c r="D32" s="6">
        <f t="shared" si="18"/>
        <v>-0.63831483166515013</v>
      </c>
      <c r="E32">
        <v>0.98</v>
      </c>
      <c r="F32" s="6">
        <f t="shared" si="0"/>
        <v>0.45191711984580424</v>
      </c>
      <c r="G32" s="6">
        <f t="shared" si="1"/>
        <v>0.99060232670200299</v>
      </c>
      <c r="H32">
        <v>58</v>
      </c>
      <c r="I32" s="6">
        <f t="shared" si="2"/>
        <v>-0.84275389177168258</v>
      </c>
      <c r="J32" s="6">
        <f t="shared" si="3"/>
        <v>-0.96663871386211997</v>
      </c>
      <c r="K32">
        <v>0.41</v>
      </c>
      <c r="L32" s="6">
        <f t="shared" si="4"/>
        <v>-1.0981171264731115</v>
      </c>
      <c r="M32" s="6">
        <f t="shared" si="5"/>
        <v>-0.87559740510714046</v>
      </c>
      <c r="N32" s="5">
        <v>2098</v>
      </c>
      <c r="O32" s="8">
        <f t="shared" si="6"/>
        <v>-0.38420655700963324</v>
      </c>
      <c r="P32" s="8">
        <f t="shared" si="7"/>
        <v>-0.26241307843757955</v>
      </c>
      <c r="Q32">
        <v>0.53</v>
      </c>
      <c r="R32" s="6">
        <f t="shared" si="8"/>
        <v>-0.19784584640109751</v>
      </c>
      <c r="S32" s="6">
        <f t="shared" si="9"/>
        <v>-8.8041401648488393E-2</v>
      </c>
      <c r="T32" s="3">
        <v>37176</v>
      </c>
      <c r="U32" s="8">
        <f t="shared" si="10"/>
        <v>-0.52774728806330662</v>
      </c>
      <c r="V32" s="8">
        <f t="shared" si="11"/>
        <v>-0.11663215066199076</v>
      </c>
      <c r="W32">
        <v>431.36</v>
      </c>
      <c r="X32" s="6">
        <f t="shared" si="12"/>
        <v>0.52935911119931789</v>
      </c>
      <c r="Y32" s="6">
        <f t="shared" si="13"/>
        <v>7.1463480011907915E-2</v>
      </c>
      <c r="Z32" s="3">
        <v>11227964</v>
      </c>
      <c r="AA32" s="6">
        <f t="shared" si="14"/>
        <v>-0.54234064834532314</v>
      </c>
      <c r="AB32" s="6">
        <f t="shared" si="15"/>
        <v>-3.8506186032517938E-2</v>
      </c>
      <c r="AC32">
        <f t="shared" si="16"/>
        <v>-1.9240779607010763</v>
      </c>
      <c r="AD32">
        <v>31</v>
      </c>
      <c r="AE32">
        <f t="shared" si="20"/>
        <v>15.735760849236847</v>
      </c>
      <c r="AF32">
        <f t="shared" si="19"/>
        <v>31.531049250724674</v>
      </c>
    </row>
    <row r="33" spans="1:32">
      <c r="A33" t="s">
        <v>12</v>
      </c>
      <c r="B33">
        <v>1</v>
      </c>
      <c r="C33" s="6">
        <f t="shared" si="17"/>
        <v>-0.37488626023657873</v>
      </c>
      <c r="D33" s="6">
        <f t="shared" si="18"/>
        <v>-1.2404986351228391</v>
      </c>
      <c r="E33">
        <v>0.76</v>
      </c>
      <c r="F33" s="6">
        <f t="shared" si="0"/>
        <v>-0.30529359124389066</v>
      </c>
      <c r="G33" s="6">
        <f t="shared" si="1"/>
        <v>-0.66920355200660842</v>
      </c>
      <c r="H33">
        <v>72</v>
      </c>
      <c r="I33" s="6">
        <f t="shared" si="2"/>
        <v>-0.19412527798369153</v>
      </c>
      <c r="J33" s="6">
        <f t="shared" si="3"/>
        <v>-0.2226616938472942</v>
      </c>
      <c r="K33">
        <v>0.61</v>
      </c>
      <c r="L33" s="6">
        <f t="shared" si="4"/>
        <v>-0.19506027904456594</v>
      </c>
      <c r="M33" s="6">
        <f t="shared" si="5"/>
        <v>-0.15553374959140001</v>
      </c>
      <c r="N33" s="5">
        <v>5711</v>
      </c>
      <c r="O33" s="8">
        <f t="shared" si="6"/>
        <v>-1.4790939184762189E-2</v>
      </c>
      <c r="P33" s="8">
        <f t="shared" si="7"/>
        <v>-1.0102211463192576E-2</v>
      </c>
      <c r="Q33">
        <v>2.2799999999999998</v>
      </c>
      <c r="R33" s="6">
        <f t="shared" si="8"/>
        <v>1.8832438348837167E-2</v>
      </c>
      <c r="S33" s="6">
        <f t="shared" si="9"/>
        <v>8.3804350652325402E-3</v>
      </c>
      <c r="T33" s="3">
        <v>68491</v>
      </c>
      <c r="U33" s="8">
        <f t="shared" si="10"/>
        <v>0.85039611885946675</v>
      </c>
      <c r="V33" s="8">
        <f t="shared" si="11"/>
        <v>0.18793754226794215</v>
      </c>
      <c r="W33">
        <v>341.38</v>
      </c>
      <c r="X33" s="6">
        <f t="shared" si="12"/>
        <v>7.5652695857163291E-2</v>
      </c>
      <c r="Y33" s="6">
        <f t="shared" si="13"/>
        <v>1.0213113940717045E-2</v>
      </c>
      <c r="Z33" s="3">
        <v>72130748</v>
      </c>
      <c r="AA33" s="6">
        <f t="shared" si="14"/>
        <v>0.63317299063647692</v>
      </c>
      <c r="AB33" s="6">
        <f t="shared" si="15"/>
        <v>4.4955282335189854E-2</v>
      </c>
      <c r="AC33">
        <f t="shared" si="16"/>
        <v>-2.0465134684222526</v>
      </c>
      <c r="AD33">
        <v>32</v>
      </c>
      <c r="AE33">
        <f t="shared" si="20"/>
        <v>15.731225596643899</v>
      </c>
      <c r="AF33">
        <f t="shared" si="19"/>
        <v>31.241184407376029</v>
      </c>
    </row>
    <row r="34" spans="1:32">
      <c r="A34" t="s">
        <v>17</v>
      </c>
      <c r="B34">
        <v>0</v>
      </c>
      <c r="C34" s="6">
        <f t="shared" si="17"/>
        <v>-0.556869881710646</v>
      </c>
      <c r="D34" s="6">
        <f t="shared" si="18"/>
        <v>-1.8426824385805276</v>
      </c>
      <c r="E34">
        <v>0.88</v>
      </c>
      <c r="F34" s="6">
        <f t="shared" si="0"/>
        <v>0.10773043298685205</v>
      </c>
      <c r="G34" s="6">
        <f t="shared" si="1"/>
        <v>0.2361451091071797</v>
      </c>
      <c r="H34">
        <v>71</v>
      </c>
      <c r="I34" s="6">
        <f t="shared" si="2"/>
        <v>-0.24045589325426231</v>
      </c>
      <c r="J34" s="6">
        <f t="shared" si="3"/>
        <v>-0.27580290956263886</v>
      </c>
      <c r="K34">
        <v>0.57999999999999996</v>
      </c>
      <c r="L34" s="6">
        <f t="shared" si="4"/>
        <v>-0.33051880615884788</v>
      </c>
      <c r="M34" s="6">
        <f t="shared" si="5"/>
        <v>-0.26354329791876113</v>
      </c>
      <c r="N34" s="5">
        <v>4519</v>
      </c>
      <c r="O34" s="8">
        <f t="shared" si="6"/>
        <v>-0.13666844166116582</v>
      </c>
      <c r="P34" s="8">
        <f t="shared" si="7"/>
        <v>-9.3344545654576255E-2</v>
      </c>
      <c r="Q34">
        <v>0.66</v>
      </c>
      <c r="R34" s="6">
        <f t="shared" si="8"/>
        <v>-0.18174974524824519</v>
      </c>
      <c r="S34" s="6">
        <f t="shared" si="9"/>
        <v>-8.0878636635469112E-2</v>
      </c>
      <c r="T34" s="3">
        <v>66478</v>
      </c>
      <c r="U34" s="8">
        <f t="shared" si="10"/>
        <v>0.76180590081266675</v>
      </c>
      <c r="V34" s="8">
        <f t="shared" si="11"/>
        <v>0.16835910407959936</v>
      </c>
      <c r="W34">
        <v>164.5</v>
      </c>
      <c r="X34" s="6">
        <f t="shared" si="12"/>
        <v>-0.81622984188144854</v>
      </c>
      <c r="Y34" s="6">
        <f t="shared" si="13"/>
        <v>-0.11019102865399556</v>
      </c>
      <c r="Z34" s="3">
        <v>10056835</v>
      </c>
      <c r="AA34" s="6">
        <f t="shared" si="14"/>
        <v>-0.56494516692541163</v>
      </c>
      <c r="AB34" s="6">
        <f t="shared" si="15"/>
        <v>-4.0111106851704222E-2</v>
      </c>
      <c r="AC34">
        <f t="shared" si="16"/>
        <v>-2.3020497506708937</v>
      </c>
      <c r="AD34">
        <v>33</v>
      </c>
      <c r="AE34">
        <f t="shared" si="20"/>
        <v>15.721760028948458</v>
      </c>
      <c r="AF34">
        <f t="shared" si="19"/>
        <v>30.636204807891037</v>
      </c>
    </row>
    <row r="35" spans="1:32">
      <c r="A35" t="s">
        <v>8</v>
      </c>
      <c r="B35">
        <v>1</v>
      </c>
      <c r="C35" s="6">
        <f t="shared" si="17"/>
        <v>-0.37488626023657873</v>
      </c>
      <c r="D35" s="6">
        <f t="shared" si="18"/>
        <v>-1.2404986351228391</v>
      </c>
      <c r="E35">
        <v>0.8</v>
      </c>
      <c r="F35" s="6">
        <f t="shared" si="0"/>
        <v>-0.16761891650030963</v>
      </c>
      <c r="G35" s="6">
        <f t="shared" si="1"/>
        <v>-0.36742066496867876</v>
      </c>
      <c r="H35">
        <v>70</v>
      </c>
      <c r="I35" s="6">
        <f t="shared" si="2"/>
        <v>-0.28678650852483312</v>
      </c>
      <c r="J35" s="6">
        <f t="shared" si="3"/>
        <v>-0.32894412527798361</v>
      </c>
      <c r="K35">
        <v>0.66</v>
      </c>
      <c r="L35" s="6">
        <f t="shared" si="4"/>
        <v>3.0703932812570677E-2</v>
      </c>
      <c r="M35" s="6">
        <f t="shared" si="5"/>
        <v>2.4482164287535278E-2</v>
      </c>
      <c r="N35" s="5">
        <v>4817</v>
      </c>
      <c r="O35" s="8">
        <f t="shared" si="6"/>
        <v>-0.1061990660420649</v>
      </c>
      <c r="P35" s="8">
        <f t="shared" si="7"/>
        <v>-7.253396210673034E-2</v>
      </c>
      <c r="Q35">
        <v>0.44</v>
      </c>
      <c r="R35" s="6">
        <f t="shared" si="8"/>
        <v>-0.20898930104537985</v>
      </c>
      <c r="S35" s="6">
        <f t="shared" si="9"/>
        <v>-9.3000238965194035E-2</v>
      </c>
      <c r="T35" s="3">
        <v>26254</v>
      </c>
      <c r="U35" s="8">
        <f t="shared" si="10"/>
        <v>-1.0084141343162374</v>
      </c>
      <c r="V35" s="8">
        <f t="shared" si="11"/>
        <v>-0.22285952368388848</v>
      </c>
      <c r="W35">
        <v>337.48</v>
      </c>
      <c r="X35" s="6">
        <f t="shared" si="12"/>
        <v>5.5987714529819516E-2</v>
      </c>
      <c r="Y35" s="6">
        <f t="shared" si="13"/>
        <v>7.5583414615256351E-3</v>
      </c>
      <c r="Z35" s="3">
        <v>1607636</v>
      </c>
      <c r="AA35" s="6">
        <f t="shared" si="14"/>
        <v>-0.72802718076194473</v>
      </c>
      <c r="AB35" s="6">
        <f t="shared" si="15"/>
        <v>-5.1689929834098071E-2</v>
      </c>
      <c r="AC35">
        <f t="shared" si="16"/>
        <v>-2.3449065742103512</v>
      </c>
      <c r="AD35">
        <v>34</v>
      </c>
      <c r="AE35">
        <f t="shared" si="20"/>
        <v>15.720172527710455</v>
      </c>
      <c r="AF35">
        <f t="shared" si="19"/>
        <v>30.534741705618657</v>
      </c>
    </row>
    <row r="36" spans="1:32">
      <c r="A36" t="s">
        <v>3</v>
      </c>
      <c r="B36">
        <v>2</v>
      </c>
      <c r="C36" s="6">
        <f t="shared" si="17"/>
        <v>-0.19290263876251137</v>
      </c>
      <c r="D36" s="6">
        <f t="shared" si="18"/>
        <v>-0.63831483166515013</v>
      </c>
      <c r="E36">
        <v>0.75</v>
      </c>
      <c r="F36" s="6">
        <f t="shared" si="0"/>
        <v>-0.33971225992978593</v>
      </c>
      <c r="G36" s="6">
        <f t="shared" si="1"/>
        <v>-0.7446492737660908</v>
      </c>
      <c r="H36">
        <v>67</v>
      </c>
      <c r="I36" s="6">
        <f t="shared" si="2"/>
        <v>-0.42577835433654548</v>
      </c>
      <c r="J36" s="6">
        <f t="shared" si="3"/>
        <v>-0.48836777242401769</v>
      </c>
      <c r="K36">
        <v>0.67</v>
      </c>
      <c r="L36" s="6">
        <f t="shared" si="4"/>
        <v>7.5856775183997999E-2</v>
      </c>
      <c r="M36" s="6">
        <f t="shared" si="5"/>
        <v>6.0485347063322335E-2</v>
      </c>
      <c r="N36" s="5">
        <v>162</v>
      </c>
      <c r="O36" s="8">
        <f t="shared" si="6"/>
        <v>-0.58215525230687937</v>
      </c>
      <c r="P36" s="8">
        <f t="shared" si="7"/>
        <v>-0.39761203732559863</v>
      </c>
      <c r="Q36">
        <v>0.01</v>
      </c>
      <c r="R36" s="6">
        <f t="shared" si="8"/>
        <v>-0.26223025101250669</v>
      </c>
      <c r="S36" s="6">
        <f t="shared" si="9"/>
        <v>-0.11669246170056548</v>
      </c>
      <c r="T36" s="3">
        <v>45344</v>
      </c>
      <c r="U36" s="8">
        <f t="shared" si="10"/>
        <v>-0.16828136605324071</v>
      </c>
      <c r="V36" s="8">
        <f t="shared" si="11"/>
        <v>-3.7190181897766197E-2</v>
      </c>
      <c r="W36">
        <v>245.04</v>
      </c>
      <c r="X36" s="6">
        <f t="shared" si="12"/>
        <v>-0.41012276595727515</v>
      </c>
      <c r="Y36" s="6">
        <f t="shared" si="13"/>
        <v>-5.536657340423215E-2</v>
      </c>
      <c r="Z36" s="3">
        <v>29492004</v>
      </c>
      <c r="AA36" s="6">
        <f t="shared" si="14"/>
        <v>-0.18981771404220238</v>
      </c>
      <c r="AB36" s="6">
        <f t="shared" si="15"/>
        <v>-1.3477057696996367E-2</v>
      </c>
      <c r="AC36">
        <f t="shared" si="16"/>
        <v>-2.4311848428170948</v>
      </c>
      <c r="AD36">
        <v>35</v>
      </c>
      <c r="AE36">
        <f t="shared" si="20"/>
        <v>15.716976610539884</v>
      </c>
      <c r="AF36">
        <f t="shared" si="19"/>
        <v>30.330478765238322</v>
      </c>
    </row>
    <row r="37" spans="1:32">
      <c r="A37" t="s">
        <v>45</v>
      </c>
      <c r="B37">
        <v>0</v>
      </c>
      <c r="C37" s="6">
        <f t="shared" si="17"/>
        <v>-0.556869881710646</v>
      </c>
      <c r="D37" s="6">
        <f t="shared" si="18"/>
        <v>-1.8426824385805276</v>
      </c>
      <c r="E37">
        <v>0.86</v>
      </c>
      <c r="F37" s="6">
        <f t="shared" si="0"/>
        <v>3.8893095615061525E-2</v>
      </c>
      <c r="G37" s="6">
        <f t="shared" si="1"/>
        <v>8.5253665588214872E-2</v>
      </c>
      <c r="H37">
        <v>59</v>
      </c>
      <c r="I37" s="6">
        <f t="shared" si="2"/>
        <v>-0.79642327650111189</v>
      </c>
      <c r="J37" s="6">
        <f t="shared" si="3"/>
        <v>-0.91349749814677539</v>
      </c>
      <c r="K37">
        <v>0.42</v>
      </c>
      <c r="L37" s="6">
        <f t="shared" si="4"/>
        <v>-1.0529642841016842</v>
      </c>
      <c r="M37" s="6">
        <f t="shared" si="5"/>
        <v>-0.83959422233135339</v>
      </c>
      <c r="N37" s="5">
        <v>16810</v>
      </c>
      <c r="O37" s="8">
        <f t="shared" si="6"/>
        <v>1.120039933286382</v>
      </c>
      <c r="P37" s="8">
        <f t="shared" si="7"/>
        <v>0.76498727443459891</v>
      </c>
      <c r="Q37">
        <v>3.16</v>
      </c>
      <c r="R37" s="6">
        <f t="shared" si="8"/>
        <v>0.12779066153737581</v>
      </c>
      <c r="S37" s="6">
        <f t="shared" si="9"/>
        <v>5.686684438413224E-2</v>
      </c>
      <c r="T37" s="3">
        <v>52139</v>
      </c>
      <c r="U37" s="8">
        <f t="shared" si="10"/>
        <v>0.13076013003618114</v>
      </c>
      <c r="V37" s="8">
        <f t="shared" si="11"/>
        <v>2.8897988737996032E-2</v>
      </c>
      <c r="W37">
        <v>290.42</v>
      </c>
      <c r="X37" s="6">
        <f t="shared" si="12"/>
        <v>-0.18130306015346337</v>
      </c>
      <c r="Y37" s="6">
        <f t="shared" si="13"/>
        <v>-2.4475913120717556E-2</v>
      </c>
      <c r="Z37" s="3">
        <v>25843482</v>
      </c>
      <c r="AA37" s="6">
        <f t="shared" si="14"/>
        <v>-0.26023957477561571</v>
      </c>
      <c r="AB37" s="6">
        <f t="shared" si="15"/>
        <v>-1.8477009809068714E-2</v>
      </c>
      <c r="AC37">
        <f t="shared" si="16"/>
        <v>-2.7027213088435005</v>
      </c>
      <c r="AD37">
        <v>36</v>
      </c>
      <c r="AE37">
        <f t="shared" si="20"/>
        <v>15.706918364492253</v>
      </c>
      <c r="AF37">
        <f t="shared" si="19"/>
        <v>29.687618890246554</v>
      </c>
    </row>
    <row r="38" spans="1:32">
      <c r="A38" t="s">
        <v>20</v>
      </c>
      <c r="B38">
        <v>0</v>
      </c>
      <c r="C38" s="6">
        <f t="shared" si="17"/>
        <v>-0.556869881710646</v>
      </c>
      <c r="D38" s="6">
        <f t="shared" si="18"/>
        <v>-1.8426824385805276</v>
      </c>
      <c r="E38">
        <v>0.71</v>
      </c>
      <c r="F38" s="6">
        <f t="shared" si="0"/>
        <v>-0.47738693467336696</v>
      </c>
      <c r="G38" s="6">
        <f t="shared" si="1"/>
        <v>-1.0464321608040204</v>
      </c>
      <c r="H38">
        <v>71</v>
      </c>
      <c r="I38" s="6">
        <f t="shared" si="2"/>
        <v>-0.24045589325426231</v>
      </c>
      <c r="J38" s="6">
        <f t="shared" si="3"/>
        <v>-0.27580290956263886</v>
      </c>
      <c r="K38">
        <v>0.71</v>
      </c>
      <c r="L38" s="6">
        <f t="shared" si="4"/>
        <v>0.2564681446697068</v>
      </c>
      <c r="M38" s="6">
        <f t="shared" si="5"/>
        <v>0.20449807816647017</v>
      </c>
      <c r="N38" s="5">
        <v>4092</v>
      </c>
      <c r="O38" s="8">
        <f t="shared" si="6"/>
        <v>-0.18032758055162246</v>
      </c>
      <c r="P38" s="8">
        <f t="shared" si="7"/>
        <v>-0.12316373751675815</v>
      </c>
      <c r="Q38">
        <v>0.22</v>
      </c>
      <c r="R38" s="6">
        <f t="shared" si="8"/>
        <v>-0.23622885684251452</v>
      </c>
      <c r="S38" s="6">
        <f t="shared" si="9"/>
        <v>-0.10512184129491896</v>
      </c>
      <c r="T38" s="3">
        <v>32797</v>
      </c>
      <c r="U38" s="8">
        <f t="shared" si="10"/>
        <v>-0.7204629188764895</v>
      </c>
      <c r="V38" s="8">
        <f t="shared" si="11"/>
        <v>-0.15922230507170418</v>
      </c>
      <c r="W38">
        <v>167.19</v>
      </c>
      <c r="X38" s="6">
        <f t="shared" si="12"/>
        <v>-0.80266604706848577</v>
      </c>
      <c r="Y38" s="6">
        <f t="shared" si="13"/>
        <v>-0.10835991635424559</v>
      </c>
      <c r="Z38" s="3">
        <v>32866543</v>
      </c>
      <c r="AA38" s="6">
        <f t="shared" si="14"/>
        <v>-0.12468412967640385</v>
      </c>
      <c r="AB38" s="6">
        <f t="shared" si="15"/>
        <v>-8.8525732070246724E-3</v>
      </c>
      <c r="AC38">
        <f t="shared" si="16"/>
        <v>-3.4651398042253678</v>
      </c>
      <c r="AD38">
        <v>37</v>
      </c>
      <c r="AE38">
        <f t="shared" si="20"/>
        <v>15.678676880281916</v>
      </c>
      <c r="AF38">
        <f t="shared" si="19"/>
        <v>27.882600706851115</v>
      </c>
    </row>
    <row r="39" spans="1:32">
      <c r="A39" t="s">
        <v>29</v>
      </c>
      <c r="B39">
        <v>0</v>
      </c>
      <c r="C39" s="6">
        <f t="shared" si="17"/>
        <v>-0.556869881710646</v>
      </c>
      <c r="D39" s="6">
        <f t="shared" si="18"/>
        <v>-1.8426824385805276</v>
      </c>
      <c r="E39">
        <v>0.5</v>
      </c>
      <c r="F39" s="6">
        <f t="shared" si="0"/>
        <v>-1.2001789770771667</v>
      </c>
      <c r="G39" s="6">
        <f t="shared" si="1"/>
        <v>-2.6307923177531496</v>
      </c>
      <c r="H39">
        <v>100</v>
      </c>
      <c r="I39" s="6">
        <f t="shared" si="2"/>
        <v>1.1031319495922907</v>
      </c>
      <c r="J39" s="6">
        <f t="shared" si="3"/>
        <v>1.2652923461823573</v>
      </c>
      <c r="K39">
        <v>0.7</v>
      </c>
      <c r="L39" s="6">
        <f t="shared" si="4"/>
        <v>0.21131530229827947</v>
      </c>
      <c r="M39" s="6">
        <f t="shared" si="5"/>
        <v>0.1684948953906831</v>
      </c>
      <c r="N39" s="5">
        <v>1271</v>
      </c>
      <c r="O39" s="8">
        <f t="shared" si="6"/>
        <v>-0.46876418666398373</v>
      </c>
      <c r="P39" s="8">
        <f t="shared" si="7"/>
        <v>-0.32016593949150091</v>
      </c>
      <c r="Q39">
        <v>0.03</v>
      </c>
      <c r="R39" s="6">
        <f t="shared" si="8"/>
        <v>-0.2597539277582217</v>
      </c>
      <c r="S39" s="6">
        <f t="shared" si="9"/>
        <v>-0.11559049785240866</v>
      </c>
      <c r="T39" s="3">
        <v>51704</v>
      </c>
      <c r="U39" s="8">
        <f t="shared" si="10"/>
        <v>0.11161619320043448</v>
      </c>
      <c r="V39" s="8">
        <f t="shared" si="11"/>
        <v>2.4667178697296021E-2</v>
      </c>
      <c r="W39">
        <v>272.74</v>
      </c>
      <c r="X39" s="6">
        <f t="shared" si="12"/>
        <v>-0.27045097550408903</v>
      </c>
      <c r="Y39" s="6">
        <f t="shared" si="13"/>
        <v>-3.6510881693052021E-2</v>
      </c>
      <c r="Z39" s="3">
        <v>31288040</v>
      </c>
      <c r="AA39" s="6">
        <f t="shared" si="14"/>
        <v>-0.1551515678426737</v>
      </c>
      <c r="AB39" s="6">
        <f t="shared" si="15"/>
        <v>-1.1015761316829832E-2</v>
      </c>
      <c r="AC39">
        <f t="shared" si="16"/>
        <v>-3.4983034164171323</v>
      </c>
      <c r="AD39">
        <v>38</v>
      </c>
      <c r="AE39">
        <f t="shared" si="20"/>
        <v>15.677448434702823</v>
      </c>
      <c r="AF39">
        <f t="shared" si="19"/>
        <v>27.804086185763548</v>
      </c>
    </row>
    <row r="40" spans="1:32">
      <c r="A40" t="s">
        <v>10</v>
      </c>
      <c r="B40">
        <v>0</v>
      </c>
      <c r="C40" s="6">
        <f t="shared" si="17"/>
        <v>-0.556869881710646</v>
      </c>
      <c r="D40" s="6">
        <f t="shared" si="18"/>
        <v>-1.8426824385805276</v>
      </c>
      <c r="E40">
        <v>0.8</v>
      </c>
      <c r="F40" s="6">
        <f t="shared" si="0"/>
        <v>-0.16761891650030963</v>
      </c>
      <c r="G40" s="6">
        <f t="shared" si="1"/>
        <v>-0.36742066496867876</v>
      </c>
      <c r="H40">
        <v>70</v>
      </c>
      <c r="I40" s="6">
        <f t="shared" si="2"/>
        <v>-0.28678650852483312</v>
      </c>
      <c r="J40" s="6">
        <f t="shared" si="3"/>
        <v>-0.32894412527798361</v>
      </c>
      <c r="K40">
        <v>0.34</v>
      </c>
      <c r="L40" s="6">
        <f t="shared" si="4"/>
        <v>-1.4141870230731024</v>
      </c>
      <c r="M40" s="6">
        <f t="shared" si="5"/>
        <v>-1.1276196845376496</v>
      </c>
      <c r="N40" s="5">
        <v>902</v>
      </c>
      <c r="O40" s="8">
        <f t="shared" si="6"/>
        <v>-0.50649304439367582</v>
      </c>
      <c r="P40" s="8">
        <f t="shared" si="7"/>
        <v>-0.34593474932088059</v>
      </c>
      <c r="Q40">
        <v>0.06</v>
      </c>
      <c r="R40" s="6">
        <f t="shared" si="8"/>
        <v>-0.25603944287679425</v>
      </c>
      <c r="S40" s="6">
        <f t="shared" si="9"/>
        <v>-0.11393755208017345</v>
      </c>
      <c r="T40" s="3">
        <v>39391</v>
      </c>
      <c r="U40" s="8">
        <f t="shared" si="10"/>
        <v>-0.43026724187668858</v>
      </c>
      <c r="V40" s="8">
        <f t="shared" si="11"/>
        <v>-9.5089060454748173E-2</v>
      </c>
      <c r="W40">
        <v>217.97</v>
      </c>
      <c r="X40" s="6">
        <f t="shared" si="12"/>
        <v>-0.54661790558065948</v>
      </c>
      <c r="Y40" s="6">
        <f t="shared" si="13"/>
        <v>-7.3793417253389032E-2</v>
      </c>
      <c r="Z40" s="3">
        <v>21026760</v>
      </c>
      <c r="AA40" s="6">
        <f t="shared" si="14"/>
        <v>-0.35320942006517908</v>
      </c>
      <c r="AB40" s="6">
        <f t="shared" si="15"/>
        <v>-2.5077868824627713E-2</v>
      </c>
      <c r="AC40">
        <f t="shared" si="16"/>
        <v>-4.320499561298659</v>
      </c>
      <c r="AD40">
        <v>39</v>
      </c>
      <c r="AE40">
        <f t="shared" si="20"/>
        <v>15.64699266850077</v>
      </c>
      <c r="AF40">
        <f t="shared" si="19"/>
        <v>25.857545013404572</v>
      </c>
    </row>
    <row r="41" spans="1:32">
      <c r="A41" t="s">
        <v>6</v>
      </c>
      <c r="B41">
        <v>4</v>
      </c>
      <c r="C41" s="6">
        <f t="shared" si="17"/>
        <v>0.17106460418562328</v>
      </c>
      <c r="D41" s="6">
        <f t="shared" si="18"/>
        <v>0.56605277525022746</v>
      </c>
      <c r="E41">
        <v>0.56000000000000005</v>
      </c>
      <c r="F41" s="6">
        <f t="shared" si="0"/>
        <v>-0.99366696496179507</v>
      </c>
      <c r="G41" s="6">
        <f t="shared" si="1"/>
        <v>-2.1781179871962548</v>
      </c>
      <c r="H41">
        <v>48</v>
      </c>
      <c r="I41" s="6">
        <f t="shared" si="2"/>
        <v>-1.3060600444773907</v>
      </c>
      <c r="J41" s="6">
        <f t="shared" si="3"/>
        <v>-1.4980508710155671</v>
      </c>
      <c r="K41">
        <v>0.48</v>
      </c>
      <c r="L41" s="6">
        <f t="shared" si="4"/>
        <v>-0.78204722987312059</v>
      </c>
      <c r="M41" s="6">
        <f t="shared" si="5"/>
        <v>-0.62357512567663131</v>
      </c>
      <c r="N41" s="5">
        <v>1142</v>
      </c>
      <c r="O41" s="8">
        <f t="shared" si="6"/>
        <v>-0.48195394993533947</v>
      </c>
      <c r="P41" s="8">
        <f t="shared" si="7"/>
        <v>-0.32917454780583688</v>
      </c>
      <c r="Q41">
        <v>0.08</v>
      </c>
      <c r="R41" s="6">
        <f t="shared" si="8"/>
        <v>-0.25356311962250927</v>
      </c>
      <c r="S41" s="6">
        <f t="shared" si="9"/>
        <v>-0.11283558823201663</v>
      </c>
      <c r="T41" s="3">
        <v>46570</v>
      </c>
      <c r="U41" s="8">
        <f t="shared" si="10"/>
        <v>-0.11432627051157312</v>
      </c>
      <c r="V41" s="8">
        <f t="shared" si="11"/>
        <v>-2.5266105783057661E-2</v>
      </c>
      <c r="W41">
        <v>132.36000000000001</v>
      </c>
      <c r="X41" s="6">
        <f t="shared" si="12"/>
        <v>-0.97828945723037986</v>
      </c>
      <c r="Y41" s="6">
        <f t="shared" si="13"/>
        <v>-0.1320690767261013</v>
      </c>
      <c r="Z41" s="3">
        <v>39566235</v>
      </c>
      <c r="AA41" s="6">
        <f t="shared" si="14"/>
        <v>4.6298163490726442E-3</v>
      </c>
      <c r="AB41" s="6">
        <f t="shared" si="15"/>
        <v>3.2871696078415769E-4</v>
      </c>
      <c r="AC41">
        <f t="shared" si="16"/>
        <v>-4.3327078102244556</v>
      </c>
      <c r="AD41">
        <v>40</v>
      </c>
      <c r="AE41">
        <f t="shared" si="20"/>
        <v>15.646540450891463</v>
      </c>
      <c r="AF41">
        <f t="shared" si="19"/>
        <v>25.828642105838767</v>
      </c>
    </row>
    <row r="42" spans="1:32">
      <c r="A42" t="s">
        <v>35</v>
      </c>
      <c r="B42">
        <v>0</v>
      </c>
      <c r="C42" s="6">
        <f t="shared" si="17"/>
        <v>-0.556869881710646</v>
      </c>
      <c r="D42" s="6">
        <f t="shared" si="18"/>
        <v>-1.8426824385805276</v>
      </c>
      <c r="E42">
        <v>0.79</v>
      </c>
      <c r="F42" s="6">
        <f t="shared" si="0"/>
        <v>-0.2020375851862049</v>
      </c>
      <c r="G42" s="6">
        <f t="shared" si="1"/>
        <v>-0.4428663867281612</v>
      </c>
      <c r="H42">
        <v>51</v>
      </c>
      <c r="I42" s="6">
        <f t="shared" si="2"/>
        <v>-1.1670681986656781</v>
      </c>
      <c r="J42" s="6">
        <f t="shared" si="3"/>
        <v>-1.3386272238695329</v>
      </c>
      <c r="K42">
        <v>0.3</v>
      </c>
      <c r="L42" s="6">
        <f t="shared" si="4"/>
        <v>-1.5947983925588116</v>
      </c>
      <c r="M42" s="6">
        <f t="shared" si="5"/>
        <v>-1.2716324156407977</v>
      </c>
      <c r="N42" s="5">
        <v>681</v>
      </c>
      <c r="O42" s="8">
        <f t="shared" si="6"/>
        <v>-0.52908946054072714</v>
      </c>
      <c r="P42" s="8">
        <f t="shared" si="7"/>
        <v>-0.36136810154931664</v>
      </c>
      <c r="Q42">
        <v>0.03</v>
      </c>
      <c r="R42" s="6">
        <f t="shared" si="8"/>
        <v>-0.2597539277582217</v>
      </c>
      <c r="S42" s="6">
        <f t="shared" si="9"/>
        <v>-0.11559049785240866</v>
      </c>
      <c r="T42" s="3">
        <v>65401</v>
      </c>
      <c r="U42" s="8">
        <f t="shared" si="10"/>
        <v>0.71440815375036981</v>
      </c>
      <c r="V42" s="8">
        <f t="shared" si="11"/>
        <v>0.15788420197883174</v>
      </c>
      <c r="W42">
        <v>284.17</v>
      </c>
      <c r="X42" s="6">
        <f t="shared" si="12"/>
        <v>-0.21281745330625806</v>
      </c>
      <c r="Y42" s="6">
        <f t="shared" si="13"/>
        <v>-2.8730356196344842E-2</v>
      </c>
      <c r="Z42" s="3">
        <v>35633989</v>
      </c>
      <c r="AA42" s="6">
        <f t="shared" si="14"/>
        <v>-7.126833643211429E-2</v>
      </c>
      <c r="AB42" s="6">
        <f t="shared" si="15"/>
        <v>-5.0600518866801142E-3</v>
      </c>
      <c r="AC42">
        <f t="shared" si="16"/>
        <v>-5.2486732703249377</v>
      </c>
      <c r="AD42">
        <v>41</v>
      </c>
      <c r="AE42">
        <f t="shared" si="20"/>
        <v>15.612611284383396</v>
      </c>
      <c r="AF42">
        <f t="shared" si="19"/>
        <v>23.660103014961326</v>
      </c>
    </row>
    <row r="43" spans="1:32">
      <c r="A43" t="s">
        <v>38</v>
      </c>
      <c r="B43">
        <v>2</v>
      </c>
      <c r="C43" s="6">
        <f t="shared" si="17"/>
        <v>-0.19290263876251137</v>
      </c>
      <c r="D43" s="6">
        <f t="shared" si="18"/>
        <v>-0.63831483166515013</v>
      </c>
      <c r="E43">
        <v>0.47</v>
      </c>
      <c r="F43" s="6">
        <f t="shared" si="0"/>
        <v>-1.3034349831348524</v>
      </c>
      <c r="G43" s="6">
        <f t="shared" si="1"/>
        <v>-2.8571294830315965</v>
      </c>
      <c r="H43">
        <v>47</v>
      </c>
      <c r="I43" s="6">
        <f t="shared" si="2"/>
        <v>-1.3523906597479614</v>
      </c>
      <c r="J43" s="6">
        <f t="shared" si="3"/>
        <v>-1.5511920867309117</v>
      </c>
      <c r="K43">
        <v>0.47</v>
      </c>
      <c r="L43" s="6">
        <f t="shared" si="4"/>
        <v>-0.82720007224454795</v>
      </c>
      <c r="M43" s="6">
        <f t="shared" si="5"/>
        <v>-0.65957830845241838</v>
      </c>
      <c r="N43" s="5"/>
      <c r="O43" s="8">
        <f t="shared" si="6"/>
        <v>-0.59871914106625634</v>
      </c>
      <c r="P43" s="8">
        <f t="shared" si="7"/>
        <v>-0.40892517334825312</v>
      </c>
      <c r="R43" s="6">
        <f t="shared" si="8"/>
        <v>-0.26346841263964915</v>
      </c>
      <c r="S43" s="6">
        <f t="shared" si="9"/>
        <v>-0.11724344362464388</v>
      </c>
      <c r="T43" s="3">
        <v>47154</v>
      </c>
      <c r="U43" s="8">
        <f t="shared" si="10"/>
        <v>-8.8624985196455786E-2</v>
      </c>
      <c r="V43" s="8">
        <f t="shared" si="11"/>
        <v>-1.9586121728416728E-2</v>
      </c>
      <c r="W43">
        <v>79.099999999999994</v>
      </c>
      <c r="X43" s="6">
        <f t="shared" si="12"/>
        <v>-1.2468425099212352</v>
      </c>
      <c r="Y43" s="6">
        <f t="shared" si="13"/>
        <v>-0.16832373883936677</v>
      </c>
      <c r="Z43" s="3">
        <v>14200000</v>
      </c>
      <c r="AA43" s="6">
        <f t="shared" si="14"/>
        <v>-0.48497596607488846</v>
      </c>
      <c r="AB43" s="6">
        <f t="shared" si="15"/>
        <v>-3.4433293591317075E-2</v>
      </c>
      <c r="AC43">
        <f t="shared" si="16"/>
        <v>-6.4547264810120746</v>
      </c>
      <c r="AD43">
        <v>42</v>
      </c>
      <c r="AE43">
        <f t="shared" si="20"/>
        <v>15.567936695672918</v>
      </c>
      <c r="AF43">
        <f t="shared" si="19"/>
        <v>20.80478406792767</v>
      </c>
    </row>
    <row r="44" spans="1:32">
      <c r="A44" t="s">
        <v>5</v>
      </c>
      <c r="B44">
        <v>1</v>
      </c>
      <c r="C44" s="6">
        <f t="shared" si="17"/>
        <v>-0.37488626023657873</v>
      </c>
      <c r="D44" s="6">
        <f t="shared" si="18"/>
        <v>-1.2404986351228391</v>
      </c>
      <c r="E44">
        <v>0.4</v>
      </c>
      <c r="F44" s="6">
        <f t="shared" si="0"/>
        <v>-1.5443656639361187</v>
      </c>
      <c r="G44" s="6">
        <f t="shared" si="1"/>
        <v>-3.3852495353479726</v>
      </c>
      <c r="H44">
        <v>57</v>
      </c>
      <c r="I44" s="6">
        <f t="shared" si="2"/>
        <v>-0.88908450704225339</v>
      </c>
      <c r="J44" s="6">
        <f t="shared" si="3"/>
        <v>-1.0197799295774646</v>
      </c>
      <c r="K44">
        <v>0.4</v>
      </c>
      <c r="L44" s="6">
        <f t="shared" si="4"/>
        <v>-1.1432699688445387</v>
      </c>
      <c r="M44" s="6">
        <f t="shared" si="5"/>
        <v>-0.91160058788292742</v>
      </c>
      <c r="N44" s="5">
        <v>3234</v>
      </c>
      <c r="O44" s="8">
        <f t="shared" si="6"/>
        <v>-0.26805484324017476</v>
      </c>
      <c r="P44" s="8">
        <f t="shared" si="7"/>
        <v>-0.18308145793303937</v>
      </c>
      <c r="Q44">
        <v>0.05</v>
      </c>
      <c r="R44" s="6">
        <f t="shared" si="8"/>
        <v>-0.25727760450393677</v>
      </c>
      <c r="S44" s="6">
        <f t="shared" si="9"/>
        <v>-0.11448853400425187</v>
      </c>
      <c r="T44" s="3">
        <v>37468</v>
      </c>
      <c r="U44" s="8">
        <f t="shared" si="10"/>
        <v>-0.51489664540574787</v>
      </c>
      <c r="V44" s="8">
        <f t="shared" si="11"/>
        <v>-0.11379215863467028</v>
      </c>
      <c r="W44">
        <v>127.58</v>
      </c>
      <c r="X44" s="6">
        <f t="shared" si="12"/>
        <v>-1.0023916651136373</v>
      </c>
      <c r="Y44" s="6">
        <f t="shared" si="13"/>
        <v>-0.13532287479034105</v>
      </c>
      <c r="Z44" s="3">
        <v>14194740</v>
      </c>
      <c r="AA44" s="6">
        <f t="shared" si="14"/>
        <v>-0.48507749183996751</v>
      </c>
      <c r="AB44" s="6">
        <f t="shared" si="15"/>
        <v>-3.4440501920637689E-2</v>
      </c>
      <c r="AC44">
        <f t="shared" si="16"/>
        <v>-7.1382542152141433</v>
      </c>
      <c r="AD44">
        <v>43</v>
      </c>
      <c r="AE44">
        <f t="shared" si="20"/>
        <v>15.542617480793266</v>
      </c>
      <c r="AF44">
        <f t="shared" si="19"/>
        <v>19.186538974762843</v>
      </c>
    </row>
    <row r="45" spans="1:32">
      <c r="A45" t="s">
        <v>9</v>
      </c>
      <c r="B45">
        <v>0</v>
      </c>
      <c r="C45" s="6">
        <f t="shared" si="17"/>
        <v>-0.556869881710646</v>
      </c>
      <c r="D45" s="6">
        <f t="shared" si="18"/>
        <v>-1.8426824385805276</v>
      </c>
      <c r="E45">
        <v>0.52</v>
      </c>
      <c r="F45" s="6">
        <f t="shared" si="0"/>
        <v>-1.1313416397053762</v>
      </c>
      <c r="G45" s="6">
        <f t="shared" si="1"/>
        <v>-2.4799008742341848</v>
      </c>
      <c r="H45">
        <v>46</v>
      </c>
      <c r="I45" s="6">
        <f t="shared" si="2"/>
        <v>-1.3987212750185323</v>
      </c>
      <c r="J45" s="6">
        <f t="shared" si="3"/>
        <v>-1.6043333024462565</v>
      </c>
      <c r="K45">
        <v>0.39</v>
      </c>
      <c r="L45" s="6">
        <f t="shared" si="4"/>
        <v>-1.188422811215966</v>
      </c>
      <c r="M45" s="6">
        <f t="shared" si="5"/>
        <v>-0.94760377065871448</v>
      </c>
      <c r="N45" s="5">
        <v>4341</v>
      </c>
      <c r="O45" s="8">
        <f t="shared" si="6"/>
        <v>-0.15486827005109857</v>
      </c>
      <c r="P45" s="8">
        <f t="shared" si="7"/>
        <v>-0.10577502844490033</v>
      </c>
      <c r="Q45">
        <v>0.57999999999999996</v>
      </c>
      <c r="R45" s="6">
        <f t="shared" si="8"/>
        <v>-0.19165503826538507</v>
      </c>
      <c r="S45" s="6">
        <f t="shared" si="9"/>
        <v>-8.5286492028096364E-2</v>
      </c>
      <c r="T45" s="3">
        <v>25339</v>
      </c>
      <c r="U45" s="8">
        <f t="shared" si="10"/>
        <v>-1.048682415246601</v>
      </c>
      <c r="V45" s="8">
        <f t="shared" si="11"/>
        <v>-0.23175881376949883</v>
      </c>
      <c r="W45">
        <v>137.5</v>
      </c>
      <c r="X45" s="6">
        <f t="shared" si="12"/>
        <v>-0.95237202030152157</v>
      </c>
      <c r="Y45" s="6">
        <f t="shared" si="13"/>
        <v>-0.12857022274070543</v>
      </c>
      <c r="Z45" s="3">
        <v>16046346</v>
      </c>
      <c r="AA45" s="6">
        <f t="shared" si="14"/>
        <v>-0.44933876260518352</v>
      </c>
      <c r="AB45" s="6">
        <f t="shared" si="15"/>
        <v>-3.1903052144968025E-2</v>
      </c>
      <c r="AC45">
        <f t="shared" si="16"/>
        <v>-7.4578139950478537</v>
      </c>
      <c r="AD45">
        <v>44</v>
      </c>
      <c r="AE45">
        <f t="shared" si="20"/>
        <v>15.53078035652215</v>
      </c>
      <c r="AF45">
        <f t="shared" si="19"/>
        <v>18.42998438332053</v>
      </c>
    </row>
    <row r="46" spans="1:32">
      <c r="A46" t="s">
        <v>19</v>
      </c>
      <c r="B46">
        <v>0</v>
      </c>
      <c r="C46" s="6">
        <f t="shared" si="17"/>
        <v>-0.556869881710646</v>
      </c>
      <c r="D46" s="6">
        <f t="shared" si="18"/>
        <v>-1.8426824385805276</v>
      </c>
      <c r="E46">
        <v>0.49</v>
      </c>
      <c r="F46" s="6">
        <f t="shared" si="0"/>
        <v>-1.2345976457630619</v>
      </c>
      <c r="G46" s="6">
        <f t="shared" si="1"/>
        <v>-2.7062380395126318</v>
      </c>
      <c r="H46">
        <v>40</v>
      </c>
      <c r="I46" s="6">
        <f t="shared" si="2"/>
        <v>-1.6767049666419569</v>
      </c>
      <c r="J46" s="6">
        <f t="shared" si="3"/>
        <v>-1.9231805967383246</v>
      </c>
      <c r="K46">
        <v>0.39</v>
      </c>
      <c r="L46" s="6">
        <f t="shared" si="4"/>
        <v>-1.188422811215966</v>
      </c>
      <c r="M46" s="6">
        <f t="shared" si="5"/>
        <v>-0.94760377065871448</v>
      </c>
      <c r="N46" s="5">
        <v>2784</v>
      </c>
      <c r="O46" s="8">
        <f t="shared" si="6"/>
        <v>-0.31406564534955528</v>
      </c>
      <c r="P46" s="8">
        <f t="shared" si="7"/>
        <v>-0.21450683577374627</v>
      </c>
      <c r="Q46">
        <v>0.28999999999999998</v>
      </c>
      <c r="R46" s="6">
        <f t="shared" si="8"/>
        <v>-0.2275617254525171</v>
      </c>
      <c r="S46" s="6">
        <f t="shared" si="9"/>
        <v>-0.10126496782637011</v>
      </c>
      <c r="T46" s="3">
        <v>79453</v>
      </c>
      <c r="U46" s="8">
        <f t="shared" si="10"/>
        <v>1.3328233271202823</v>
      </c>
      <c r="V46" s="8">
        <f t="shared" si="11"/>
        <v>0.29455395529358241</v>
      </c>
      <c r="W46">
        <v>255.73</v>
      </c>
      <c r="X46" s="6">
        <f t="shared" si="12"/>
        <v>-0.35622054790873514</v>
      </c>
      <c r="Y46" s="6">
        <f t="shared" si="13"/>
        <v>-4.8089773967679245E-2</v>
      </c>
      <c r="Z46" s="3">
        <v>53081482</v>
      </c>
      <c r="AA46" s="6">
        <f t="shared" si="14"/>
        <v>0.26549403534286864</v>
      </c>
      <c r="AB46" s="6">
        <f t="shared" si="15"/>
        <v>1.8850076509343672E-2</v>
      </c>
      <c r="AC46">
        <f t="shared" si="16"/>
        <v>-7.4701623912550685</v>
      </c>
      <c r="AD46">
        <v>45</v>
      </c>
      <c r="AE46">
        <f t="shared" si="20"/>
        <v>15.530322947581233</v>
      </c>
      <c r="AF46">
        <f t="shared" si="19"/>
        <v>18.400749678463811</v>
      </c>
    </row>
    <row r="47" spans="1:32">
      <c r="A47" t="s">
        <v>14</v>
      </c>
      <c r="B47">
        <v>0</v>
      </c>
      <c r="C47" s="6">
        <f t="shared" si="17"/>
        <v>-0.556869881710646</v>
      </c>
      <c r="D47" s="6">
        <f t="shared" si="18"/>
        <v>-1.8426824385805276</v>
      </c>
      <c r="E47">
        <v>0.43</v>
      </c>
      <c r="F47" s="6">
        <f t="shared" si="0"/>
        <v>-1.4411096578784333</v>
      </c>
      <c r="G47" s="6">
        <f t="shared" si="1"/>
        <v>-3.1589123700695261</v>
      </c>
      <c r="H47">
        <v>44</v>
      </c>
      <c r="I47" s="6">
        <f t="shared" si="2"/>
        <v>-1.4913825055596737</v>
      </c>
      <c r="J47" s="6">
        <f t="shared" si="3"/>
        <v>-1.7106157338769457</v>
      </c>
      <c r="K47">
        <v>0.36</v>
      </c>
      <c r="L47" s="6">
        <f t="shared" si="4"/>
        <v>-1.3238813383302479</v>
      </c>
      <c r="M47" s="6">
        <f t="shared" si="5"/>
        <v>-1.0556133189860755</v>
      </c>
      <c r="N47" s="5">
        <v>5628</v>
      </c>
      <c r="O47" s="8">
        <f t="shared" si="6"/>
        <v>-2.3277376018270159E-2</v>
      </c>
      <c r="P47" s="8">
        <f t="shared" si="7"/>
        <v>-1.5898447820478518E-2</v>
      </c>
      <c r="Q47">
        <v>0.67</v>
      </c>
      <c r="R47" s="6">
        <f t="shared" si="8"/>
        <v>-0.18051158362110273</v>
      </c>
      <c r="S47" s="6">
        <f t="shared" si="9"/>
        <v>-8.0327654711390709E-2</v>
      </c>
      <c r="T47" s="3">
        <v>38015</v>
      </c>
      <c r="U47" s="8">
        <f t="shared" si="10"/>
        <v>-0.49082369494792394</v>
      </c>
      <c r="V47" s="8">
        <f t="shared" si="11"/>
        <v>-0.10847203658349119</v>
      </c>
      <c r="W47">
        <v>186.51</v>
      </c>
      <c r="X47" s="6">
        <f t="shared" si="12"/>
        <v>-0.70524875495456685</v>
      </c>
      <c r="Y47" s="6">
        <f t="shared" si="13"/>
        <v>-9.5208581918866525E-2</v>
      </c>
      <c r="Z47" s="3">
        <v>38636402</v>
      </c>
      <c r="AA47" s="6">
        <f t="shared" si="14"/>
        <v>-1.3317333217609957E-2</v>
      </c>
      <c r="AB47" s="6">
        <f t="shared" si="15"/>
        <v>-9.4553065845030685E-4</v>
      </c>
      <c r="AC47">
        <f t="shared" si="16"/>
        <v>-8.0686761132057505</v>
      </c>
      <c r="AD47">
        <v>46</v>
      </c>
      <c r="AE47">
        <f t="shared" si="20"/>
        <v>15.508152819324213</v>
      </c>
      <c r="AF47">
        <f t="shared" si="19"/>
        <v>16.983774411367794</v>
      </c>
    </row>
    <row r="48" spans="1:32">
      <c r="A48" t="s">
        <v>36</v>
      </c>
      <c r="B48">
        <v>0</v>
      </c>
      <c r="C48" s="6">
        <f t="shared" si="17"/>
        <v>-0.556869881710646</v>
      </c>
      <c r="D48" s="6">
        <f t="shared" si="18"/>
        <v>-1.8426824385805276</v>
      </c>
      <c r="F48" s="6">
        <f t="shared" si="0"/>
        <v>-2.921112411371928</v>
      </c>
      <c r="G48" s="6">
        <f t="shared" si="1"/>
        <v>-6.4030784057272667</v>
      </c>
      <c r="I48" s="6">
        <f t="shared" si="2"/>
        <v>-3.5299295774647885</v>
      </c>
      <c r="J48" s="6">
        <f t="shared" si="3"/>
        <v>-4.0488292253521125</v>
      </c>
      <c r="L48" s="6">
        <f t="shared" si="4"/>
        <v>-2.9493836637016302</v>
      </c>
      <c r="M48" s="6">
        <f t="shared" si="5"/>
        <v>-2.3517278989144086</v>
      </c>
      <c r="N48" s="5"/>
      <c r="O48" s="8">
        <f t="shared" si="6"/>
        <v>-0.59871914106625634</v>
      </c>
      <c r="P48" s="8">
        <f t="shared" si="7"/>
        <v>-0.40892517334825312</v>
      </c>
      <c r="R48" s="6">
        <f t="shared" si="8"/>
        <v>-0.26346841263964915</v>
      </c>
      <c r="S48" s="6">
        <f t="shared" si="9"/>
        <v>-0.11724344362464388</v>
      </c>
      <c r="T48" s="3">
        <v>44872</v>
      </c>
      <c r="U48" s="8">
        <f t="shared" si="10"/>
        <v>-0.18905363774628076</v>
      </c>
      <c r="V48" s="8">
        <f t="shared" si="11"/>
        <v>-4.1780853941928049E-2</v>
      </c>
      <c r="W48">
        <v>255.99</v>
      </c>
      <c r="X48" s="6">
        <f t="shared" si="12"/>
        <v>-0.35490954915357875</v>
      </c>
      <c r="Y48" s="6">
        <f t="shared" si="13"/>
        <v>-4.7912789135733137E-2</v>
      </c>
      <c r="Z48" s="3">
        <v>53743377</v>
      </c>
      <c r="AA48" s="6">
        <f t="shared" si="14"/>
        <v>0.27826958596587231</v>
      </c>
      <c r="AB48" s="6">
        <f t="shared" si="15"/>
        <v>1.9757140603576931E-2</v>
      </c>
      <c r="AC48">
        <f t="shared" si="16"/>
        <v>-15.242423088021296</v>
      </c>
      <c r="AD48">
        <v>47</v>
      </c>
      <c r="AE48">
        <f t="shared" si="20"/>
        <v>15.242423088021296</v>
      </c>
      <c r="AF48">
        <f t="shared" si="19"/>
        <v>0</v>
      </c>
    </row>
    <row r="49" spans="1:27">
      <c r="C49" s="6"/>
      <c r="D49" s="6"/>
      <c r="F49" s="6"/>
      <c r="G49" s="6"/>
      <c r="I49" s="6"/>
      <c r="J49" s="6"/>
      <c r="L49" s="6"/>
      <c r="M49" s="6"/>
      <c r="N49" s="5"/>
      <c r="O49" s="7"/>
      <c r="P49" s="7"/>
      <c r="R49" s="6"/>
      <c r="S49" s="6"/>
      <c r="T49" s="3"/>
      <c r="U49" s="9"/>
      <c r="V49" s="9"/>
      <c r="X49" s="6"/>
      <c r="Y49" s="6"/>
      <c r="Z49" s="3"/>
      <c r="AA49" s="6"/>
    </row>
    <row r="50" spans="1:27">
      <c r="A50" t="s">
        <v>65</v>
      </c>
      <c r="B50">
        <v>3.06</v>
      </c>
      <c r="C50" s="6"/>
      <c r="D50" s="6"/>
      <c r="E50">
        <v>0.84870000000000001</v>
      </c>
      <c r="F50" s="6"/>
      <c r="G50" s="6"/>
      <c r="H50">
        <v>76.19</v>
      </c>
      <c r="I50" s="6"/>
      <c r="J50" s="6"/>
      <c r="K50">
        <v>0.6532</v>
      </c>
      <c r="L50" s="6"/>
      <c r="M50" s="6"/>
      <c r="N50" s="5">
        <v>5855.66</v>
      </c>
      <c r="O50" s="7"/>
      <c r="P50" s="7"/>
      <c r="Q50">
        <v>2.1278999999999999</v>
      </c>
      <c r="R50" s="6"/>
      <c r="S50" s="6"/>
      <c r="T50" s="3">
        <v>49167.79</v>
      </c>
      <c r="U50" s="9"/>
      <c r="V50" s="9"/>
      <c r="W50">
        <v>326.37639999999999</v>
      </c>
      <c r="X50" s="6"/>
      <c r="Y50" s="6"/>
      <c r="Z50" s="3">
        <v>39326366.490000002</v>
      </c>
      <c r="AA50" s="6"/>
    </row>
    <row r="51" spans="1:27">
      <c r="A51" t="s">
        <v>66</v>
      </c>
      <c r="B51">
        <v>5.4950000000000001</v>
      </c>
      <c r="C51" s="6"/>
      <c r="D51" s="6"/>
      <c r="E51">
        <v>0.29054000000000002</v>
      </c>
      <c r="F51" s="6"/>
      <c r="G51" s="6"/>
      <c r="H51">
        <v>21.584</v>
      </c>
      <c r="I51" s="6"/>
      <c r="J51" s="6"/>
      <c r="K51">
        <v>0.22147</v>
      </c>
      <c r="L51" s="6"/>
      <c r="M51" s="6"/>
      <c r="N51" s="5">
        <v>9780.3119999999999</v>
      </c>
      <c r="O51" s="7"/>
      <c r="P51" s="7"/>
      <c r="Q51">
        <v>8.0764899999999997</v>
      </c>
      <c r="R51" s="6"/>
      <c r="S51" s="6"/>
      <c r="T51" s="3">
        <v>22722.598999999998</v>
      </c>
      <c r="U51" s="9"/>
      <c r="V51" s="9"/>
      <c r="W51">
        <v>198.32208</v>
      </c>
      <c r="X51" s="6"/>
      <c r="Y51" s="6"/>
      <c r="Z51" s="3">
        <v>51809508.609999999</v>
      </c>
      <c r="AA51" s="6"/>
    </row>
    <row r="52" spans="1:27">
      <c r="A52" t="s">
        <v>77</v>
      </c>
      <c r="B52" s="13">
        <v>3.3090000000000002</v>
      </c>
      <c r="C52" s="6"/>
      <c r="D52" s="6"/>
      <c r="E52">
        <v>2.1920000000000002</v>
      </c>
      <c r="F52" s="6"/>
      <c r="G52" s="6"/>
      <c r="H52" s="13">
        <v>1.147</v>
      </c>
      <c r="I52" s="6"/>
      <c r="J52" s="6"/>
      <c r="K52" s="14">
        <v>0.79736248893535522</v>
      </c>
      <c r="L52" s="6"/>
      <c r="M52" s="6"/>
      <c r="N52" s="5">
        <v>0.68300000000000005</v>
      </c>
      <c r="O52" s="7"/>
      <c r="P52" s="7"/>
      <c r="Q52">
        <v>0.44500000000000001</v>
      </c>
      <c r="R52" s="6"/>
      <c r="S52" s="6"/>
      <c r="T52" s="4">
        <v>0.221</v>
      </c>
      <c r="U52" s="9"/>
      <c r="V52" s="9"/>
      <c r="W52">
        <v>0.13500000000000001</v>
      </c>
      <c r="X52" s="6"/>
      <c r="Y52" s="6"/>
      <c r="Z52" s="4">
        <v>7.0999999999999994E-2</v>
      </c>
      <c r="AA52" s="6"/>
    </row>
  </sheetData>
  <sortState xmlns:xlrd2="http://schemas.microsoft.com/office/spreadsheetml/2017/richdata2" ref="A2:AC52">
    <sortCondition descending="1" ref="AC2:AC5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Kelvin Ndiritu</dc:creator>
  <cp:lastModifiedBy>Kelvin Ndiritu</cp:lastModifiedBy>
  <dcterms:created xsi:type="dcterms:W3CDTF">2024-04-12T15:42:41Z</dcterms:created>
  <dcterms:modified xsi:type="dcterms:W3CDTF">2024-04-13T11:41:10Z</dcterms:modified>
</cp:coreProperties>
</file>