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Dashboard" sheetId="1" r:id="rId1"/>
    <sheet name="Project schedule" sheetId="13" r:id="rId2"/>
    <sheet name="M1" sheetId="16" r:id="rId3"/>
    <sheet name="Mr Balti" sheetId="20" r:id="rId4"/>
    <sheet name="Equipe technique" sheetId="17" r:id="rId5"/>
    <sheet name="Mr Chaouki" sheetId="19" r:id="rId6"/>
    <sheet name="Mr Lokmane" sheetId="18" r:id="rId7"/>
    <sheet name="M2" sheetId="9" r:id="rId8"/>
    <sheet name="M3" sheetId="10" r:id="rId9"/>
    <sheet name="Project ROADMAP" sheetId="7" r:id="rId10"/>
    <sheet name=" Plan des Communications" sheetId="4" r:id="rId11"/>
    <sheet name="Plan de gestion des risques" sheetId="11" r:id="rId12"/>
  </sheets>
  <definedNames>
    <definedName name="_xlnm._FilterDatabase" localSheetId="3" hidden="1">'Mr Balti'!$C$11:$F$116</definedName>
    <definedName name="_xlnm._FilterDatabase" localSheetId="4" hidden="1">'Equipe technique'!$B$8:$E$50</definedName>
    <definedName name="_xlnm._FilterDatabase" localSheetId="5" hidden="1">'Mr Chaouki'!$C$8:$F$96</definedName>
    <definedName name="_xlnm._FilterDatabase" localSheetId="6" hidden="1">'Mr Lokmane'!$C$8:$F$68</definedName>
  </definedNames>
  <calcPr calcId="144525"/>
</workbook>
</file>

<file path=xl/sharedStrings.xml><?xml version="1.0" encoding="utf-8"?>
<sst xmlns="http://schemas.openxmlformats.org/spreadsheetml/2006/main" count="1269" uniqueCount="787">
  <si>
    <t>DCOP</t>
  </si>
  <si>
    <r>
      <rPr>
        <b/>
        <sz val="11"/>
        <color theme="1"/>
        <rFont val="Arial"/>
        <charset val="134"/>
      </rPr>
      <t xml:space="preserve">Description: </t>
    </r>
    <r>
      <rPr>
        <sz val="11"/>
        <color theme="1"/>
        <rFont val="Arial"/>
        <charset val="134"/>
      </rPr>
      <t xml:space="preserve">Il s’agit d’un aperçu des ressources documentaires pour Le projet de mise en place et installation des ordinateurs, PC portables et imprimantes  chez les municipalités de la Tunisie </t>
    </r>
  </si>
  <si>
    <r>
      <rPr>
        <b/>
        <sz val="11"/>
        <color theme="1"/>
        <rFont val="Arial"/>
        <charset val="134"/>
      </rPr>
      <t xml:space="preserve">Owner: </t>
    </r>
    <r>
      <rPr>
        <sz val="11"/>
        <color theme="1"/>
        <rFont val="Arial"/>
        <charset val="134"/>
      </rPr>
      <t>Sawssen OMRAN</t>
    </r>
  </si>
  <si>
    <r>
      <rPr>
        <b/>
        <sz val="11"/>
        <color theme="1"/>
        <rFont val="Arial"/>
        <charset val="134"/>
      </rPr>
      <t xml:space="preserve">Status: </t>
    </r>
    <r>
      <rPr>
        <sz val="11"/>
        <color theme="1"/>
        <rFont val="Arial"/>
        <charset val="134"/>
      </rPr>
      <t>en cours de monitoring</t>
    </r>
  </si>
  <si>
    <t>Key Docs</t>
  </si>
  <si>
    <t>Description</t>
  </si>
  <si>
    <t xml:space="preserve">Project Schedule </t>
  </si>
  <si>
    <t>Indique le calendrier prévu ainsi que tout changement au cours du cycle de vie du projet.</t>
  </si>
  <si>
    <t>Project ROADMAP</t>
  </si>
  <si>
    <t>un aperçu de haut niveau des objectifs et des produits livrables du projet présentés</t>
  </si>
  <si>
    <t>Plan de gestion des risques</t>
  </si>
  <si>
    <t>Déterminer les risques potentiels pour le projet, leur probabilité et la façon dont vous prévoyez les atténuer s’ils se concrétisent.</t>
  </si>
  <si>
    <t xml:space="preserve">Plan de communication </t>
  </si>
  <si>
    <t>Identifies how often, what type of communication method, and what information your stakeholders needs to know</t>
  </si>
  <si>
    <t xml:space="preserve">Planning du Projet </t>
  </si>
  <si>
    <r>
      <rPr>
        <b/>
        <sz val="10"/>
        <color rgb="FF34A853"/>
        <rFont val="Arial"/>
        <charset val="134"/>
      </rPr>
      <t xml:space="preserve">TITRE: </t>
    </r>
    <r>
      <rPr>
        <b/>
        <sz val="11"/>
        <color rgb="FF999999"/>
        <rFont val="Arial"/>
        <charset val="134"/>
      </rPr>
      <t>DCOP</t>
    </r>
  </si>
  <si>
    <t>COMPANY NAME:</t>
  </si>
  <si>
    <t>PROLOGIC Tunisie</t>
  </si>
  <si>
    <r>
      <rPr>
        <b/>
        <sz val="10"/>
        <color rgb="FF34A853"/>
        <rFont val="Arial"/>
        <charset val="134"/>
      </rPr>
      <t>OWNER:</t>
    </r>
    <r>
      <rPr>
        <b/>
        <sz val="10"/>
        <color rgb="FF999999"/>
        <rFont val="Arial"/>
        <charset val="134"/>
      </rPr>
      <t xml:space="preserve"> Sawssen OMRAN</t>
    </r>
  </si>
  <si>
    <t>CREATION DATE:</t>
  </si>
  <si>
    <t>Octobre 2021</t>
  </si>
  <si>
    <t>TASK ID NUMBER</t>
  </si>
  <si>
    <t>MILESTONES &amp; TASKS</t>
  </si>
  <si>
    <t>TASK OWNER</t>
  </si>
  <si>
    <t>START DATE</t>
  </si>
  <si>
    <t>DUE DATE</t>
  </si>
  <si>
    <t>DURATION</t>
  </si>
  <si>
    <t>PCT OF TASK COMPLETE</t>
  </si>
  <si>
    <t>PHASE ONE</t>
  </si>
  <si>
    <t>PHASE TWO</t>
  </si>
  <si>
    <t>PHASE THREE</t>
  </si>
  <si>
    <t>WEEK 1</t>
  </si>
  <si>
    <t>WEEK 2</t>
  </si>
  <si>
    <t>WEEK 3</t>
  </si>
  <si>
    <t>WEEK 4</t>
  </si>
  <si>
    <t>WEEK 7</t>
  </si>
  <si>
    <t>WEEK 8</t>
  </si>
  <si>
    <t>WEEK 9</t>
  </si>
  <si>
    <t>WEEK 10</t>
  </si>
  <si>
    <t>WEEK 11</t>
  </si>
  <si>
    <t>WEEK 12</t>
  </si>
  <si>
    <t>WEEK 13</t>
  </si>
  <si>
    <t>Octobre</t>
  </si>
  <si>
    <t>Nouvembre</t>
  </si>
  <si>
    <t>Decembre</t>
  </si>
  <si>
    <t>L</t>
  </si>
  <si>
    <t>M</t>
  </si>
  <si>
    <t>J</t>
  </si>
  <si>
    <t>V</t>
  </si>
  <si>
    <t>Préparation et test des équipements.</t>
  </si>
  <si>
    <t xml:space="preserve">Installer les SE sur les ordinateurs </t>
  </si>
  <si>
    <t>équipe technique&amp; Kaouther &amp; Ines &amp; Nabil</t>
  </si>
  <si>
    <t>04/10</t>
  </si>
  <si>
    <t>26/11</t>
  </si>
  <si>
    <t>,</t>
  </si>
  <si>
    <t xml:space="preserve">Installer les pilotes des imprimantes </t>
  </si>
  <si>
    <t>26/12</t>
  </si>
  <si>
    <t>Configurer les serveurs</t>
  </si>
  <si>
    <t>équipe technique</t>
  </si>
  <si>
    <t>05/11</t>
  </si>
  <si>
    <t>5/12</t>
  </si>
  <si>
    <t xml:space="preserve">Préparer les palettes pour l'expédition </t>
  </si>
  <si>
    <t>Ines Jha &amp; Kaouther Jannedi&amp; Nabil</t>
  </si>
  <si>
    <t>29/10</t>
  </si>
  <si>
    <t xml:space="preserve">Livraison et mise en place des équipements chez les municipalités </t>
  </si>
  <si>
    <t>Zones de l'équipe technique</t>
  </si>
  <si>
    <t>Mohamed zarkouna &amp; Mohamed Teber</t>
  </si>
  <si>
    <t>26/10</t>
  </si>
  <si>
    <t>12/11</t>
  </si>
  <si>
    <t>Zones de l'équipe de Mr Mohamed Balti</t>
  </si>
  <si>
    <t>Sous-traitant</t>
  </si>
  <si>
    <t>Zones de l'équipe de Mr Lokmene</t>
  </si>
  <si>
    <t>Zones de l'équipe de Mr Chaouki</t>
  </si>
  <si>
    <t>clôture du projet et remise des rapports finaux</t>
  </si>
  <si>
    <t xml:space="preserve">remettre les documents et les bons de livraisons </t>
  </si>
  <si>
    <t xml:space="preserve">Sawssen OMRAN </t>
  </si>
  <si>
    <t xml:space="preserve">Surveiller le progrès du projet </t>
  </si>
  <si>
    <t xml:space="preserve">Etat d'avancement </t>
  </si>
  <si>
    <r>
      <rPr>
        <b/>
        <sz val="10"/>
        <color rgb="FF34A853"/>
        <rFont val="Arial"/>
        <charset val="134"/>
      </rPr>
      <t xml:space="preserve">Phase: </t>
    </r>
    <r>
      <rPr>
        <b/>
        <sz val="10"/>
        <color theme="2" tint="-0.349986266670736"/>
        <rFont val="Arial"/>
        <charset val="134"/>
      </rPr>
      <t>Préparer et tester les équipements.</t>
    </r>
  </si>
  <si>
    <t xml:space="preserve"> DATE: 22/11/21</t>
  </si>
  <si>
    <t xml:space="preserve">Equipements </t>
  </si>
  <si>
    <t>Nbr-PC-Total</t>
  </si>
  <si>
    <t xml:space="preserve">Nbr-PC installés </t>
  </si>
  <si>
    <t>Nbr-PC livrés</t>
  </si>
  <si>
    <t>Nbr-Pc en stock</t>
  </si>
  <si>
    <t>Pourcentage d'avancement</t>
  </si>
  <si>
    <t>Nbr-Laptop-Total</t>
  </si>
  <si>
    <t xml:space="preserve">Nbr-laptop installés </t>
  </si>
  <si>
    <t>Nbr-laptop livrés</t>
  </si>
  <si>
    <t>Nbr-Laptop en stock</t>
  </si>
  <si>
    <t>Nbr-Imprimante-Total</t>
  </si>
  <si>
    <t>Nbr-Imprimante-testées</t>
  </si>
  <si>
    <t>Nbr-Imprimante livrés</t>
  </si>
  <si>
    <t>Nbr-Imprimante en stock</t>
  </si>
  <si>
    <t>Serveur  HPE</t>
  </si>
  <si>
    <t xml:space="preserve">serveur </t>
  </si>
  <si>
    <t xml:space="preserve">disque </t>
  </si>
  <si>
    <t>RAM</t>
  </si>
  <si>
    <t>Alimentation 500 W</t>
  </si>
  <si>
    <t>Qte</t>
  </si>
  <si>
    <t xml:space="preserve">Tailel Par  Unité </t>
  </si>
  <si>
    <t>Taille</t>
  </si>
  <si>
    <t>HPE Proliant DL380 Gen10</t>
  </si>
  <si>
    <t>6 Disques SSD</t>
  </si>
  <si>
    <t>240 GB</t>
  </si>
  <si>
    <t xml:space="preserve">2 RAM </t>
  </si>
  <si>
    <t>64 GB</t>
  </si>
  <si>
    <t>4 Disques SSD</t>
  </si>
  <si>
    <t>480 GB</t>
  </si>
  <si>
    <t xml:space="preserve">2 Disques SSD </t>
  </si>
  <si>
    <t>Serveur NAS</t>
  </si>
  <si>
    <t xml:space="preserve">RAM </t>
  </si>
  <si>
    <t>Tailel Par Unité</t>
  </si>
  <si>
    <t>Tailel</t>
  </si>
  <si>
    <t>serveur nas synology diskstation  RS4021xs+</t>
  </si>
  <si>
    <t>16 Disques</t>
  </si>
  <si>
    <t>12 TB</t>
  </si>
  <si>
    <t>32 GB</t>
  </si>
  <si>
    <t>Governorate</t>
  </si>
  <si>
    <t>Municipality</t>
  </si>
  <si>
    <t>Municipality_AR</t>
  </si>
  <si>
    <t>Date</t>
  </si>
  <si>
    <t>Nabeul</t>
  </si>
  <si>
    <t>Béni Khalled</t>
  </si>
  <si>
    <t>بني خلاد</t>
  </si>
  <si>
    <t>نابل</t>
  </si>
  <si>
    <t>Gabès</t>
  </si>
  <si>
    <t>Chenini Nahal</t>
  </si>
  <si>
    <t>شنني النحال</t>
  </si>
  <si>
    <t>Menzel El Habib</t>
  </si>
  <si>
    <t>منزل الحبيب</t>
  </si>
  <si>
    <t>Notes</t>
  </si>
  <si>
    <t>Dkhilet Toujane</t>
  </si>
  <si>
    <t>دخيلة توجان</t>
  </si>
  <si>
    <t xml:space="preserve">Les cases colorées en rose font références aux municipalités ou on va installer 2 imprimantes  </t>
  </si>
  <si>
    <t>قابس</t>
  </si>
  <si>
    <t>Teboulbou</t>
  </si>
  <si>
    <t>تبلبو</t>
  </si>
  <si>
    <t>Kettana</t>
  </si>
  <si>
    <t>كتانة</t>
  </si>
  <si>
    <t>Bouchemma</t>
  </si>
  <si>
    <t>بوشمة</t>
  </si>
  <si>
    <t>Chrifet-Boucharray</t>
  </si>
  <si>
    <t>الشريفات بوشراي</t>
  </si>
  <si>
    <t>El Mida</t>
  </si>
  <si>
    <t>الميدة</t>
  </si>
  <si>
    <t>Menzel Bouzelfa</t>
  </si>
  <si>
    <t>منزل بوزلفة</t>
  </si>
  <si>
    <t>Nombre-kits Total</t>
  </si>
  <si>
    <t>Nombre-Kit installés</t>
  </si>
  <si>
    <t>Pourcentage</t>
  </si>
  <si>
    <t>El Hamma</t>
  </si>
  <si>
    <t>الحامة</t>
  </si>
  <si>
    <t>Mareth</t>
  </si>
  <si>
    <t>مارث</t>
  </si>
  <si>
    <t>Ghannouch</t>
  </si>
  <si>
    <t>غنوش</t>
  </si>
  <si>
    <t>Oudhref</t>
  </si>
  <si>
    <t>وذرف</t>
  </si>
  <si>
    <t>Matmata</t>
  </si>
  <si>
    <t>مطماطة</t>
  </si>
  <si>
    <t>Nouvelle Matmata</t>
  </si>
  <si>
    <t>مطماطة الجديدة</t>
  </si>
  <si>
    <t>Zarat</t>
  </si>
  <si>
    <t>الزارات</t>
  </si>
  <si>
    <t>Habib Thameur Bouatouch</t>
  </si>
  <si>
    <t>الحبيب ثامر بوعطوش</t>
  </si>
  <si>
    <t>Métouia</t>
  </si>
  <si>
    <t>المطوية</t>
  </si>
  <si>
    <t>Takelsa</t>
  </si>
  <si>
    <t>تاكلسة</t>
  </si>
  <si>
    <t>Korbous</t>
  </si>
  <si>
    <t>قربص</t>
  </si>
  <si>
    <t>Médenine</t>
  </si>
  <si>
    <t>Boughrara</t>
  </si>
  <si>
    <t>بوغرارة</t>
  </si>
  <si>
    <t>Beni Khedache</t>
  </si>
  <si>
    <t>بني خداش</t>
  </si>
  <si>
    <t>Sidi Makhlouf</t>
  </si>
  <si>
    <t>سيدي مخلوف</t>
  </si>
  <si>
    <t>Grombalia</t>
  </si>
  <si>
    <t>قرمبالية</t>
  </si>
  <si>
    <t>Kélibia</t>
  </si>
  <si>
    <t>قليبية</t>
  </si>
  <si>
    <t>Hammam Ghezèze</t>
  </si>
  <si>
    <t>حمام الأغزاز</t>
  </si>
  <si>
    <t>Ben Gardane</t>
  </si>
  <si>
    <t>بن قردان</t>
  </si>
  <si>
    <t>Zarzis</t>
  </si>
  <si>
    <t>جرجيس</t>
  </si>
  <si>
    <t>Zarzis Nord</t>
  </si>
  <si>
    <t>جرجيس الشمالية</t>
  </si>
  <si>
    <t>Djerba - Houmt Souk</t>
  </si>
  <si>
    <t>جربة حومة السوق</t>
  </si>
  <si>
    <t>Djerba - Midoun</t>
  </si>
  <si>
    <t>جربة ميدون</t>
  </si>
  <si>
    <t>Djerba - Ajim</t>
  </si>
  <si>
    <t>جربة أجيم</t>
  </si>
  <si>
    <t>Menzel Temime</t>
  </si>
  <si>
    <t>منزل تميم</t>
  </si>
  <si>
    <t>Menzel Horr</t>
  </si>
  <si>
    <t>منزل حر</t>
  </si>
  <si>
    <t>Tataouine</t>
  </si>
  <si>
    <t>Ghomrassen</t>
  </si>
  <si>
    <t>غمراسن</t>
  </si>
  <si>
    <t>تطاوين</t>
  </si>
  <si>
    <t>Smâr</t>
  </si>
  <si>
    <t>الصمار</t>
  </si>
  <si>
    <t>Tataouine Sud</t>
  </si>
  <si>
    <t>تطاوين الجنوبية</t>
  </si>
  <si>
    <t>Dehiba</t>
  </si>
  <si>
    <t>ذهيبة</t>
  </si>
  <si>
    <t>Remada</t>
  </si>
  <si>
    <t>رمادة</t>
  </si>
  <si>
    <t>Bir Lahmar</t>
  </si>
  <si>
    <t>بئر الأحمر</t>
  </si>
  <si>
    <t>Dar Allouch</t>
  </si>
  <si>
    <t>دار علوش</t>
  </si>
  <si>
    <t>El Haouaria</t>
  </si>
  <si>
    <t>الهوارية</t>
  </si>
  <si>
    <t>Kébili</t>
  </si>
  <si>
    <t>قبلي</t>
  </si>
  <si>
    <t>Jemna</t>
  </si>
  <si>
    <t>جمنة</t>
  </si>
  <si>
    <t>Douz</t>
  </si>
  <si>
    <t>دوز</t>
  </si>
  <si>
    <t>El Golâa</t>
  </si>
  <si>
    <t>القلعة</t>
  </si>
  <si>
    <t>Faouar</t>
  </si>
  <si>
    <t>الفوار</t>
  </si>
  <si>
    <t>Rjim Maatoug</t>
  </si>
  <si>
    <t>رجيم معتوق</t>
  </si>
  <si>
    <t>Souk Lahad</t>
  </si>
  <si>
    <t>سوق الأحد</t>
  </si>
  <si>
    <t>Bechli-Blidet-Jerssin</t>
  </si>
  <si>
    <t>بشلي - جرسين - البليدات</t>
  </si>
  <si>
    <t>Bechri-Fatnassa</t>
  </si>
  <si>
    <t>بشري - فطناسة</t>
  </si>
  <si>
    <t>Somâa</t>
  </si>
  <si>
    <t>الصمعة</t>
  </si>
  <si>
    <t>Korba</t>
  </si>
  <si>
    <t>قربة</t>
  </si>
  <si>
    <t>Tozeur</t>
  </si>
  <si>
    <t>Degache</t>
  </si>
  <si>
    <t>دقاش</t>
  </si>
  <si>
    <t>El Hamma du Jérid</t>
  </si>
  <si>
    <t>حامة الجريد</t>
  </si>
  <si>
    <t>توزر</t>
  </si>
  <si>
    <t>Nefta</t>
  </si>
  <si>
    <t>نفطة</t>
  </si>
  <si>
    <t>Tamerza</t>
  </si>
  <si>
    <t>تمغزة</t>
  </si>
  <si>
    <t>Hazoua</t>
  </si>
  <si>
    <t>حزوة</t>
  </si>
  <si>
    <t>Sidi Jedidi</t>
  </si>
  <si>
    <t>سيدي الجديدي</t>
  </si>
  <si>
    <t>Hammamet</t>
  </si>
  <si>
    <t>الحمامات</t>
  </si>
  <si>
    <t>Zaouiet Djedidi</t>
  </si>
  <si>
    <t>زاوية الجديدي</t>
  </si>
  <si>
    <t>Bou Argoub</t>
  </si>
  <si>
    <t>بوعرقوب</t>
  </si>
  <si>
    <t>Béni Khiar</t>
  </si>
  <si>
    <t>بني خيار</t>
  </si>
  <si>
    <t>El Maâmoura</t>
  </si>
  <si>
    <t>المعمورة</t>
  </si>
  <si>
    <t>Azmour</t>
  </si>
  <si>
    <t>أزمور</t>
  </si>
  <si>
    <t>Tazougrane-Boukrim-Zaouiet El Mgaies</t>
  </si>
  <si>
    <t>تزغران بوكريم زاوية المقايز</t>
  </si>
  <si>
    <t>Soliman</t>
  </si>
  <si>
    <t>سليمان</t>
  </si>
  <si>
    <t>Tazarka</t>
  </si>
  <si>
    <t>تازركة</t>
  </si>
  <si>
    <t>Fondouk Jedid-Seltene</t>
  </si>
  <si>
    <t>فندق الجديد - سلتان</t>
  </si>
  <si>
    <t>Dar Chaâbane</t>
  </si>
  <si>
    <t>دار شعبان الفهري</t>
  </si>
  <si>
    <t>Gafsa</t>
  </si>
  <si>
    <t>قفصة</t>
  </si>
  <si>
    <t>Lela</t>
  </si>
  <si>
    <t>لالة</t>
  </si>
  <si>
    <t>Moularès</t>
  </si>
  <si>
    <t>أم العرائس</t>
  </si>
  <si>
    <t>Métlaoui</t>
  </si>
  <si>
    <t>المتلوي</t>
  </si>
  <si>
    <t>El Ksar</t>
  </si>
  <si>
    <t>القصر</t>
  </si>
  <si>
    <t>Redeyef</t>
  </si>
  <si>
    <t>الرديف</t>
  </si>
  <si>
    <t>Mdhilla</t>
  </si>
  <si>
    <t>المظيلة</t>
  </si>
  <si>
    <t>El Guettar</t>
  </si>
  <si>
    <t>القطار</t>
  </si>
  <si>
    <t>Sened</t>
  </si>
  <si>
    <t>السند</t>
  </si>
  <si>
    <t>Belkhir</t>
  </si>
  <si>
    <t>بلخير</t>
  </si>
  <si>
    <t>Sidi Aïch</t>
  </si>
  <si>
    <t>سيدي عيش</t>
  </si>
  <si>
    <t>Sidi Boubaker</t>
  </si>
  <si>
    <t>سيدي بوبكر</t>
  </si>
  <si>
    <t>Zannouch</t>
  </si>
  <si>
    <t>زانوش</t>
  </si>
  <si>
    <t>Sidi Bouzid</t>
  </si>
  <si>
    <t>Essaïda</t>
  </si>
  <si>
    <t>السعيدة</t>
  </si>
  <si>
    <t>Mansoura</t>
  </si>
  <si>
    <t>المنصورة</t>
  </si>
  <si>
    <t>سيدي بوزيد</t>
  </si>
  <si>
    <t>Ouled Haffouz</t>
  </si>
  <si>
    <t>أولاد حفوز</t>
  </si>
  <si>
    <t>Souk Jedid</t>
  </si>
  <si>
    <t>سوق الجديد</t>
  </si>
  <si>
    <t>Faiedh Bennour</t>
  </si>
  <si>
    <t>الفائض بنور</t>
  </si>
  <si>
    <t>Rahal</t>
  </si>
  <si>
    <t>رحال</t>
  </si>
  <si>
    <t>Lessouda</t>
  </si>
  <si>
    <t>الأسودة</t>
  </si>
  <si>
    <t>Regueb</t>
  </si>
  <si>
    <t>الرقاب</t>
  </si>
  <si>
    <t>Jilma</t>
  </si>
  <si>
    <t>جلمة</t>
  </si>
  <si>
    <t>Mezzouna</t>
  </si>
  <si>
    <t>المزونة</t>
  </si>
  <si>
    <t>Cebbala Ouled Asker</t>
  </si>
  <si>
    <t>سبالة</t>
  </si>
  <si>
    <t>Bir El Hafey</t>
  </si>
  <si>
    <t>بئر الحفي</t>
  </si>
  <si>
    <t>Meknassy</t>
  </si>
  <si>
    <t>المكناسي</t>
  </si>
  <si>
    <t>Sidi Ali Ben Aoun</t>
  </si>
  <si>
    <t>سيدي علي بن عون</t>
  </si>
  <si>
    <t>Menzel Bouzaiane</t>
  </si>
  <si>
    <t>منزل بوزيان</t>
  </si>
  <si>
    <t>Baten Ghzal</t>
  </si>
  <si>
    <t>باطن الغزال</t>
  </si>
  <si>
    <t>Gouvernorat</t>
  </si>
  <si>
    <t>Status</t>
  </si>
  <si>
    <t>Mun-Arabe</t>
  </si>
  <si>
    <t>Tunis</t>
  </si>
  <si>
    <t>MALE</t>
  </si>
  <si>
    <t>CFAD</t>
  </si>
  <si>
    <t>تونس العاصمة</t>
  </si>
  <si>
    <t>Ben Arous</t>
  </si>
  <si>
    <t>El Mourouj</t>
  </si>
  <si>
    <t>المروج</t>
  </si>
  <si>
    <t>Bou Mhel el-Bassatine</t>
  </si>
  <si>
    <t>بومهل البساتين</t>
  </si>
  <si>
    <t>بن عروس</t>
  </si>
  <si>
    <t>Le Bardo</t>
  </si>
  <si>
    <t>باردو</t>
  </si>
  <si>
    <t>Sidi Hassine</t>
  </si>
  <si>
    <t>سيدي حسين</t>
  </si>
  <si>
    <t>Ezzahra</t>
  </si>
  <si>
    <t>الزهراء</t>
  </si>
  <si>
    <t>Radès</t>
  </si>
  <si>
    <t>رادس</t>
  </si>
  <si>
    <t>Le Kram</t>
  </si>
  <si>
    <t>الكرم</t>
  </si>
  <si>
    <t>La Goulette</t>
  </si>
  <si>
    <t>حلق الوادي</t>
  </si>
  <si>
    <t>Hammam Lif</t>
  </si>
  <si>
    <t>حمام الأنف</t>
  </si>
  <si>
    <t>La Marsa</t>
  </si>
  <si>
    <t>المرسى</t>
  </si>
  <si>
    <t>Naassen</t>
  </si>
  <si>
    <t>نعسان</t>
  </si>
  <si>
    <t>Fouchana</t>
  </si>
  <si>
    <t>فوشانة</t>
  </si>
  <si>
    <t>Carthage</t>
  </si>
  <si>
    <t>قرطاج</t>
  </si>
  <si>
    <t>Sidi Bou Saïd</t>
  </si>
  <si>
    <t>سيدي بوسعيد</t>
  </si>
  <si>
    <t>Ariana</t>
  </si>
  <si>
    <t>Raoued</t>
  </si>
  <si>
    <t>رواد</t>
  </si>
  <si>
    <t>Mornag</t>
  </si>
  <si>
    <t>مرناق</t>
  </si>
  <si>
    <t>Hammam Chott</t>
  </si>
  <si>
    <t>حمام الشط</t>
  </si>
  <si>
    <t>Khalidia</t>
  </si>
  <si>
    <t>الخليدية</t>
  </si>
  <si>
    <t>أريانة</t>
  </si>
  <si>
    <t>Mnihla</t>
  </si>
  <si>
    <t>المنيهلة</t>
  </si>
  <si>
    <t>La Soukra</t>
  </si>
  <si>
    <t>سكرة</t>
  </si>
  <si>
    <t>Ettadhamen</t>
  </si>
  <si>
    <t>التضامن</t>
  </si>
  <si>
    <t>Mégrine</t>
  </si>
  <si>
    <t>مقرين</t>
  </si>
  <si>
    <t>Mohamedia</t>
  </si>
  <si>
    <t>المحمدية</t>
  </si>
  <si>
    <t>Kalâat el-Andalous</t>
  </si>
  <si>
    <t>قلعة الأندلس</t>
  </si>
  <si>
    <t>Sidi Thabet</t>
  </si>
  <si>
    <t>سيدي ثابت</t>
  </si>
  <si>
    <t>La Bizerte</t>
  </si>
  <si>
    <t>Menzel abd rahmen</t>
  </si>
  <si>
    <t>منزل عبد الرحمان</t>
  </si>
  <si>
    <t>بنزرت</t>
  </si>
  <si>
    <t>Menzel jemil</t>
  </si>
  <si>
    <t>منزل جميل</t>
  </si>
  <si>
    <t>Utique</t>
  </si>
  <si>
    <t>أوتيك</t>
  </si>
  <si>
    <t>Mateur</t>
  </si>
  <si>
    <t>ماطر</t>
  </si>
  <si>
    <t>Tinja</t>
  </si>
  <si>
    <t>تينجة</t>
  </si>
  <si>
    <t>Ghezela</t>
  </si>
  <si>
    <t>غزالة</t>
  </si>
  <si>
    <t>Jendouba</t>
  </si>
  <si>
    <t>Aïn Draham</t>
  </si>
  <si>
    <t>عين دراهم</t>
  </si>
  <si>
    <t>Fernana</t>
  </si>
  <si>
    <t>فرنانة</t>
  </si>
  <si>
    <t>Beni M'Tir</t>
  </si>
  <si>
    <t>بني مطير</t>
  </si>
  <si>
    <t>Ghar El Melh</t>
  </si>
  <si>
    <t>غار الملح</t>
  </si>
  <si>
    <t>Aousja</t>
  </si>
  <si>
    <t>عوسجة</t>
  </si>
  <si>
    <t>Raf Raf</t>
  </si>
  <si>
    <t>رفراف</t>
  </si>
  <si>
    <t>Ras jbel</t>
  </si>
  <si>
    <t>راس الجبل</t>
  </si>
  <si>
    <t>Bou Salem</t>
  </si>
  <si>
    <t>بوسالم</t>
  </si>
  <si>
    <t>Balta-Bou Aouane</t>
  </si>
  <si>
    <t>بلطة بوعوان</t>
  </si>
  <si>
    <t>Khmairia</t>
  </si>
  <si>
    <t>الخمايرية</t>
  </si>
  <si>
    <t>Sejnene</t>
  </si>
  <si>
    <t>سجنان</t>
  </si>
  <si>
    <t>Joumine</t>
  </si>
  <si>
    <t>جومين</t>
  </si>
  <si>
    <t>El hachachna</t>
  </si>
  <si>
    <t>الحشاشنة</t>
  </si>
  <si>
    <t>Le Kef</t>
  </si>
  <si>
    <t>Tajerouine</t>
  </si>
  <si>
    <t>تاجروين</t>
  </si>
  <si>
    <t>Jérissa</t>
  </si>
  <si>
    <t>الجريصة</t>
  </si>
  <si>
    <t>Dahmani</t>
  </si>
  <si>
    <t>الدهماني</t>
  </si>
  <si>
    <t>El alia</t>
  </si>
  <si>
    <t>العالية</t>
  </si>
  <si>
    <t>Menzel bourguiba</t>
  </si>
  <si>
    <t>منزل بورقيبة</t>
  </si>
  <si>
    <t>Metline</t>
  </si>
  <si>
    <t>الماتلين</t>
  </si>
  <si>
    <t>Oued Meliz</t>
  </si>
  <si>
    <t>وادي مليز</t>
  </si>
  <si>
    <t>Kalaa-Maaden-Farksan</t>
  </si>
  <si>
    <t>القلعة - المعدن - فرقصان</t>
  </si>
  <si>
    <t xml:space="preserve">Zaghouan	</t>
  </si>
  <si>
    <t>El Fahs</t>
  </si>
  <si>
    <t>الفحص</t>
  </si>
  <si>
    <t>Bir Mcherga</t>
  </si>
  <si>
    <t>بئر مشارقة</t>
  </si>
  <si>
    <t>الزريبة</t>
  </si>
  <si>
    <t>Le Sers</t>
  </si>
  <si>
    <t>السرس</t>
  </si>
  <si>
    <t>El Amaiem</t>
  </si>
  <si>
    <t>العمايم</t>
  </si>
  <si>
    <t>El Ksour</t>
  </si>
  <si>
    <t>القصور</t>
  </si>
  <si>
    <t>Touiref</t>
  </si>
  <si>
    <t>الطويرف</t>
  </si>
  <si>
    <t>Nebeur</t>
  </si>
  <si>
    <t>نبر</t>
  </si>
  <si>
    <t>Zriba</t>
  </si>
  <si>
    <t>Zaghouan</t>
  </si>
  <si>
    <t>زغوان</t>
  </si>
  <si>
    <t>Djebel Oust</t>
  </si>
  <si>
    <t>جبل الوسط</t>
  </si>
  <si>
    <t>Sakiet Sidi Youssef</t>
  </si>
  <si>
    <t>ساقية سيدي يوسف</t>
  </si>
  <si>
    <t>Béja</t>
  </si>
  <si>
    <t>Amdoun</t>
  </si>
  <si>
    <t>زهرة مدين</t>
  </si>
  <si>
    <t>Nefza</t>
  </si>
  <si>
    <t>نفزة</t>
  </si>
  <si>
    <t>kalaat senen</t>
  </si>
  <si>
    <t>قلعة السنان</t>
  </si>
  <si>
    <t>Menzel Salem</t>
  </si>
  <si>
    <t>منزل سالم</t>
  </si>
  <si>
    <t>Kalâat Khasba</t>
  </si>
  <si>
    <t>القلعة الخصباء</t>
  </si>
  <si>
    <t>Ouchtata-Jmila</t>
  </si>
  <si>
    <t>وشتاتة الجميلة</t>
  </si>
  <si>
    <t>باجة</t>
  </si>
  <si>
    <t>El Maâgoula</t>
  </si>
  <si>
    <t>المعقولة</t>
  </si>
  <si>
    <t>Sidi Ismaïl</t>
  </si>
  <si>
    <t>سيدي إسماعيل</t>
  </si>
  <si>
    <t>Zaafrana-Dir Kef</t>
  </si>
  <si>
    <t>الزعفران - دير الكاف</t>
  </si>
  <si>
    <t>MARJA</t>
  </si>
  <si>
    <t>المرجى</t>
  </si>
  <si>
    <t>Bohra</t>
  </si>
  <si>
    <t>بهرة</t>
  </si>
  <si>
    <t>Nadhour</t>
  </si>
  <si>
    <t>الناظور</t>
  </si>
  <si>
    <t>Slouguia</t>
  </si>
  <si>
    <t>السلوقية</t>
  </si>
  <si>
    <t>Téboursouk</t>
  </si>
  <si>
    <t>تبرسق</t>
  </si>
  <si>
    <t>Testour</t>
  </si>
  <si>
    <t>تستور</t>
  </si>
  <si>
    <t>Saouaf</t>
  </si>
  <si>
    <t>صواف</t>
  </si>
  <si>
    <t>Jouaouda</t>
  </si>
  <si>
    <t>الجواودة</t>
  </si>
  <si>
    <t>Souk Sebt</t>
  </si>
  <si>
    <t>سوق السبت</t>
  </si>
  <si>
    <t>Aïn Sobh-Nadhour</t>
  </si>
  <si>
    <t>عين الصبح - الناظور</t>
  </si>
  <si>
    <t>جندوبة</t>
  </si>
  <si>
    <t>Tabarka</t>
  </si>
  <si>
    <t>طبرقة</t>
  </si>
  <si>
    <t>Ghardimaou</t>
  </si>
  <si>
    <t>غار الدماء</t>
  </si>
  <si>
    <t>Thibar</t>
  </si>
  <si>
    <t>تيبار</t>
  </si>
  <si>
    <t>Goubellat</t>
  </si>
  <si>
    <t>قبلاط</t>
  </si>
  <si>
    <t>Medjez el-Bab</t>
  </si>
  <si>
    <t>مجاز الباب</t>
  </si>
  <si>
    <t>Siliana</t>
  </si>
  <si>
    <t>Gaâfour</t>
  </si>
  <si>
    <t>قعفور</t>
  </si>
  <si>
    <t>Bou Arada</t>
  </si>
  <si>
    <t>بوعرادة</t>
  </si>
  <si>
    <t>El Aroussa</t>
  </si>
  <si>
    <t>العروسة</t>
  </si>
  <si>
    <t>El Krib</t>
  </si>
  <si>
    <t>الكريب</t>
  </si>
  <si>
    <t>Sidi Morched</t>
  </si>
  <si>
    <t>سيدي مرشد</t>
  </si>
  <si>
    <t>Hbabsa</t>
  </si>
  <si>
    <t>الحبابسة</t>
  </si>
  <si>
    <t>Makthar</t>
  </si>
  <si>
    <t>مكثر</t>
  </si>
  <si>
    <t>Rouhia</t>
  </si>
  <si>
    <t>الروحية</t>
  </si>
  <si>
    <t>Kesra</t>
  </si>
  <si>
    <t>كسرى</t>
  </si>
  <si>
    <t>سليانة</t>
  </si>
  <si>
    <t>Bargou</t>
  </si>
  <si>
    <t>برقو</t>
  </si>
  <si>
    <t>Sidi Bou Rouis</t>
  </si>
  <si>
    <t>سيدي بورويس</t>
  </si>
  <si>
    <t>La Manouba</t>
  </si>
  <si>
    <t>منوبة</t>
  </si>
  <si>
    <t>Den Den</t>
  </si>
  <si>
    <t>الدندان</t>
  </si>
  <si>
    <t>Djedeida</t>
  </si>
  <si>
    <t>الجديدة</t>
  </si>
  <si>
    <t>Douar Hicher</t>
  </si>
  <si>
    <t>دوار هيشر</t>
  </si>
  <si>
    <t>Oued Ellil</t>
  </si>
  <si>
    <t>وادي الليل</t>
  </si>
  <si>
    <t>El Bassatine</t>
  </si>
  <si>
    <t>البساتين</t>
  </si>
  <si>
    <t>Borj El Amri</t>
  </si>
  <si>
    <t>برج العامري</t>
  </si>
  <si>
    <t>Tebourba</t>
  </si>
  <si>
    <t>طبربة</t>
  </si>
  <si>
    <t>Mornaguia</t>
  </si>
  <si>
    <t>المرناقية</t>
  </si>
  <si>
    <t>El Batan</t>
  </si>
  <si>
    <t>البطان</t>
  </si>
  <si>
    <t>Mahdia</t>
  </si>
  <si>
    <t>المهدية</t>
  </si>
  <si>
    <t>Ksour Essef</t>
  </si>
  <si>
    <t>قصور الساف</t>
  </si>
  <si>
    <t>Sfax</t>
  </si>
  <si>
    <t>Chihia</t>
  </si>
  <si>
    <t>الشيحية</t>
  </si>
  <si>
    <t>Gremda</t>
  </si>
  <si>
    <t>قرمدة</t>
  </si>
  <si>
    <t>El Jem</t>
  </si>
  <si>
    <t>الجم</t>
  </si>
  <si>
    <t>Sidi Alouane</t>
  </si>
  <si>
    <t>سيدي علوان</t>
  </si>
  <si>
    <t>Zelba</t>
  </si>
  <si>
    <t>زالبة</t>
  </si>
  <si>
    <t>El Aïn</t>
  </si>
  <si>
    <t>العين</t>
  </si>
  <si>
    <t>Ouabed Khazanet</t>
  </si>
  <si>
    <t>العوابد - الخزانات</t>
  </si>
  <si>
    <t>Ouled Chamekh</t>
  </si>
  <si>
    <t>أولاد الشامخ</t>
  </si>
  <si>
    <t>Chorbane</t>
  </si>
  <si>
    <t>شربان</t>
  </si>
  <si>
    <t>Essouassi</t>
  </si>
  <si>
    <t>السواسي</t>
  </si>
  <si>
    <t>Sakiet Ezzit</t>
  </si>
  <si>
    <t>ساقية الزيت</t>
  </si>
  <si>
    <t>Agareb</t>
  </si>
  <si>
    <t>عقارب</t>
  </si>
  <si>
    <t>Bir Ali Ben Khalifa</t>
  </si>
  <si>
    <t>بئر علي بن خليفة</t>
  </si>
  <si>
    <t>Hebira</t>
  </si>
  <si>
    <t>هبيرة</t>
  </si>
  <si>
    <t>Chebba</t>
  </si>
  <si>
    <t>الشابة</t>
  </si>
  <si>
    <t>El Bradâa</t>
  </si>
  <si>
    <t>البرادعة</t>
  </si>
  <si>
    <t>Graïba</t>
  </si>
  <si>
    <t>الغريبة</t>
  </si>
  <si>
    <t>El Amra</t>
  </si>
  <si>
    <t>العامرة</t>
  </si>
  <si>
    <t>Hadjeb</t>
  </si>
  <si>
    <t>الحاجب</t>
  </si>
  <si>
    <t>Kerker</t>
  </si>
  <si>
    <t>كركر</t>
  </si>
  <si>
    <t>Melloulèche</t>
  </si>
  <si>
    <t>ملولش</t>
  </si>
  <si>
    <t>Mahrès</t>
  </si>
  <si>
    <t>المحرس</t>
  </si>
  <si>
    <t>Nadhour-Sidi Ali Ben Abed</t>
  </si>
  <si>
    <t>الناظور - سيدي علي بالعابد</t>
  </si>
  <si>
    <t>Rejiche</t>
  </si>
  <si>
    <t>رجيش</t>
  </si>
  <si>
    <t>Hkaima</t>
  </si>
  <si>
    <t>الحكايمة</t>
  </si>
  <si>
    <t>El Hencha</t>
  </si>
  <si>
    <t>الحنشة</t>
  </si>
  <si>
    <t>Ennour</t>
  </si>
  <si>
    <t>النور (صفاقس)</t>
  </si>
  <si>
    <t>Ennasr</t>
  </si>
  <si>
    <t>النصر</t>
  </si>
  <si>
    <t>Sidi Zid-Awled Moulahem</t>
  </si>
  <si>
    <t>سيدي زيد - أولاد مولاهم</t>
  </si>
  <si>
    <t>Tlelsa</t>
  </si>
  <si>
    <t>التلالسة</t>
  </si>
  <si>
    <t>Jebiniana</t>
  </si>
  <si>
    <t>جبنيانة</t>
  </si>
  <si>
    <t>Hazeg Ellouza</t>
  </si>
  <si>
    <t>الحزق - اللوزة</t>
  </si>
  <si>
    <t>Sakiet Eddaïer</t>
  </si>
  <si>
    <t>ساقية الدائر</t>
  </si>
  <si>
    <t>Skhira</t>
  </si>
  <si>
    <t>الصخيرة</t>
  </si>
  <si>
    <t>Kerkennah</t>
  </si>
  <si>
    <t>قرقنة</t>
  </si>
  <si>
    <t>Bou Merdes</t>
  </si>
  <si>
    <t>بومرداس</t>
  </si>
  <si>
    <t>Menzel Chaker</t>
  </si>
  <si>
    <t>منزل شاكر</t>
  </si>
  <si>
    <t>صفاقس</t>
  </si>
  <si>
    <t>Thyna</t>
  </si>
  <si>
    <t>طينة</t>
  </si>
  <si>
    <t>Kairouan</t>
  </si>
  <si>
    <t>Echrarda</t>
  </si>
  <si>
    <t>الشراردة</t>
  </si>
  <si>
    <t>Bou Hajla</t>
  </si>
  <si>
    <t>بوحجلة</t>
  </si>
  <si>
    <t>Jhina</t>
  </si>
  <si>
    <t>جهينة</t>
  </si>
  <si>
    <t>Sisseb-Driaat</t>
  </si>
  <si>
    <t>سيسب - الذريعات</t>
  </si>
  <si>
    <t>Chraitia-Ksour</t>
  </si>
  <si>
    <t>الشوايحية</t>
  </si>
  <si>
    <t>Sbikha</t>
  </si>
  <si>
    <t>السبيخة</t>
  </si>
  <si>
    <t>Chaouachi</t>
  </si>
  <si>
    <t>الشواشي</t>
  </si>
  <si>
    <t>Hajeb El Ayoun</t>
  </si>
  <si>
    <t>حاجب العيون</t>
  </si>
  <si>
    <t>Chebika</t>
  </si>
  <si>
    <t>الشبيكة</t>
  </si>
  <si>
    <t>Abida</t>
  </si>
  <si>
    <t>عبيدة</t>
  </si>
  <si>
    <t>El Alâa</t>
  </si>
  <si>
    <t>العلا</t>
  </si>
  <si>
    <t>Haffouz</t>
  </si>
  <si>
    <t>حفوز</t>
  </si>
  <si>
    <t>Raqqada</t>
  </si>
  <si>
    <t>رقادة</t>
  </si>
  <si>
    <t>القيروان</t>
  </si>
  <si>
    <t>Aïn Djeloula</t>
  </si>
  <si>
    <t>عين جلولة</t>
  </si>
  <si>
    <t>Oueslatia</t>
  </si>
  <si>
    <t>الوسلاتية</t>
  </si>
  <si>
    <t>Aïn El Beïdha</t>
  </si>
  <si>
    <t>العين البيضاء</t>
  </si>
  <si>
    <t>Nasrallah</t>
  </si>
  <si>
    <t>نصر الله</t>
  </si>
  <si>
    <t>Menzel Mehiri</t>
  </si>
  <si>
    <t>منزل مهيري</t>
  </si>
  <si>
    <r>
      <rPr>
        <b/>
        <sz val="10"/>
        <color rgb="FF34A853"/>
        <rFont val="Arial"/>
        <charset val="134"/>
      </rPr>
      <t xml:space="preserve">PHASE: </t>
    </r>
    <r>
      <rPr>
        <sz val="11"/>
        <color rgb="FF999999"/>
        <rFont val="Arial"/>
        <charset val="134"/>
      </rPr>
      <t>Livraison et mise en place</t>
    </r>
  </si>
  <si>
    <r>
      <rPr>
        <b/>
        <sz val="10"/>
        <color rgb="FF34A853"/>
        <rFont val="Arial"/>
        <charset val="134"/>
      </rPr>
      <t xml:space="preserve">COMPANY NAME: </t>
    </r>
    <r>
      <rPr>
        <b/>
        <sz val="10"/>
        <color theme="2" tint="-0.349986266670736"/>
        <rFont val="Arial"/>
        <charset val="134"/>
      </rPr>
      <t>Prologic Tunisie</t>
    </r>
  </si>
  <si>
    <t>CREATION DATE: 23/11/2021</t>
  </si>
  <si>
    <t xml:space="preserve">Nbr-Kits installés </t>
  </si>
  <si>
    <t>Nbr-kits</t>
  </si>
  <si>
    <t>Beja</t>
  </si>
  <si>
    <t>Bizerte</t>
  </si>
  <si>
    <t>Kasserine</t>
  </si>
  <si>
    <t>Kef</t>
  </si>
  <si>
    <t>Manouba</t>
  </si>
  <si>
    <t>Monastir</t>
  </si>
  <si>
    <t>Sousse</t>
  </si>
  <si>
    <t>Total</t>
  </si>
  <si>
    <r>
      <rPr>
        <b/>
        <sz val="10"/>
        <color rgb="FF34A853"/>
        <rFont val="Arial"/>
        <charset val="134"/>
      </rPr>
      <t xml:space="preserve">PHASE: </t>
    </r>
    <r>
      <rPr>
        <sz val="11"/>
        <color rgb="FF999999"/>
        <rFont val="Arial"/>
        <charset val="134"/>
      </rPr>
      <t>Remise des documents</t>
    </r>
  </si>
  <si>
    <t xml:space="preserve"> DATE:</t>
  </si>
  <si>
    <t>Nbr-Documents-Remises</t>
  </si>
  <si>
    <t>Nbr-Documents</t>
  </si>
  <si>
    <t>Q1</t>
  </si>
  <si>
    <t>Q2</t>
  </si>
  <si>
    <t>Q3</t>
  </si>
  <si>
    <t>Q4</t>
  </si>
  <si>
    <t>Principaux jalons</t>
  </si>
  <si>
    <t>Préparer et tester les équipements.</t>
  </si>
  <si>
    <t>Préparer un planning logistique</t>
  </si>
  <si>
    <t>Suivre et gérer l’opération de la mise en place</t>
  </si>
  <si>
    <t>Classer les « turnover sheets »</t>
  </si>
  <si>
    <t>Sawssen OMRAN</t>
  </si>
  <si>
    <t>Equipe Technique/Sous- traitants</t>
  </si>
  <si>
    <t>Préparer et tester les équipements</t>
  </si>
  <si>
    <t>Mohamed kaireddine Zarkouna
Mayssa BARBARIA
Mohamed TEBER
Sawssen OMRAN</t>
  </si>
  <si>
    <r>
      <rPr>
        <sz val="9"/>
        <color rgb="FF000000"/>
        <rFont val="Symbol"/>
        <charset val="2"/>
      </rPr>
      <t>·</t>
    </r>
    <r>
      <rPr>
        <sz val="7"/>
        <color rgb="FF000000"/>
        <rFont val="Times New Roman"/>
        <charset val="134"/>
      </rPr>
      <t xml:space="preserve">         </t>
    </r>
    <r>
      <rPr>
        <sz val="9"/>
        <color rgb="FF000000"/>
        <rFont val="Times New Roman"/>
        <charset val="134"/>
      </rPr>
      <t>Installation du SE</t>
    </r>
  </si>
  <si>
    <t>Après l’installation ; les intervenants vont envoyer les photos des équipements installé et testé et la photo des « turnover sheets et des bons de livraisons signés »</t>
  </si>
  <si>
    <t>Remise des copies originales des Bons de livraison et des papiers signés</t>
  </si>
  <si>
    <r>
      <rPr>
        <sz val="9"/>
        <color rgb="FF000000"/>
        <rFont val="Symbol"/>
        <charset val="2"/>
      </rPr>
      <t>·</t>
    </r>
    <r>
      <rPr>
        <sz val="7"/>
        <color rgb="FF000000"/>
        <rFont val="Times New Roman"/>
        <charset val="134"/>
      </rPr>
      <t xml:space="preserve">         </t>
    </r>
    <r>
      <rPr>
        <sz val="9"/>
        <color rgb="FF000000"/>
        <rFont val="Times New Roman"/>
        <charset val="134"/>
      </rPr>
      <t xml:space="preserve">Installation des pilotes de l’imprimantes
+++++ Configuration des derveurs
</t>
    </r>
  </si>
  <si>
    <t>Préparer les équipements pour l’expédition</t>
  </si>
  <si>
    <r>
      <rPr>
        <b/>
        <sz val="9"/>
        <color rgb="FF000000"/>
        <rFont val="Times New Roman"/>
        <charset val="134"/>
      </rPr>
      <t xml:space="preserve">&gt;&gt;Complete product testing </t>
    </r>
    <r>
      <rPr>
        <sz val="9"/>
        <color rgb="FF000000"/>
        <rFont val="Times New Roman"/>
        <charset val="134"/>
      </rPr>
      <t>– Tester le bon fonctionnement des équipements</t>
    </r>
  </si>
  <si>
    <r>
      <rPr>
        <sz val="9"/>
        <color rgb="FF000000"/>
        <rFont val="Cambria Math"/>
        <charset val="134"/>
      </rPr>
      <t>&gt;&gt;</t>
    </r>
    <r>
      <rPr>
        <sz val="9"/>
        <color rgb="FF000000"/>
        <rFont val="Times New Roman"/>
        <charset val="134"/>
      </rPr>
      <t>classer les palettes pour les PC déjà installés</t>
    </r>
  </si>
  <si>
    <t>Sales</t>
  </si>
  <si>
    <r>
      <rPr>
        <b/>
        <sz val="9"/>
        <color rgb="FF000000"/>
        <rFont val="Times New Roman"/>
        <charset val="134"/>
      </rPr>
      <t xml:space="preserve">Préparer un planning logistique
 </t>
    </r>
    <r>
      <rPr>
        <sz val="9"/>
        <color rgb="FF000000"/>
        <rFont val="Times New Roman"/>
        <charset val="134"/>
      </rPr>
      <t>Nous fournir la liste des sous-traitants pour planifier le trajet et la distribution des équipements chez les municipalités</t>
    </r>
  </si>
  <si>
    <r>
      <rPr>
        <b/>
        <sz val="9"/>
        <color rgb="FF000000"/>
        <rFont val="Times New Roman"/>
        <charset val="134"/>
      </rPr>
      <t xml:space="preserve">Suivre et gérer l’opération de la mise en place
</t>
    </r>
    <r>
      <rPr>
        <sz val="9"/>
        <color rgb="FF000000"/>
        <rFont val="Times New Roman"/>
        <charset val="134"/>
      </rPr>
      <t>L’équipe commerciale doit toujours être à jour de l’expédition et la mise en place des PC et imprimantes</t>
    </r>
    <r>
      <rPr>
        <b/>
        <sz val="9"/>
        <color rgb="FF000000"/>
        <rFont val="Times New Roman"/>
        <charset val="134"/>
      </rPr>
      <t xml:space="preserve">
</t>
    </r>
  </si>
  <si>
    <t>Fathi LEFI</t>
  </si>
  <si>
    <t xml:space="preserve">Le lot : Unité, écran , clavier, souris, laptop, imprimante, pointd'accès, toner </t>
  </si>
  <si>
    <t>Les copies originales seront transférés à l’équipe commerciale pour compléter la
procédure commerciale</t>
  </si>
  <si>
    <t>Fournir l’équipe technique les outils nécessaires pour compléter la première phase avec succès</t>
  </si>
  <si>
    <t>Partie prenante (client)</t>
  </si>
  <si>
    <t>USAID</t>
  </si>
  <si>
    <t>Confirmer la mise en place suite à l’envoie des photos de l’installation et de la signature des clients</t>
  </si>
  <si>
    <r>
      <rPr>
        <sz val="9"/>
        <color rgb="FF000000"/>
        <rFont val="Symbol"/>
        <charset val="2"/>
      </rPr>
      <t>·</t>
    </r>
    <r>
      <rPr>
        <sz val="7"/>
        <color rgb="FF000000"/>
        <rFont val="Times New Roman"/>
        <charset val="134"/>
      </rPr>
      <t xml:space="preserve">         </t>
    </r>
    <r>
      <rPr>
        <sz val="9"/>
        <color rgb="FF000000"/>
        <rFont val="Times New Roman"/>
        <charset val="134"/>
      </rPr>
      <t>Fournir la liste des municipalités</t>
    </r>
  </si>
  <si>
    <t>Les copies des « turnover sheets » seront transférés aux clients, avec une version numérique ( version scannée)</t>
  </si>
  <si>
    <r>
      <rPr>
        <sz val="9"/>
        <color rgb="FF000000"/>
        <rFont val="Symbol"/>
        <charset val="2"/>
      </rPr>
      <t>·</t>
    </r>
    <r>
      <rPr>
        <sz val="7"/>
        <color rgb="FF000000"/>
        <rFont val="Times New Roman"/>
        <charset val="134"/>
      </rPr>
      <t xml:space="preserve">         </t>
    </r>
    <r>
      <rPr>
        <sz val="9"/>
        <color rgb="FF000000"/>
        <rFont val="Times New Roman"/>
        <charset val="134"/>
      </rPr>
      <t>Affecter le nombre de kits aux municipalités</t>
    </r>
  </si>
  <si>
    <t xml:space="preserve">  DCOP: 
 Plan de Communication </t>
  </si>
  <si>
    <t>Destinataire</t>
  </si>
  <si>
    <t>Type de Communication</t>
  </si>
  <si>
    <t>Périodicité</t>
  </si>
  <si>
    <t>émetteur</t>
  </si>
  <si>
    <t xml:space="preserve"> Date</t>
  </si>
  <si>
    <t>Méthode</t>
  </si>
  <si>
    <t xml:space="preserve">But </t>
  </si>
  <si>
    <t>Mohamed BALTI</t>
  </si>
  <si>
    <t>Présentation</t>
  </si>
  <si>
    <t>quotidiennement</t>
  </si>
  <si>
    <t>En Personne</t>
  </si>
  <si>
    <t xml:space="preserve">formation </t>
  </si>
  <si>
    <t xml:space="preserve">Formation sur l'installation de l'imprimante </t>
  </si>
  <si>
    <t>Réunion Planifiée</t>
  </si>
  <si>
    <t>hebdomadaire</t>
  </si>
  <si>
    <t>Microsoft teams)</t>
  </si>
  <si>
    <t xml:space="preserve">Coordination meeting </t>
  </si>
  <si>
    <t xml:space="preserve">Plan de Gestion des risques  </t>
  </si>
  <si>
    <r>
      <rPr>
        <b/>
        <sz val="10"/>
        <color rgb="FF34A853"/>
        <rFont val="Arial"/>
        <charset val="134"/>
      </rPr>
      <t xml:space="preserve">TITRE: </t>
    </r>
    <r>
      <rPr>
        <b/>
        <sz val="10"/>
        <color theme="2" tint="-0.349986266670736"/>
        <rFont val="Arial"/>
        <charset val="134"/>
      </rPr>
      <t>DCOP</t>
    </r>
  </si>
  <si>
    <t>DATE:</t>
  </si>
  <si>
    <t xml:space="preserve"> 1er Phase : Préparation des équipements</t>
  </si>
  <si>
    <t>Scenario</t>
  </si>
  <si>
    <t>Niveau-Risque  (L/M/H)</t>
  </si>
  <si>
    <t>plan d'atténuation</t>
  </si>
  <si>
    <t xml:space="preserve">Matériel endommagé </t>
  </si>
  <si>
    <t>H</t>
  </si>
  <si>
    <t>Problèmes de fonctionalités</t>
  </si>
  <si>
    <t xml:space="preserve">Manque de ressources </t>
  </si>
  <si>
    <t xml:space="preserve">Problèmes de liscences </t>
  </si>
  <si>
    <t xml:space="preserve">2ème Phase : Livraison et mise en place </t>
  </si>
  <si>
    <t>Méteo</t>
  </si>
  <si>
    <t xml:space="preserve">Depots des sous-traitants non disponibles </t>
  </si>
  <si>
    <t xml:space="preserve">Client non disponible </t>
  </si>
  <si>
    <t>Confinement général/par municipalité</t>
  </si>
  <si>
    <t>Livreur non disponible</t>
  </si>
  <si>
    <t xml:space="preserve">Plan d'installation pas encore prêt </t>
  </si>
  <si>
    <t xml:space="preserve">Matériel endommagé lors de la livraison </t>
  </si>
  <si>
    <t xml:space="preserve">3 ème phase : Remise des documents </t>
  </si>
  <si>
    <t xml:space="preserve">Documents non signés </t>
  </si>
  <si>
    <t>Documents ruinés</t>
  </si>
  <si>
    <t xml:space="preserve">Documents perdus 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</si>
</sst>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&quot;$&quot;#,##0.00"/>
    <numFmt numFmtId="44" formatCode="_(&quot;$&quot;* #,##0.00_);_(&quot;$&quot;* \(#,##0.00\);_(&quot;$&quot;* &quot;-&quot;??_);_(@_)"/>
  </numFmts>
  <fonts count="87">
    <font>
      <sz val="10"/>
      <color rgb="FF000000"/>
      <name val="Arial"/>
      <charset val="134"/>
    </font>
    <font>
      <b/>
      <sz val="30"/>
      <color rgb="FF0B5394"/>
      <name val="Arial"/>
      <charset val="134"/>
    </font>
    <font>
      <b/>
      <sz val="11"/>
      <color rgb="FF0B5394"/>
      <name val="Arial"/>
      <charset val="134"/>
    </font>
    <font>
      <sz val="10"/>
      <color theme="1"/>
      <name val="Arial"/>
      <charset val="134"/>
    </font>
    <font>
      <b/>
      <sz val="30"/>
      <color rgb="FF38761D"/>
      <name val="Arial"/>
      <charset val="134"/>
    </font>
    <font>
      <b/>
      <sz val="30"/>
      <color rgb="FF34A853"/>
      <name val="Arial"/>
      <charset val="134"/>
    </font>
    <font>
      <b/>
      <sz val="10"/>
      <color rgb="FF34A853"/>
      <name val="Arial"/>
      <charset val="134"/>
    </font>
    <font>
      <sz val="11"/>
      <color rgb="FF999999"/>
      <name val="Arial"/>
      <charset val="134"/>
    </font>
    <font>
      <b/>
      <sz val="11"/>
      <color rgb="FF434343"/>
      <name val="Arial"/>
      <charset val="134"/>
    </font>
    <font>
      <b/>
      <sz val="11"/>
      <color rgb="FF6AA84F"/>
      <name val="Arial"/>
      <charset val="134"/>
    </font>
    <font>
      <b/>
      <sz val="10"/>
      <color rgb="FF434343"/>
      <name val="Arial"/>
      <charset val="134"/>
    </font>
    <font>
      <sz val="11"/>
      <color rgb="FF000000"/>
      <name val="Arial"/>
      <charset val="134"/>
    </font>
    <font>
      <b/>
      <sz val="11"/>
      <color rgb="FFE69138"/>
      <name val="Arial"/>
      <charset val="134"/>
    </font>
    <font>
      <b/>
      <sz val="11"/>
      <color rgb="FFE06666"/>
      <name val="Arial"/>
      <charset val="134"/>
    </font>
    <font>
      <sz val="11"/>
      <color theme="1"/>
      <name val="Arial"/>
      <charset val="134"/>
    </font>
    <font>
      <b/>
      <sz val="12"/>
      <color rgb="FF34A853"/>
      <name val="Arial"/>
      <charset val="134"/>
    </font>
    <font>
      <b/>
      <sz val="20"/>
      <color rgb="FF38761D"/>
      <name val="Arial"/>
      <charset val="134"/>
    </font>
    <font>
      <b/>
      <sz val="12"/>
      <color rgb="FF38761D"/>
      <name val="Arial"/>
      <charset val="134"/>
    </font>
    <font>
      <b/>
      <sz val="10"/>
      <color rgb="FF274E13"/>
      <name val="Arial"/>
      <charset val="134"/>
    </font>
    <font>
      <sz val="12"/>
      <color rgb="FF000000"/>
      <name val="Arial"/>
      <charset val="134"/>
    </font>
    <font>
      <sz val="12"/>
      <color theme="1"/>
      <name val="Arial"/>
      <charset val="134"/>
    </font>
    <font>
      <sz val="9"/>
      <color rgb="FF000000"/>
      <name val="Times New Roman"/>
      <charset val="134"/>
    </font>
    <font>
      <b/>
      <sz val="14"/>
      <color rgb="FFFFFFFF"/>
      <name val="Times New Roman"/>
      <charset val="134"/>
    </font>
    <font>
      <b/>
      <sz val="12"/>
      <color rgb="FF000000"/>
      <name val="Times New Roman"/>
      <charset val="134"/>
    </font>
    <font>
      <b/>
      <sz val="9"/>
      <color rgb="FF000000"/>
      <name val="Times New Roman"/>
      <charset val="134"/>
    </font>
    <font>
      <sz val="9"/>
      <color rgb="FF666666"/>
      <name val="Times New Roman"/>
      <charset val="134"/>
    </font>
    <font>
      <sz val="8.5"/>
      <color rgb="FF000000"/>
      <name val="Times New Roman"/>
      <charset val="134"/>
    </font>
    <font>
      <b/>
      <sz val="11"/>
      <color rgb="FF000000"/>
      <name val="Calibri"/>
      <charset val="134"/>
    </font>
    <font>
      <sz val="10"/>
      <color rgb="FF000000"/>
      <name val="Times New Roman"/>
      <charset val="134"/>
    </font>
    <font>
      <sz val="9"/>
      <color rgb="FF000000"/>
      <name val="Symbol"/>
      <charset val="2"/>
    </font>
    <font>
      <sz val="7.5"/>
      <color rgb="FF000000"/>
      <name val="Times New Roman"/>
      <charset val="134"/>
    </font>
    <font>
      <sz val="9"/>
      <color rgb="FF000000"/>
      <name val="Cambria Math"/>
      <charset val="134"/>
    </font>
    <font>
      <b/>
      <sz val="12"/>
      <color theme="1"/>
      <name val="Arial"/>
      <charset val="134"/>
      <scheme val="minor"/>
    </font>
    <font>
      <b/>
      <sz val="12"/>
      <color theme="0"/>
      <name val="Arial"/>
      <charset val="134"/>
      <scheme val="minor"/>
    </font>
    <font>
      <sz val="10"/>
      <color rgb="FF000000"/>
      <name val="Arial"/>
      <charset val="134"/>
    </font>
    <font>
      <b/>
      <sz val="10"/>
      <color theme="1"/>
      <name val="Arial"/>
      <charset val="134"/>
      <scheme val="minor"/>
    </font>
    <font>
      <sz val="11"/>
      <color theme="3"/>
      <name val="Arial"/>
      <charset val="134"/>
      <scheme val="minor"/>
    </font>
    <font>
      <sz val="11"/>
      <name val="Arial"/>
      <charset val="134"/>
      <scheme val="minor"/>
    </font>
    <font>
      <sz val="9"/>
      <color theme="1"/>
      <name val="Arial"/>
      <charset val="134"/>
      <scheme val="minor"/>
    </font>
    <font>
      <sz val="18"/>
      <color rgb="FF000000"/>
      <name val="Arial"/>
      <charset val="134"/>
    </font>
    <font>
      <sz val="11"/>
      <color theme="1"/>
      <name val="Arial"/>
      <charset val="134"/>
      <scheme val="minor"/>
    </font>
    <font>
      <sz val="10"/>
      <name val="Arial"/>
      <charset val="134"/>
      <scheme val="minor"/>
    </font>
    <font>
      <sz val="16"/>
      <color rgb="FF000000"/>
      <name val="Arial"/>
      <charset val="134"/>
    </font>
    <font>
      <b/>
      <sz val="8"/>
      <color theme="1"/>
      <name val="Roboto"/>
      <charset val="134"/>
    </font>
    <font>
      <sz val="11"/>
      <color theme="1"/>
      <name val="Roboto"/>
      <charset val="134"/>
    </font>
    <font>
      <b/>
      <sz val="10"/>
      <color theme="0"/>
      <name val="Arial"/>
      <charset val="134"/>
    </font>
    <font>
      <sz val="10"/>
      <color theme="1"/>
      <name val="Roboto"/>
      <charset val="134"/>
    </font>
    <font>
      <b/>
      <sz val="11"/>
      <color theme="1"/>
      <name val="Arial"/>
      <charset val="134"/>
      <scheme val="minor"/>
    </font>
    <font>
      <b/>
      <sz val="8"/>
      <color rgb="FF000000"/>
      <name val="Arial"/>
      <charset val="134"/>
    </font>
    <font>
      <b/>
      <sz val="9"/>
      <color rgb="FF073763"/>
      <name val="Arial"/>
      <charset val="134"/>
    </font>
    <font>
      <sz val="10"/>
      <name val="Arial"/>
      <charset val="134"/>
    </font>
    <font>
      <b/>
      <sz val="9"/>
      <color rgb="FFFFFFFF"/>
      <name val="Arial"/>
      <charset val="134"/>
    </font>
    <font>
      <b/>
      <sz val="9"/>
      <color rgb="FF274E13"/>
      <name val="Arial"/>
      <charset val="134"/>
    </font>
    <font>
      <b/>
      <sz val="11"/>
      <color rgb="FF000000"/>
      <name val="Arial"/>
      <charset val="134"/>
    </font>
    <font>
      <u/>
      <sz val="10"/>
      <color rgb="FF800080"/>
      <name val="Arial"/>
      <charset val="134"/>
    </font>
    <font>
      <sz val="10"/>
      <color rgb="FF434343"/>
      <name val="Arial"/>
      <charset val="134"/>
    </font>
    <font>
      <u/>
      <sz val="10"/>
      <color theme="10"/>
      <name val="Arial"/>
      <charset val="134"/>
    </font>
    <font>
      <b/>
      <sz val="9"/>
      <color rgb="FF999999"/>
      <name val="Arial"/>
      <charset val="134"/>
    </font>
    <font>
      <b/>
      <sz val="9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rgb="FFFFFFFF"/>
      <name val="Roboto"/>
      <charset val="134"/>
    </font>
    <font>
      <b/>
      <sz val="12"/>
      <color rgb="FFFFFFFF"/>
      <name val="Arial"/>
      <charset val="134"/>
    </font>
    <font>
      <sz val="11"/>
      <color rgb="FF000000"/>
      <name val="Roboto"/>
      <charset val="134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0"/>
      <color theme="2" tint="-0.349986266670736"/>
      <name val="Arial"/>
      <charset val="134"/>
    </font>
    <font>
      <b/>
      <sz val="10"/>
      <color rgb="FF999999"/>
      <name val="Arial"/>
      <charset val="134"/>
    </font>
    <font>
      <sz val="7"/>
      <color rgb="FF000000"/>
      <name val="Times New Roman"/>
      <charset val="134"/>
    </font>
    <font>
      <b/>
      <sz val="11"/>
      <color rgb="FF999999"/>
      <name val="Arial"/>
      <charset val="134"/>
    </font>
  </fonts>
  <fills count="8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D9EAD2"/>
        <bgColor indexed="64"/>
      </patternFill>
    </fill>
    <fill>
      <patternFill patternType="solid">
        <fgColor rgb="FFC8DAF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1CC"/>
        <bgColor indexed="6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theme="4"/>
      </patternFill>
    </fill>
    <fill>
      <patternFill patternType="solid">
        <fgColor theme="0"/>
        <bgColor theme="4" tint="0.799981688894314"/>
      </patternFill>
    </fill>
    <fill>
      <patternFill patternType="solid">
        <fgColor rgb="FFFF0066"/>
        <bgColor theme="4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399975585192419"/>
        <bgColor theme="4" tint="0.79998168889431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799981688894314"/>
        <bgColor theme="4" tint="0.79998168889431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theme="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599993896298105"/>
        <bgColor theme="4" tint="0.79998168889431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theme="7" tint="0.399975585192419"/>
        <bgColor rgb="FFCFE2F3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81688894314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rgb="FF6FA8DC"/>
      </patternFill>
    </fill>
    <fill>
      <patternFill patternType="solid">
        <fgColor theme="9" tint="-0.249977111117893"/>
        <bgColor rgb="FF6FA8DC"/>
      </patternFill>
    </fill>
    <fill>
      <patternFill patternType="solid">
        <fgColor rgb="FF00B0F0"/>
        <bgColor indexed="64"/>
      </patternFill>
    </fill>
    <fill>
      <patternFill patternType="solid">
        <fgColor rgb="FF0B5394"/>
        <bgColor rgb="FF0B5394"/>
      </patternFill>
    </fill>
    <fill>
      <patternFill patternType="solid">
        <fgColor rgb="FF00B0F0"/>
        <bgColor rgb="FF0B5394"/>
      </patternFill>
    </fill>
    <fill>
      <patternFill patternType="solid">
        <fgColor rgb="FF002060"/>
        <bgColor indexed="64"/>
      </patternFill>
    </fill>
    <fill>
      <patternFill patternType="solid">
        <fgColor rgb="FF34A853"/>
        <bgColor rgb="FF34A853"/>
      </patternFill>
    </fill>
    <fill>
      <patternFill patternType="solid">
        <fgColor rgb="FFEFEFEF"/>
        <bgColor rgb="FFEFEFEF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thin">
        <color auto="1"/>
      </bottom>
      <diagonal/>
    </border>
    <border>
      <left style="thin">
        <color auto="1"/>
      </left>
      <right style="medium">
        <color rgb="FF999999"/>
      </right>
      <top style="thin">
        <color auto="1"/>
      </top>
      <bottom/>
      <diagonal/>
    </border>
    <border>
      <left/>
      <right style="medium">
        <color rgb="FF999999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999999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999999"/>
      </left>
      <right style="medium">
        <color rgb="FF999999"/>
      </right>
      <top style="thin">
        <color auto="1"/>
      </top>
      <bottom/>
      <diagonal/>
    </border>
    <border>
      <left style="thin">
        <color auto="1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thin">
        <color auto="1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thin">
        <color auto="1"/>
      </left>
      <right/>
      <top/>
      <bottom/>
      <diagonal/>
    </border>
    <border>
      <left style="thin">
        <color rgb="FFFF0000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rgb="FFFF0066"/>
      </left>
      <right style="thin">
        <color auto="1"/>
      </right>
      <top style="thin">
        <color rgb="FFFF0066"/>
      </top>
      <bottom style="thin">
        <color rgb="FFFF0066"/>
      </bottom>
      <diagonal/>
    </border>
    <border>
      <left style="thin">
        <color rgb="FFFF0066"/>
      </left>
      <right/>
      <top style="thin">
        <color rgb="FFFF0066"/>
      </top>
      <bottom/>
      <diagonal/>
    </border>
    <border>
      <left style="thin">
        <color rgb="FFFF0066"/>
      </left>
      <right/>
      <top/>
      <bottom/>
      <diagonal/>
    </border>
    <border>
      <left style="thin">
        <color rgb="FFFF0066"/>
      </left>
      <right/>
      <top/>
      <bottom style="thin">
        <color rgb="FFFF0066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rgb="FFFF0066"/>
      </right>
      <top style="thin">
        <color rgb="FFFF0066"/>
      </top>
      <bottom style="thin">
        <color rgb="FFFF0066"/>
      </bottom>
      <diagonal/>
    </border>
    <border>
      <left style="thin">
        <color rgb="FFFF0066"/>
      </left>
      <right style="thin">
        <color rgb="FFFF0066"/>
      </right>
      <top style="thin">
        <color rgb="FFFF0066"/>
      </top>
      <bottom style="thin">
        <color rgb="FFFF0066"/>
      </bottom>
      <diagonal/>
    </border>
    <border>
      <left/>
      <right style="thin">
        <color rgb="FFFF0066"/>
      </right>
      <top style="thin">
        <color rgb="FFFF0066"/>
      </top>
      <bottom/>
      <diagonal/>
    </border>
    <border>
      <left/>
      <right/>
      <top style="thin">
        <color rgb="FFFF0066"/>
      </top>
      <bottom/>
      <diagonal/>
    </border>
    <border>
      <left style="thin">
        <color rgb="FFFF0066"/>
      </left>
      <right style="thin">
        <color rgb="FFFF0066"/>
      </right>
      <top style="thin">
        <color rgb="FFFF0066"/>
      </top>
      <bottom/>
      <diagonal/>
    </border>
    <border>
      <left/>
      <right style="thin">
        <color rgb="FFFF0066"/>
      </right>
      <top/>
      <bottom/>
      <diagonal/>
    </border>
    <border>
      <left style="thin">
        <color rgb="FFFF0066"/>
      </left>
      <right style="thin">
        <color rgb="FFFF0066"/>
      </right>
      <top/>
      <bottom/>
      <diagonal/>
    </border>
    <border>
      <left/>
      <right style="thin">
        <color rgb="FFFF0066"/>
      </right>
      <top/>
      <bottom style="thin">
        <color rgb="FFFF0066"/>
      </bottom>
      <diagonal/>
    </border>
    <border>
      <left/>
      <right/>
      <top/>
      <bottom style="thin">
        <color rgb="FFFF0066"/>
      </bottom>
      <diagonal/>
    </border>
    <border>
      <left style="thin">
        <color rgb="FFFF0066"/>
      </left>
      <right style="thin">
        <color rgb="FFFF0066"/>
      </right>
      <top/>
      <bottom style="thin">
        <color rgb="FFFF0066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FF0066"/>
      </left>
      <right/>
      <top style="thin">
        <color rgb="FFFF0066"/>
      </top>
      <bottom style="thin">
        <color rgb="FFFF0066"/>
      </bottom>
      <diagonal/>
    </border>
    <border>
      <left style="thin">
        <color auto="1"/>
      </left>
      <right/>
      <top style="thin">
        <color rgb="FFFF0066"/>
      </top>
      <bottom style="thin">
        <color rgb="FFFF0066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FF0000"/>
      </top>
      <bottom style="thin">
        <color rgb="FFFF0066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274E13"/>
      </bottom>
      <diagonal/>
    </border>
    <border>
      <left/>
      <right/>
      <top/>
      <bottom style="thin">
        <color rgb="FF000000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6" fillId="57" borderId="0" applyNumberFormat="0" applyBorder="0" applyAlignment="0" applyProtection="0">
      <alignment vertical="center"/>
    </xf>
    <xf numFmtId="176" fontId="64" fillId="0" borderId="0" applyFont="0" applyFill="0" applyBorder="0" applyAlignment="0" applyProtection="0">
      <alignment vertical="center"/>
    </xf>
    <xf numFmtId="177" fontId="64" fillId="0" borderId="0" applyFont="0" applyFill="0" applyBorder="0" applyAlignment="0" applyProtection="0">
      <alignment vertical="center"/>
    </xf>
    <xf numFmtId="42" fontId="64" fillId="0" borderId="0" applyFont="0" applyFill="0" applyBorder="0" applyAlignment="0" applyProtection="0">
      <alignment vertical="center"/>
    </xf>
    <xf numFmtId="44" fontId="64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69" fillId="60" borderId="0" applyNumberFormat="0" applyBorder="0" applyAlignment="0" applyProtection="0"/>
    <xf numFmtId="0" fontId="70" fillId="0" borderId="0" applyNumberFormat="0" applyFill="0" applyBorder="0" applyAlignment="0" applyProtection="0">
      <alignment vertical="center"/>
    </xf>
    <xf numFmtId="0" fontId="71" fillId="61" borderId="69" applyNumberFormat="0" applyAlignment="0" applyProtection="0">
      <alignment vertical="center"/>
    </xf>
    <xf numFmtId="0" fontId="68" fillId="0" borderId="67" applyNumberFormat="0" applyFill="0" applyAlignment="0" applyProtection="0">
      <alignment vertical="center"/>
    </xf>
    <xf numFmtId="0" fontId="64" fillId="63" borderId="70" applyNumberFormat="0" applyFont="0" applyAlignment="0" applyProtection="0">
      <alignment vertical="center"/>
    </xf>
    <xf numFmtId="0" fontId="66" fillId="64" borderId="0" applyNumberFormat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3" fillId="0" borderId="67" applyNumberFormat="0" applyFill="0" applyAlignment="0" applyProtection="0">
      <alignment vertical="center"/>
    </xf>
    <xf numFmtId="0" fontId="75" fillId="0" borderId="71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65" borderId="72" applyNumberFormat="0" applyAlignment="0" applyProtection="0">
      <alignment vertical="center"/>
    </xf>
    <xf numFmtId="0" fontId="65" fillId="66" borderId="0" applyNumberFormat="0" applyBorder="0" applyAlignment="0" applyProtection="0">
      <alignment vertical="center"/>
    </xf>
    <xf numFmtId="0" fontId="77" fillId="67" borderId="0" applyNumberFormat="0" applyBorder="0" applyAlignment="0" applyProtection="0">
      <alignment vertical="center"/>
    </xf>
    <xf numFmtId="0" fontId="78" fillId="68" borderId="73" applyNumberFormat="0" applyAlignment="0" applyProtection="0">
      <alignment vertical="center"/>
    </xf>
    <xf numFmtId="0" fontId="40" fillId="69" borderId="0" applyNumberFormat="0" applyBorder="0" applyAlignment="0" applyProtection="0"/>
    <xf numFmtId="0" fontId="79" fillId="68" borderId="72" applyNumberFormat="0" applyAlignment="0" applyProtection="0">
      <alignment vertical="center"/>
    </xf>
    <xf numFmtId="0" fontId="67" fillId="0" borderId="68" applyNumberFormat="0" applyFill="0" applyAlignment="0" applyProtection="0">
      <alignment vertical="center"/>
    </xf>
    <xf numFmtId="0" fontId="80" fillId="0" borderId="74" applyNumberFormat="0" applyFill="0" applyAlignment="0" applyProtection="0">
      <alignment vertical="center"/>
    </xf>
    <xf numFmtId="0" fontId="81" fillId="70" borderId="0" applyNumberFormat="0" applyBorder="0" applyAlignment="0" applyProtection="0">
      <alignment vertical="center"/>
    </xf>
    <xf numFmtId="0" fontId="82" fillId="71" borderId="0" applyNumberFormat="0" applyBorder="0" applyAlignment="0" applyProtection="0">
      <alignment vertical="center"/>
    </xf>
    <xf numFmtId="0" fontId="65" fillId="55" borderId="0" applyNumberFormat="0" applyBorder="0" applyAlignment="0" applyProtection="0">
      <alignment vertical="center"/>
    </xf>
    <xf numFmtId="0" fontId="40" fillId="72" borderId="0" applyNumberFormat="0" applyBorder="0" applyAlignment="0" applyProtection="0"/>
    <xf numFmtId="0" fontId="65" fillId="59" borderId="0" applyNumberFormat="0" applyBorder="0" applyAlignment="0" applyProtection="0">
      <alignment vertical="center"/>
    </xf>
    <xf numFmtId="0" fontId="65" fillId="73" borderId="0" applyNumberFormat="0" applyBorder="0" applyAlignment="0" applyProtection="0">
      <alignment vertical="center"/>
    </xf>
    <xf numFmtId="0" fontId="40" fillId="24" borderId="0" applyNumberFormat="0" applyBorder="0" applyAlignment="0" applyProtection="0"/>
    <xf numFmtId="0" fontId="40" fillId="74" borderId="0" applyNumberFormat="0" applyBorder="0" applyAlignment="0" applyProtection="0"/>
    <xf numFmtId="0" fontId="65" fillId="20" borderId="0" applyNumberFormat="0" applyBorder="0" applyAlignment="0" applyProtection="0">
      <alignment vertical="center"/>
    </xf>
    <xf numFmtId="0" fontId="65" fillId="56" borderId="0" applyNumberFormat="0" applyBorder="0" applyAlignment="0" applyProtection="0">
      <alignment vertical="center"/>
    </xf>
    <xf numFmtId="0" fontId="66" fillId="58" borderId="0" applyNumberFormat="0" applyBorder="0" applyAlignment="0" applyProtection="0">
      <alignment vertical="center"/>
    </xf>
    <xf numFmtId="0" fontId="65" fillId="75" borderId="0" applyNumberFormat="0" applyBorder="0" applyAlignment="0" applyProtection="0">
      <alignment vertical="center"/>
    </xf>
    <xf numFmtId="0" fontId="66" fillId="76" borderId="0" applyNumberFormat="0" applyBorder="0" applyAlignment="0" applyProtection="0">
      <alignment vertical="center"/>
    </xf>
    <xf numFmtId="0" fontId="66" fillId="62" borderId="0" applyNumberFormat="0" applyBorder="0" applyAlignment="0" applyProtection="0">
      <alignment vertical="center"/>
    </xf>
    <xf numFmtId="0" fontId="65" fillId="77" borderId="0" applyNumberFormat="0" applyBorder="0" applyAlignment="0" applyProtection="0">
      <alignment vertical="center"/>
    </xf>
    <xf numFmtId="0" fontId="66" fillId="78" borderId="0" applyNumberFormat="0" applyBorder="0" applyAlignment="0" applyProtection="0">
      <alignment vertical="center"/>
    </xf>
    <xf numFmtId="0" fontId="65" fillId="79" borderId="0" applyNumberFormat="0" applyBorder="0" applyAlignment="0" applyProtection="0">
      <alignment vertical="center"/>
    </xf>
    <xf numFmtId="0" fontId="65" fillId="80" borderId="0" applyNumberFormat="0" applyBorder="0" applyAlignment="0" applyProtection="0">
      <alignment vertical="center"/>
    </xf>
    <xf numFmtId="0" fontId="66" fillId="81" borderId="0" applyNumberFormat="0" applyBorder="0" applyAlignment="0" applyProtection="0">
      <alignment vertical="center"/>
    </xf>
    <xf numFmtId="0" fontId="69" fillId="82" borderId="0" applyNumberFormat="0" applyBorder="0" applyAlignment="0" applyProtection="0"/>
  </cellStyleXfs>
  <cellXfs count="387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/>
    <xf numFmtId="0" fontId="3" fillId="0" borderId="0" xfId="0" applyFont="1"/>
    <xf numFmtId="0" fontId="5" fillId="2" borderId="0" xfId="0" applyFont="1" applyFill="1"/>
    <xf numFmtId="0" fontId="6" fillId="0" borderId="0" xfId="0" applyFont="1" applyAlignment="1"/>
    <xf numFmtId="0" fontId="7" fillId="2" borderId="0" xfId="0" applyFont="1" applyFill="1"/>
    <xf numFmtId="0" fontId="7" fillId="0" borderId="0" xfId="0" applyFont="1"/>
    <xf numFmtId="49" fontId="7" fillId="2" borderId="0" xfId="0" applyNumberFormat="1" applyFont="1" applyFill="1" applyAlignment="1">
      <alignment horizontal="left"/>
    </xf>
    <xf numFmtId="0" fontId="8" fillId="4" borderId="1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0" fillId="0" borderId="4" xfId="0" applyFont="1" applyBorder="1" applyAlignment="1">
      <alignment horizontal="center"/>
    </xf>
    <xf numFmtId="0" fontId="8" fillId="4" borderId="4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1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 wrapText="1"/>
    </xf>
    <xf numFmtId="0" fontId="16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7" fillId="3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58" fontId="3" fillId="0" borderId="4" xfId="0" applyNumberFormat="1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18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vertical="top" wrapText="1"/>
    </xf>
    <xf numFmtId="0" fontId="19" fillId="0" borderId="0" xfId="0" applyFont="1" applyAlignment="1"/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/>
    </xf>
    <xf numFmtId="0" fontId="21" fillId="5" borderId="5" xfId="0" applyFont="1" applyFill="1" applyBorder="1" applyAlignment="1">
      <alignment vertical="center"/>
    </xf>
    <xf numFmtId="0" fontId="22" fillId="6" borderId="0" xfId="0" applyFont="1" applyFill="1" applyBorder="1" applyAlignment="1">
      <alignment vertical="center"/>
    </xf>
    <xf numFmtId="0" fontId="23" fillId="0" borderId="6" xfId="0" applyFont="1" applyBorder="1" applyAlignment="1">
      <alignment vertical="center"/>
    </xf>
    <xf numFmtId="0" fontId="24" fillId="7" borderId="7" xfId="0" applyFont="1" applyFill="1" applyBorder="1" applyAlignment="1">
      <alignment vertical="center"/>
    </xf>
    <xf numFmtId="0" fontId="24" fillId="8" borderId="7" xfId="0" applyFont="1" applyFill="1" applyBorder="1" applyAlignment="1">
      <alignment vertical="center"/>
    </xf>
    <xf numFmtId="0" fontId="24" fillId="9" borderId="7" xfId="0" applyFont="1" applyFill="1" applyBorder="1" applyAlignment="1">
      <alignment vertical="center"/>
    </xf>
    <xf numFmtId="0" fontId="24" fillId="10" borderId="6" xfId="0" applyFont="1" applyFill="1" applyBorder="1" applyAlignment="1">
      <alignment vertical="center"/>
    </xf>
    <xf numFmtId="0" fontId="25" fillId="0" borderId="6" xfId="0" applyFont="1" applyBorder="1" applyAlignment="1">
      <alignment horizontal="left" vertical="center"/>
    </xf>
    <xf numFmtId="0" fontId="26" fillId="7" borderId="7" xfId="0" applyFont="1" applyFill="1" applyBorder="1" applyAlignment="1">
      <alignment vertical="center"/>
    </xf>
    <xf numFmtId="0" fontId="26" fillId="8" borderId="7" xfId="0" applyFont="1" applyFill="1" applyBorder="1" applyAlignment="1">
      <alignment vertical="center"/>
    </xf>
    <xf numFmtId="0" fontId="26" fillId="9" borderId="7" xfId="0" applyFont="1" applyFill="1" applyBorder="1" applyAlignment="1">
      <alignment vertical="center"/>
    </xf>
    <xf numFmtId="0" fontId="25" fillId="0" borderId="8" xfId="0" applyFont="1" applyBorder="1" applyAlignment="1">
      <alignment horizontal="left" vertical="center"/>
    </xf>
    <xf numFmtId="17" fontId="21" fillId="7" borderId="7" xfId="0" applyNumberFormat="1" applyFont="1" applyFill="1" applyBorder="1" applyAlignment="1">
      <alignment horizontal="left" vertical="center"/>
    </xf>
    <xf numFmtId="17" fontId="21" fillId="8" borderId="7" xfId="0" applyNumberFormat="1" applyFont="1" applyFill="1" applyBorder="1" applyAlignment="1">
      <alignment vertical="center"/>
    </xf>
    <xf numFmtId="17" fontId="21" fillId="9" borderId="7" xfId="0" applyNumberFormat="1" applyFont="1" applyFill="1" applyBorder="1" applyAlignment="1">
      <alignment vertical="center"/>
    </xf>
    <xf numFmtId="0" fontId="27" fillId="0" borderId="9" xfId="0" applyFont="1" applyBorder="1" applyAlignment="1">
      <alignment horizontal="left" vertical="center"/>
    </xf>
    <xf numFmtId="0" fontId="24" fillId="7" borderId="10" xfId="0" applyFont="1" applyFill="1" applyBorder="1" applyAlignment="1">
      <alignment vertical="center"/>
    </xf>
    <xf numFmtId="0" fontId="24" fillId="8" borderId="10" xfId="0" applyFont="1" applyFill="1" applyBorder="1" applyAlignment="1">
      <alignment vertical="center"/>
    </xf>
    <xf numFmtId="0" fontId="24" fillId="9" borderId="10" xfId="0" applyFont="1" applyFill="1" applyBorder="1" applyAlignment="1">
      <alignment vertical="center"/>
    </xf>
    <xf numFmtId="0" fontId="24" fillId="10" borderId="11" xfId="0" applyFont="1" applyFill="1" applyBorder="1" applyAlignment="1">
      <alignment vertical="center"/>
    </xf>
    <xf numFmtId="0" fontId="25" fillId="0" borderId="12" xfId="0" applyFont="1" applyBorder="1" applyAlignment="1">
      <alignment horizontal="left" vertical="center" wrapText="1"/>
    </xf>
    <xf numFmtId="0" fontId="28" fillId="8" borderId="7" xfId="0" applyFont="1" applyFill="1" applyBorder="1" applyAlignment="1">
      <alignment vertical="center"/>
    </xf>
    <xf numFmtId="0" fontId="26" fillId="10" borderId="13" xfId="0" applyFont="1" applyFill="1" applyBorder="1" applyAlignment="1">
      <alignment vertical="center"/>
    </xf>
    <xf numFmtId="0" fontId="29" fillId="7" borderId="7" xfId="0" applyFont="1" applyFill="1" applyBorder="1" applyAlignment="1">
      <alignment horizontal="left" vertical="center"/>
    </xf>
    <xf numFmtId="0" fontId="30" fillId="8" borderId="7" xfId="0" applyFont="1" applyFill="1" applyBorder="1" applyAlignment="1">
      <alignment vertical="center"/>
    </xf>
    <xf numFmtId="0" fontId="21" fillId="9" borderId="7" xfId="0" applyFont="1" applyFill="1" applyBorder="1" applyAlignment="1">
      <alignment vertical="center"/>
    </xf>
    <xf numFmtId="0" fontId="21" fillId="10" borderId="13" xfId="0" applyFont="1" applyFill="1" applyBorder="1" applyAlignment="1">
      <alignment vertical="center"/>
    </xf>
    <xf numFmtId="0" fontId="29" fillId="7" borderId="7" xfId="0" applyFont="1" applyFill="1" applyBorder="1" applyAlignment="1">
      <alignment horizontal="left" vertical="center" wrapText="1"/>
    </xf>
    <xf numFmtId="0" fontId="21" fillId="8" borderId="7" xfId="0" applyFont="1" applyFill="1" applyBorder="1" applyAlignment="1">
      <alignment vertical="center"/>
    </xf>
    <xf numFmtId="0" fontId="0" fillId="9" borderId="7" xfId="0" applyFont="1" applyFill="1" applyBorder="1" applyAlignment="1">
      <alignment vertical="top"/>
    </xf>
    <xf numFmtId="0" fontId="0" fillId="10" borderId="13" xfId="0" applyFont="1" applyFill="1" applyBorder="1" applyAlignment="1">
      <alignment vertical="top"/>
    </xf>
    <xf numFmtId="0" fontId="21" fillId="7" borderId="7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vertical="center"/>
    </xf>
    <xf numFmtId="0" fontId="27" fillId="0" borderId="14" xfId="0" applyFont="1" applyBorder="1" applyAlignment="1">
      <alignment horizontal="left" vertical="center"/>
    </xf>
    <xf numFmtId="0" fontId="24" fillId="7" borderId="9" xfId="0" applyFont="1" applyFill="1" applyBorder="1" applyAlignment="1">
      <alignment vertical="center"/>
    </xf>
    <xf numFmtId="0" fontId="24" fillId="8" borderId="15" xfId="0" applyFont="1" applyFill="1" applyBorder="1" applyAlignment="1">
      <alignment vertical="center" wrapText="1"/>
    </xf>
    <xf numFmtId="0" fontId="24" fillId="9" borderId="15" xfId="0" applyFont="1" applyFill="1" applyBorder="1" applyAlignment="1">
      <alignment vertical="center" wrapText="1"/>
    </xf>
    <xf numFmtId="0" fontId="25" fillId="0" borderId="0" xfId="0" applyFont="1" applyBorder="1" applyAlignment="1">
      <alignment horizontal="left" vertical="center"/>
    </xf>
    <xf numFmtId="0" fontId="26" fillId="7" borderId="12" xfId="0" applyFont="1" applyFill="1" applyBorder="1" applyAlignment="1">
      <alignment vertical="center"/>
    </xf>
    <xf numFmtId="0" fontId="24" fillId="8" borderId="6" xfId="0" applyFont="1" applyFill="1" applyBorder="1" applyAlignment="1">
      <alignment vertical="center" wrapText="1"/>
    </xf>
    <xf numFmtId="0" fontId="24" fillId="9" borderId="6" xfId="0" applyFont="1" applyFill="1" applyBorder="1" applyAlignment="1">
      <alignment vertical="center"/>
    </xf>
    <xf numFmtId="0" fontId="21" fillId="10" borderId="13" xfId="0" applyFont="1" applyFill="1" applyBorder="1" applyAlignment="1">
      <alignment vertical="center" wrapText="1"/>
    </xf>
    <xf numFmtId="0" fontId="21" fillId="7" borderId="16" xfId="0" applyFont="1" applyFill="1" applyBorder="1" applyAlignment="1">
      <alignment vertical="center" wrapText="1"/>
    </xf>
    <xf numFmtId="0" fontId="24" fillId="8" borderId="17" xfId="0" applyFont="1" applyFill="1" applyBorder="1" applyAlignment="1">
      <alignment vertical="center" wrapText="1"/>
    </xf>
    <xf numFmtId="0" fontId="24" fillId="9" borderId="17" xfId="0" applyFont="1" applyFill="1" applyBorder="1" applyAlignment="1">
      <alignment vertical="center"/>
    </xf>
    <xf numFmtId="0" fontId="0" fillId="10" borderId="18" xfId="0" applyFont="1" applyFill="1" applyBorder="1" applyAlignment="1">
      <alignment vertical="top"/>
    </xf>
    <xf numFmtId="0" fontId="21" fillId="7" borderId="6" xfId="0" applyFont="1" applyFill="1" applyBorder="1" applyAlignment="1">
      <alignment vertical="center" wrapText="1"/>
    </xf>
    <xf numFmtId="0" fontId="24" fillId="8" borderId="7" xfId="0" applyFont="1" applyFill="1" applyBorder="1" applyAlignment="1">
      <alignment vertical="center" wrapText="1"/>
    </xf>
    <xf numFmtId="0" fontId="24" fillId="9" borderId="7" xfId="0" applyFont="1" applyFill="1" applyBorder="1" applyAlignment="1">
      <alignment vertical="center" wrapText="1"/>
    </xf>
    <xf numFmtId="0" fontId="24" fillId="10" borderId="7" xfId="0" applyFont="1" applyFill="1" applyBorder="1" applyAlignment="1">
      <alignment vertical="center" wrapText="1"/>
    </xf>
    <xf numFmtId="0" fontId="25" fillId="0" borderId="6" xfId="0" applyFont="1" applyBorder="1" applyAlignment="1">
      <alignment horizontal="left" vertical="center" wrapText="1"/>
    </xf>
    <xf numFmtId="0" fontId="26" fillId="8" borderId="7" xfId="0" applyFont="1" applyFill="1" applyBorder="1" applyAlignment="1">
      <alignment vertical="center" wrapText="1"/>
    </xf>
    <xf numFmtId="0" fontId="21" fillId="9" borderId="7" xfId="0" applyFont="1" applyFill="1" applyBorder="1" applyAlignment="1">
      <alignment vertical="center" wrapText="1"/>
    </xf>
    <xf numFmtId="0" fontId="26" fillId="10" borderId="7" xfId="0" applyFont="1" applyFill="1" applyBorder="1" applyAlignment="1">
      <alignment vertical="center" wrapText="1"/>
    </xf>
    <xf numFmtId="0" fontId="29" fillId="8" borderId="7" xfId="0" applyFont="1" applyFill="1" applyBorder="1" applyAlignment="1">
      <alignment horizontal="left" vertical="center" wrapText="1" indent="4"/>
    </xf>
    <xf numFmtId="0" fontId="0" fillId="9" borderId="7" xfId="0" applyFont="1" applyFill="1" applyBorder="1" applyAlignment="1">
      <alignment vertical="top" wrapText="1"/>
    </xf>
    <xf numFmtId="0" fontId="21" fillId="10" borderId="7" xfId="0" applyFont="1" applyFill="1" applyBorder="1" applyAlignment="1">
      <alignment vertical="center" wrapText="1"/>
    </xf>
    <xf numFmtId="0" fontId="25" fillId="0" borderId="17" xfId="0" applyFont="1" applyBorder="1" applyAlignment="1">
      <alignment horizontal="left" vertical="center" wrapText="1"/>
    </xf>
    <xf numFmtId="0" fontId="21" fillId="7" borderId="17" xfId="0" applyFont="1" applyFill="1" applyBorder="1" applyAlignment="1">
      <alignment vertical="center" wrapText="1"/>
    </xf>
    <xf numFmtId="0" fontId="29" fillId="8" borderId="19" xfId="0" applyFont="1" applyFill="1" applyBorder="1" applyAlignment="1">
      <alignment horizontal="left" vertical="center" wrapText="1" indent="4"/>
    </xf>
    <xf numFmtId="0" fontId="0" fillId="9" borderId="19" xfId="0" applyFont="1" applyFill="1" applyBorder="1" applyAlignment="1">
      <alignment vertical="top" wrapText="1"/>
    </xf>
    <xf numFmtId="0" fontId="0" fillId="10" borderId="19" xfId="0" applyFont="1" applyFill="1" applyBorder="1" applyAlignment="1">
      <alignment vertical="top" wrapText="1"/>
    </xf>
    <xf numFmtId="0" fontId="0" fillId="0" borderId="0" xfId="0"/>
    <xf numFmtId="0" fontId="32" fillId="0" borderId="0" xfId="0" applyFont="1"/>
    <xf numFmtId="0" fontId="0" fillId="0" borderId="0" xfId="0" applyAlignment="1">
      <alignment horizontal="center"/>
    </xf>
    <xf numFmtId="1" fontId="33" fillId="0" borderId="0" xfId="0" applyNumberFormat="1" applyFont="1" applyAlignment="1">
      <alignment horizontal="center"/>
    </xf>
    <xf numFmtId="0" fontId="20" fillId="3" borderId="0" xfId="0" applyFont="1" applyFill="1"/>
    <xf numFmtId="0" fontId="20" fillId="0" borderId="0" xfId="0" applyFont="1"/>
    <xf numFmtId="0" fontId="3" fillId="2" borderId="0" xfId="0" applyFont="1" applyFill="1"/>
    <xf numFmtId="0" fontId="34" fillId="0" borderId="0" xfId="0" applyFont="1"/>
    <xf numFmtId="0" fontId="35" fillId="0" borderId="0" xfId="0" applyFont="1"/>
    <xf numFmtId="0" fontId="34" fillId="0" borderId="0" xfId="0" applyFont="1" applyAlignment="1">
      <alignment horizontal="center"/>
    </xf>
    <xf numFmtId="0" fontId="0" fillId="11" borderId="4" xfId="0" applyFont="1" applyFill="1" applyBorder="1" applyAlignment="1">
      <alignment horizontal="center"/>
    </xf>
    <xf numFmtId="0" fontId="0" fillId="12" borderId="4" xfId="0" applyFont="1" applyFill="1" applyBorder="1" applyAlignment="1">
      <alignment horizontal="center"/>
    </xf>
    <xf numFmtId="0" fontId="0" fillId="0" borderId="0" xfId="0" applyFont="1" applyFill="1" applyAlignment="1"/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0" fillId="13" borderId="0" xfId="0" applyFont="1" applyFill="1" applyAlignment="1"/>
    <xf numFmtId="0" fontId="36" fillId="14" borderId="4" xfId="0" applyFont="1" applyFill="1" applyBorder="1"/>
    <xf numFmtId="49" fontId="0" fillId="15" borderId="4" xfId="0" applyNumberFormat="1" applyFont="1" applyFill="1" applyBorder="1"/>
    <xf numFmtId="49" fontId="0" fillId="15" borderId="4" xfId="0" applyNumberFormat="1" applyFont="1" applyFill="1" applyBorder="1" applyAlignment="1"/>
    <xf numFmtId="58" fontId="37" fillId="15" borderId="4" xfId="0" applyNumberFormat="1" applyFont="1" applyFill="1" applyBorder="1"/>
    <xf numFmtId="49" fontId="0" fillId="16" borderId="20" xfId="0" applyNumberFormat="1" applyFont="1" applyFill="1" applyBorder="1" applyAlignment="1"/>
    <xf numFmtId="49" fontId="0" fillId="17" borderId="4" xfId="0" applyNumberFormat="1" applyFont="1" applyFill="1" applyBorder="1"/>
    <xf numFmtId="49" fontId="0" fillId="17" borderId="4" xfId="0" applyNumberFormat="1" applyFont="1" applyFill="1" applyBorder="1" applyAlignment="1"/>
    <xf numFmtId="58" fontId="37" fillId="17" borderId="4" xfId="0" applyNumberFormat="1" applyFont="1" applyFill="1" applyBorder="1"/>
    <xf numFmtId="0" fontId="34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49" fontId="0" fillId="18" borderId="4" xfId="48" applyNumberFormat="1" applyFont="1" applyFill="1" applyBorder="1"/>
    <xf numFmtId="49" fontId="0" fillId="18" borderId="4" xfId="48" applyNumberFormat="1" applyFont="1" applyFill="1" applyBorder="1" applyAlignment="1"/>
    <xf numFmtId="58" fontId="37" fillId="18" borderId="4" xfId="48" applyNumberFormat="1" applyFont="1" applyFill="1" applyBorder="1"/>
    <xf numFmtId="0" fontId="0" fillId="0" borderId="23" xfId="0" applyFont="1" applyBorder="1" applyAlignment="1">
      <alignment horizontal="center" vertical="center" wrapText="1"/>
    </xf>
    <xf numFmtId="0" fontId="38" fillId="17" borderId="24" xfId="25" applyFont="1" applyFill="1" applyBorder="1" applyAlignment="1">
      <alignment horizontal="left"/>
    </xf>
    <xf numFmtId="0" fontId="39" fillId="0" borderId="25" xfId="0" applyFont="1" applyBorder="1" applyAlignment="1">
      <alignment horizontal="center" vertical="center"/>
    </xf>
    <xf numFmtId="0" fontId="39" fillId="0" borderId="26" xfId="0" applyFont="1" applyBorder="1" applyAlignment="1">
      <alignment horizontal="center" vertical="center"/>
    </xf>
    <xf numFmtId="0" fontId="39" fillId="0" borderId="27" xfId="0" applyFont="1" applyBorder="1" applyAlignment="1">
      <alignment horizontal="center" vertical="center"/>
    </xf>
    <xf numFmtId="58" fontId="37" fillId="19" borderId="4" xfId="0" applyNumberFormat="1" applyFont="1" applyFill="1" applyBorder="1"/>
    <xf numFmtId="49" fontId="0" fillId="20" borderId="4" xfId="48" applyNumberFormat="1" applyFont="1" applyFill="1" applyBorder="1"/>
    <xf numFmtId="49" fontId="0" fillId="20" borderId="4" xfId="48" applyNumberFormat="1" applyFont="1" applyFill="1" applyBorder="1" applyAlignment="1"/>
    <xf numFmtId="49" fontId="0" fillId="21" borderId="4" xfId="0" applyNumberFormat="1" applyFont="1" applyFill="1" applyBorder="1"/>
    <xf numFmtId="49" fontId="0" fillId="21" borderId="4" xfId="0" applyNumberFormat="1" applyFont="1" applyFill="1" applyBorder="1" applyAlignment="1"/>
    <xf numFmtId="58" fontId="37" fillId="22" borderId="4" xfId="0" applyNumberFormat="1" applyFont="1" applyFill="1" applyBorder="1"/>
    <xf numFmtId="49" fontId="0" fillId="22" borderId="4" xfId="0" applyNumberFormat="1" applyFont="1" applyFill="1" applyBorder="1"/>
    <xf numFmtId="49" fontId="0" fillId="22" borderId="4" xfId="0" applyNumberFormat="1" applyFont="1" applyFill="1" applyBorder="1" applyAlignment="1"/>
    <xf numFmtId="58" fontId="37" fillId="18" borderId="4" xfId="0" applyNumberFormat="1" applyFont="1" applyFill="1" applyBorder="1"/>
    <xf numFmtId="58" fontId="37" fillId="21" borderId="4" xfId="0" applyNumberFormat="1" applyFont="1" applyFill="1" applyBorder="1"/>
    <xf numFmtId="0" fontId="0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38" fillId="17" borderId="33" xfId="25" applyFont="1" applyFill="1" applyBorder="1" applyAlignment="1">
      <alignment horizontal="left"/>
    </xf>
    <xf numFmtId="0" fontId="34" fillId="0" borderId="24" xfId="0" applyFont="1" applyBorder="1" applyAlignment="1">
      <alignment horizontal="left"/>
    </xf>
    <xf numFmtId="0" fontId="34" fillId="0" borderId="33" xfId="0" applyFont="1" applyBorder="1" applyAlignment="1">
      <alignment horizontal="left"/>
    </xf>
    <xf numFmtId="0" fontId="34" fillId="0" borderId="34" xfId="0" applyFont="1" applyBorder="1" applyAlignment="1"/>
    <xf numFmtId="0" fontId="39" fillId="0" borderId="35" xfId="0" applyFont="1" applyBorder="1" applyAlignment="1">
      <alignment horizontal="center" vertical="center"/>
    </xf>
    <xf numFmtId="0" fontId="39" fillId="0" borderId="36" xfId="0" applyFont="1" applyBorder="1" applyAlignment="1">
      <alignment horizontal="center" vertical="center"/>
    </xf>
    <xf numFmtId="0" fontId="39" fillId="0" borderId="37" xfId="0" applyFont="1" applyBorder="1" applyAlignment="1">
      <alignment horizontal="center" vertical="center"/>
    </xf>
    <xf numFmtId="0" fontId="39" fillId="0" borderId="38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39" fillId="0" borderId="39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41" xfId="0" applyFont="1" applyBorder="1" applyAlignment="1">
      <alignment horizontal="center" vertical="center"/>
    </xf>
    <xf numFmtId="0" fontId="39" fillId="0" borderId="42" xfId="0" applyFont="1" applyBorder="1" applyAlignment="1">
      <alignment horizontal="center" vertical="center"/>
    </xf>
    <xf numFmtId="0" fontId="34" fillId="0" borderId="0" xfId="0" applyFont="1" applyBorder="1" applyAlignment="1"/>
    <xf numFmtId="0" fontId="37" fillId="17" borderId="4" xfId="32" applyFont="1" applyFill="1" applyBorder="1"/>
    <xf numFmtId="0" fontId="37" fillId="23" borderId="4" xfId="32" applyFont="1" applyFill="1" applyBorder="1"/>
    <xf numFmtId="58" fontId="37" fillId="23" borderId="4" xfId="0" applyNumberFormat="1" applyFont="1" applyFill="1" applyBorder="1"/>
    <xf numFmtId="0" fontId="40" fillId="17" borderId="43" xfId="25" applyFill="1" applyBorder="1"/>
    <xf numFmtId="58" fontId="37" fillId="17" borderId="43" xfId="0" applyNumberFormat="1" applyFont="1" applyFill="1" applyBorder="1"/>
    <xf numFmtId="0" fontId="40" fillId="17" borderId="4" xfId="25" applyFill="1" applyBorder="1"/>
    <xf numFmtId="0" fontId="0" fillId="0" borderId="20" xfId="0" applyFont="1" applyBorder="1" applyAlignment="1"/>
    <xf numFmtId="0" fontId="0" fillId="0" borderId="0" xfId="0" applyFont="1" applyBorder="1" applyAlignment="1"/>
    <xf numFmtId="0" fontId="37" fillId="17" borderId="44" xfId="32" applyFont="1" applyFill="1" applyBorder="1"/>
    <xf numFmtId="58" fontId="37" fillId="17" borderId="44" xfId="0" applyNumberFormat="1" applyFont="1" applyFill="1" applyBorder="1"/>
    <xf numFmtId="0" fontId="40" fillId="23" borderId="4" xfId="25" applyFill="1" applyBorder="1"/>
    <xf numFmtId="0" fontId="40" fillId="17" borderId="43" xfId="36" applyFill="1" applyBorder="1"/>
    <xf numFmtId="0" fontId="40" fillId="17" borderId="4" xfId="36" applyFill="1" applyBorder="1"/>
    <xf numFmtId="0" fontId="0" fillId="17" borderId="4" xfId="36" applyFont="1" applyFill="1" applyBorder="1"/>
    <xf numFmtId="0" fontId="40" fillId="23" borderId="43" xfId="25" applyFill="1" applyBorder="1"/>
    <xf numFmtId="58" fontId="37" fillId="23" borderId="43" xfId="0" applyNumberFormat="1" applyFont="1" applyFill="1" applyBorder="1"/>
    <xf numFmtId="0" fontId="0" fillId="17" borderId="4" xfId="32" applyFont="1" applyFill="1" applyBorder="1"/>
    <xf numFmtId="0" fontId="40" fillId="17" borderId="45" xfId="36" applyFill="1" applyBorder="1"/>
    <xf numFmtId="0" fontId="0" fillId="23" borderId="4" xfId="32" applyFont="1" applyFill="1" applyBorder="1"/>
    <xf numFmtId="49" fontId="0" fillId="23" borderId="4" xfId="48" applyNumberFormat="1" applyFont="1" applyFill="1" applyBorder="1" applyAlignment="1"/>
    <xf numFmtId="0" fontId="40" fillId="23" borderId="4" xfId="36" applyFill="1" applyBorder="1"/>
    <xf numFmtId="49" fontId="37" fillId="17" borderId="4" xfId="0" applyNumberFormat="1" applyFont="1" applyFill="1" applyBorder="1" applyAlignment="1"/>
    <xf numFmtId="0" fontId="40" fillId="17" borderId="4" xfId="35" applyFill="1" applyBorder="1"/>
    <xf numFmtId="49" fontId="37" fillId="15" borderId="4" xfId="0" applyNumberFormat="1" applyFont="1" applyFill="1" applyBorder="1" applyAlignment="1"/>
    <xf numFmtId="0" fontId="40" fillId="23" borderId="4" xfId="35" applyFill="1" applyBorder="1"/>
    <xf numFmtId="49" fontId="40" fillId="23" borderId="4" xfId="48" applyNumberFormat="1" applyFont="1" applyFill="1" applyBorder="1"/>
    <xf numFmtId="49" fontId="40" fillId="23" borderId="4" xfId="48" applyNumberFormat="1" applyFont="1" applyFill="1" applyBorder="1" applyAlignment="1"/>
    <xf numFmtId="0" fontId="0" fillId="23" borderId="4" xfId="36" applyFont="1" applyFill="1" applyBorder="1"/>
    <xf numFmtId="49" fontId="37" fillId="23" borderId="4" xfId="48" applyNumberFormat="1" applyFont="1" applyFill="1" applyBorder="1" applyAlignment="1"/>
    <xf numFmtId="0" fontId="40" fillId="17" borderId="43" xfId="35" applyFill="1" applyBorder="1"/>
    <xf numFmtId="0" fontId="34" fillId="0" borderId="46" xfId="0" applyFont="1" applyBorder="1" applyAlignment="1"/>
    <xf numFmtId="0" fontId="0" fillId="0" borderId="26" xfId="0" applyFont="1" applyBorder="1" applyAlignment="1"/>
    <xf numFmtId="49" fontId="37" fillId="24" borderId="4" xfId="48" applyNumberFormat="1" applyFont="1" applyFill="1" applyBorder="1"/>
    <xf numFmtId="49" fontId="37" fillId="24" borderId="4" xfId="48" applyNumberFormat="1" applyFont="1" applyFill="1" applyBorder="1" applyAlignment="1"/>
    <xf numFmtId="58" fontId="37" fillId="25" borderId="4" xfId="0" applyNumberFormat="1" applyFont="1" applyFill="1" applyBorder="1"/>
    <xf numFmtId="49" fontId="37" fillId="17" borderId="4" xfId="0" applyNumberFormat="1" applyFont="1" applyFill="1" applyBorder="1"/>
    <xf numFmtId="49" fontId="37" fillId="15" borderId="4" xfId="0" applyNumberFormat="1" applyFont="1" applyFill="1" applyBorder="1"/>
    <xf numFmtId="0" fontId="34" fillId="26" borderId="4" xfId="0" applyFont="1" applyFill="1" applyBorder="1" applyAlignment="1"/>
    <xf numFmtId="49" fontId="0" fillId="17" borderId="4" xfId="8" applyNumberFormat="1" applyFont="1" applyFill="1" applyBorder="1"/>
    <xf numFmtId="49" fontId="0" fillId="17" borderId="4" xfId="8" applyNumberFormat="1" applyFont="1" applyFill="1" applyBorder="1" applyAlignment="1">
      <alignment horizontal="right"/>
    </xf>
    <xf numFmtId="58" fontId="37" fillId="17" borderId="4" xfId="8" applyNumberFormat="1" applyFont="1" applyFill="1" applyBorder="1"/>
    <xf numFmtId="0" fontId="39" fillId="0" borderId="25" xfId="0" applyFont="1" applyBorder="1" applyAlignment="1">
      <alignment horizontal="center"/>
    </xf>
    <xf numFmtId="0" fontId="39" fillId="0" borderId="35" xfId="0" applyFont="1" applyBorder="1" applyAlignment="1">
      <alignment horizontal="center"/>
    </xf>
    <xf numFmtId="0" fontId="39" fillId="0" borderId="26" xfId="0" applyFont="1" applyBorder="1" applyAlignment="1">
      <alignment horizontal="center"/>
    </xf>
    <xf numFmtId="0" fontId="39" fillId="0" borderId="38" xfId="0" applyFont="1" applyBorder="1" applyAlignment="1">
      <alignment horizontal="center"/>
    </xf>
    <xf numFmtId="0" fontId="39" fillId="0" borderId="27" xfId="0" applyFont="1" applyBorder="1" applyAlignment="1">
      <alignment horizontal="center"/>
    </xf>
    <xf numFmtId="0" fontId="39" fillId="0" borderId="40" xfId="0" applyFont="1" applyBorder="1" applyAlignment="1">
      <alignment horizontal="center"/>
    </xf>
    <xf numFmtId="49" fontId="34" fillId="15" borderId="4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/>
    <xf numFmtId="58" fontId="37" fillId="0" borderId="0" xfId="0" applyNumberFormat="1" applyFont="1" applyFill="1" applyBorder="1"/>
    <xf numFmtId="49" fontId="0" fillId="0" borderId="0" xfId="48" applyNumberFormat="1" applyFont="1" applyFill="1" applyBorder="1"/>
    <xf numFmtId="49" fontId="0" fillId="0" borderId="0" xfId="48" applyNumberFormat="1" applyFont="1" applyFill="1" applyBorder="1" applyAlignment="1"/>
    <xf numFmtId="58" fontId="37" fillId="0" borderId="0" xfId="48" applyNumberFormat="1" applyFont="1" applyFill="1" applyBorder="1"/>
    <xf numFmtId="49" fontId="11" fillId="0" borderId="0" xfId="0" applyNumberFormat="1" applyFont="1" applyFill="1" applyBorder="1" applyAlignment="1">
      <alignment horizontal="left" vertical="center"/>
    </xf>
    <xf numFmtId="58" fontId="11" fillId="0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34" fillId="0" borderId="47" xfId="0" applyFont="1" applyBorder="1" applyAlignment="1">
      <alignment horizontal="left"/>
    </xf>
    <xf numFmtId="0" fontId="34" fillId="0" borderId="4" xfId="0" applyFont="1" applyBorder="1" applyAlignment="1"/>
    <xf numFmtId="0" fontId="39" fillId="0" borderId="36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41" xfId="0" applyFont="1" applyBorder="1" applyAlignment="1">
      <alignment horizontal="center"/>
    </xf>
    <xf numFmtId="0" fontId="39" fillId="0" borderId="42" xfId="0" applyFont="1" applyBorder="1" applyAlignment="1">
      <alignment horizontal="center"/>
    </xf>
    <xf numFmtId="0" fontId="0" fillId="0" borderId="48" xfId="0" applyFont="1" applyBorder="1" applyAlignment="1"/>
    <xf numFmtId="0" fontId="41" fillId="27" borderId="4" xfId="0" applyFont="1" applyFill="1" applyBorder="1"/>
    <xf numFmtId="49" fontId="0" fillId="15" borderId="43" xfId="0" applyNumberFormat="1" applyFont="1" applyFill="1" applyBorder="1" applyAlignment="1"/>
    <xf numFmtId="49" fontId="0" fillId="28" borderId="43" xfId="48" applyNumberFormat="1" applyFont="1" applyFill="1" applyBorder="1"/>
    <xf numFmtId="49" fontId="0" fillId="28" borderId="43" xfId="48" applyNumberFormat="1" applyFont="1" applyFill="1" applyBorder="1" applyAlignment="1"/>
    <xf numFmtId="58" fontId="37" fillId="29" borderId="43" xfId="0" applyNumberFormat="1" applyFont="1" applyFill="1" applyBorder="1"/>
    <xf numFmtId="49" fontId="0" fillId="28" borderId="4" xfId="48" applyNumberFormat="1" applyFont="1" applyFill="1" applyBorder="1"/>
    <xf numFmtId="49" fontId="0" fillId="28" borderId="4" xfId="48" applyNumberFormat="1" applyFont="1" applyFill="1" applyBorder="1" applyAlignment="1"/>
    <xf numFmtId="58" fontId="37" fillId="29" borderId="4" xfId="0" applyNumberFormat="1" applyFont="1" applyFill="1" applyBorder="1"/>
    <xf numFmtId="49" fontId="0" fillId="30" borderId="4" xfId="48" applyNumberFormat="1" applyFont="1" applyFill="1" applyBorder="1"/>
    <xf numFmtId="49" fontId="0" fillId="30" borderId="4" xfId="48" applyNumberFormat="1" applyFont="1" applyFill="1" applyBorder="1" applyAlignment="1"/>
    <xf numFmtId="49" fontId="0" fillId="17" borderId="44" xfId="0" applyNumberFormat="1" applyFont="1" applyFill="1" applyBorder="1"/>
    <xf numFmtId="49" fontId="0" fillId="17" borderId="44" xfId="0" applyNumberFormat="1" applyFont="1" applyFill="1" applyBorder="1" applyAlignment="1"/>
    <xf numFmtId="58" fontId="37" fillId="15" borderId="44" xfId="0" applyNumberFormat="1" applyFont="1" applyFill="1" applyBorder="1"/>
    <xf numFmtId="58" fontId="37" fillId="30" borderId="4" xfId="48" applyNumberFormat="1" applyFont="1" applyFill="1" applyBorder="1"/>
    <xf numFmtId="58" fontId="37" fillId="30" borderId="4" xfId="0" applyNumberFormat="1" applyFont="1" applyFill="1" applyBorder="1"/>
    <xf numFmtId="0" fontId="0" fillId="0" borderId="49" xfId="0" applyFont="1" applyBorder="1" applyAlignment="1"/>
    <xf numFmtId="0" fontId="42" fillId="0" borderId="25" xfId="0" applyFont="1" applyBorder="1" applyAlignment="1">
      <alignment horizontal="center" vertical="center"/>
    </xf>
    <xf numFmtId="0" fontId="42" fillId="0" borderId="35" xfId="0" applyFont="1" applyBorder="1" applyAlignment="1">
      <alignment horizontal="center" vertical="center"/>
    </xf>
    <xf numFmtId="9" fontId="39" fillId="0" borderId="37" xfId="6" applyFont="1" applyBorder="1" applyAlignment="1">
      <alignment horizontal="center" vertical="center"/>
    </xf>
    <xf numFmtId="0" fontId="42" fillId="0" borderId="26" xfId="0" applyFont="1" applyBorder="1" applyAlignment="1">
      <alignment horizontal="center" vertical="center"/>
    </xf>
    <xf numFmtId="0" fontId="42" fillId="0" borderId="38" xfId="0" applyFont="1" applyBorder="1" applyAlignment="1">
      <alignment horizontal="center" vertical="center"/>
    </xf>
    <xf numFmtId="9" fontId="39" fillId="0" borderId="39" xfId="6" applyFont="1" applyBorder="1" applyAlignment="1">
      <alignment horizontal="center" vertical="center"/>
    </xf>
    <xf numFmtId="0" fontId="42" fillId="0" borderId="27" xfId="0" applyFont="1" applyBorder="1" applyAlignment="1">
      <alignment horizontal="center" vertical="center"/>
    </xf>
    <xf numFmtId="0" fontId="42" fillId="0" borderId="40" xfId="0" applyFont="1" applyBorder="1" applyAlignment="1">
      <alignment horizontal="center" vertical="center"/>
    </xf>
    <xf numFmtId="9" fontId="39" fillId="0" borderId="42" xfId="6" applyFont="1" applyBorder="1" applyAlignment="1">
      <alignment horizontal="center" vertical="center"/>
    </xf>
    <xf numFmtId="58" fontId="37" fillId="17" borderId="4" xfId="48" applyNumberFormat="1" applyFont="1" applyFill="1" applyBorder="1"/>
    <xf numFmtId="49" fontId="0" fillId="22" borderId="43" xfId="0" applyNumberFormat="1" applyFont="1" applyFill="1" applyBorder="1"/>
    <xf numFmtId="49" fontId="0" fillId="22" borderId="43" xfId="0" applyNumberFormat="1" applyFont="1" applyFill="1" applyBorder="1" applyAlignment="1"/>
    <xf numFmtId="58" fontId="37" fillId="22" borderId="43" xfId="0" applyNumberFormat="1" applyFont="1" applyFill="1" applyBorder="1"/>
    <xf numFmtId="0" fontId="43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45" fillId="31" borderId="50" xfId="0" applyFont="1" applyFill="1" applyBorder="1"/>
    <xf numFmtId="0" fontId="45" fillId="31" borderId="51" xfId="0" applyFont="1" applyFill="1" applyBorder="1"/>
    <xf numFmtId="0" fontId="45" fillId="31" borderId="52" xfId="0" applyFont="1" applyFill="1" applyBorder="1"/>
    <xf numFmtId="0" fontId="45" fillId="31" borderId="53" xfId="0" applyFont="1" applyFill="1" applyBorder="1"/>
    <xf numFmtId="0" fontId="46" fillId="0" borderId="0" xfId="0" applyFont="1" applyAlignment="1">
      <alignment vertical="center"/>
    </xf>
    <xf numFmtId="0" fontId="35" fillId="11" borderId="54" xfId="0" applyFont="1" applyFill="1" applyBorder="1"/>
    <xf numFmtId="0" fontId="3" fillId="11" borderId="55" xfId="0" applyFont="1" applyFill="1" applyBorder="1" applyAlignment="1">
      <alignment horizontal="center"/>
    </xf>
    <xf numFmtId="0" fontId="3" fillId="11" borderId="56" xfId="0" applyFont="1" applyFill="1" applyBorder="1" applyAlignment="1">
      <alignment horizontal="center"/>
    </xf>
    <xf numFmtId="0" fontId="33" fillId="11" borderId="55" xfId="6" applyNumberFormat="1" applyFont="1" applyFill="1" applyBorder="1" applyAlignment="1">
      <alignment horizontal="center"/>
    </xf>
    <xf numFmtId="1" fontId="33" fillId="11" borderId="55" xfId="0" applyNumberFormat="1" applyFont="1" applyFill="1" applyBorder="1" applyAlignment="1">
      <alignment horizontal="center"/>
    </xf>
    <xf numFmtId="0" fontId="47" fillId="32" borderId="0" xfId="0" applyFont="1" applyFill="1"/>
    <xf numFmtId="0" fontId="47" fillId="33" borderId="44" xfId="0" applyFont="1" applyFill="1" applyBorder="1" applyAlignment="1">
      <alignment horizontal="center" vertical="center"/>
    </xf>
    <xf numFmtId="0" fontId="47" fillId="33" borderId="1" xfId="0" applyFont="1" applyFill="1" applyBorder="1" applyAlignment="1">
      <alignment horizontal="center" vertical="top"/>
    </xf>
    <xf numFmtId="0" fontId="47" fillId="33" borderId="3" xfId="0" applyFont="1" applyFill="1" applyBorder="1" applyAlignment="1">
      <alignment horizontal="center" vertical="top"/>
    </xf>
    <xf numFmtId="0" fontId="47" fillId="33" borderId="44" xfId="0" applyFont="1" applyFill="1" applyBorder="1" applyAlignment="1"/>
    <xf numFmtId="0" fontId="47" fillId="33" borderId="43" xfId="0" applyFont="1" applyFill="1" applyBorder="1" applyAlignment="1">
      <alignment horizontal="center" vertical="center"/>
    </xf>
    <xf numFmtId="0" fontId="47" fillId="33" borderId="4" xfId="0" applyFont="1" applyFill="1" applyBorder="1" applyAlignment="1">
      <alignment horizontal="center" vertical="top"/>
    </xf>
    <xf numFmtId="0" fontId="47" fillId="33" borderId="43" xfId="0" applyFont="1" applyFill="1" applyBorder="1" applyAlignment="1"/>
    <xf numFmtId="0" fontId="0" fillId="0" borderId="4" xfId="0" applyBorder="1"/>
    <xf numFmtId="0" fontId="0" fillId="26" borderId="4" xfId="0" applyFill="1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26" borderId="4" xfId="0" applyFill="1" applyBorder="1" applyAlignment="1">
      <alignment vertical="top" wrapText="1"/>
    </xf>
    <xf numFmtId="0" fontId="0" fillId="0" borderId="4" xfId="0" applyBorder="1" applyAlignment="1">
      <alignment vertical="center"/>
    </xf>
    <xf numFmtId="0" fontId="47" fillId="34" borderId="0" xfId="0" applyFont="1" applyFill="1"/>
    <xf numFmtId="0" fontId="47" fillId="18" borderId="44" xfId="0" applyFont="1" applyFill="1" applyBorder="1" applyAlignment="1">
      <alignment horizontal="center" vertical="center"/>
    </xf>
    <xf numFmtId="0" fontId="47" fillId="18" borderId="1" xfId="0" applyFont="1" applyFill="1" applyBorder="1" applyAlignment="1">
      <alignment horizontal="center" vertical="top"/>
    </xf>
    <xf numFmtId="0" fontId="47" fillId="18" borderId="3" xfId="0" applyFont="1" applyFill="1" applyBorder="1" applyAlignment="1">
      <alignment horizontal="center" vertical="top"/>
    </xf>
    <xf numFmtId="0" fontId="47" fillId="18" borderId="43" xfId="0" applyFont="1" applyFill="1" applyBorder="1" applyAlignment="1">
      <alignment horizontal="center" vertical="center"/>
    </xf>
    <xf numFmtId="0" fontId="47" fillId="18" borderId="4" xfId="0" applyFont="1" applyFill="1" applyBorder="1" applyAlignment="1">
      <alignment horizontal="center" vertical="top"/>
    </xf>
    <xf numFmtId="0" fontId="0" fillId="17" borderId="4" xfId="0" applyFill="1" applyBorder="1"/>
    <xf numFmtId="0" fontId="0" fillId="17" borderId="4" xfId="0" applyFill="1" applyBorder="1" applyAlignment="1">
      <alignment horizontal="left" vertical="top"/>
    </xf>
    <xf numFmtId="0" fontId="34" fillId="0" borderId="0" xfId="0" applyFont="1" applyFill="1" applyBorder="1" applyAlignment="1">
      <alignment horizontal="center"/>
    </xf>
    <xf numFmtId="0" fontId="48" fillId="35" borderId="4" xfId="0" applyFont="1" applyFill="1" applyBorder="1" applyAlignment="1">
      <alignment horizontal="center" vertical="center" wrapText="1"/>
    </xf>
    <xf numFmtId="0" fontId="49" fillId="36" borderId="0" xfId="0" applyFont="1" applyFill="1" applyBorder="1" applyAlignment="1">
      <alignment horizontal="center" vertical="center"/>
    </xf>
    <xf numFmtId="0" fontId="50" fillId="0" borderId="4" xfId="0" applyFont="1" applyBorder="1"/>
    <xf numFmtId="0" fontId="51" fillId="37" borderId="0" xfId="0" applyFont="1" applyFill="1" applyBorder="1" applyAlignment="1">
      <alignment horizontal="center"/>
    </xf>
    <xf numFmtId="3" fontId="52" fillId="38" borderId="0" xfId="0" applyNumberFormat="1" applyFont="1" applyFill="1" applyBorder="1" applyAlignment="1"/>
    <xf numFmtId="0" fontId="49" fillId="36" borderId="57" xfId="0" applyFont="1" applyFill="1" applyBorder="1" applyAlignment="1">
      <alignment horizontal="center"/>
    </xf>
    <xf numFmtId="0" fontId="53" fillId="38" borderId="4" xfId="0" applyFont="1" applyFill="1" applyBorder="1" applyAlignment="1">
      <alignment horizontal="left" vertical="center" wrapText="1"/>
    </xf>
    <xf numFmtId="0" fontId="54" fillId="0" borderId="0" xfId="7" applyFont="1" applyBorder="1"/>
    <xf numFmtId="0" fontId="53" fillId="38" borderId="4" xfId="0" applyFont="1" applyFill="1" applyBorder="1" applyAlignment="1">
      <alignment vertical="center" wrapText="1"/>
    </xf>
    <xf numFmtId="0" fontId="49" fillId="36" borderId="58" xfId="0" applyFont="1" applyFill="1" applyBorder="1" applyAlignment="1">
      <alignment horizontal="center"/>
    </xf>
    <xf numFmtId="0" fontId="55" fillId="0" borderId="4" xfId="0" applyFont="1" applyBorder="1" applyAlignment="1">
      <alignment horizontal="left" vertical="center" wrapText="1"/>
    </xf>
    <xf numFmtId="0" fontId="55" fillId="0" borderId="4" xfId="0" applyFont="1" applyBorder="1" applyAlignment="1">
      <alignment vertical="center" wrapText="1"/>
    </xf>
    <xf numFmtId="0" fontId="55" fillId="0" borderId="4" xfId="0" applyFont="1" applyBorder="1" applyAlignment="1">
      <alignment vertical="center"/>
    </xf>
    <xf numFmtId="49" fontId="55" fillId="0" borderId="4" xfId="0" applyNumberFormat="1" applyFont="1" applyBorder="1" applyAlignment="1">
      <alignment horizontal="center" vertical="center" wrapText="1"/>
    </xf>
    <xf numFmtId="0" fontId="55" fillId="0" borderId="4" xfId="0" applyFont="1" applyBorder="1" applyAlignment="1">
      <alignment horizontal="center" vertical="center" wrapText="1"/>
    </xf>
    <xf numFmtId="9" fontId="55" fillId="0" borderId="4" xfId="0" applyNumberFormat="1" applyFont="1" applyBorder="1" applyAlignment="1">
      <alignment horizontal="center" vertical="center" wrapText="1"/>
    </xf>
    <xf numFmtId="0" fontId="3" fillId="39" borderId="59" xfId="0" applyFont="1" applyFill="1" applyBorder="1" applyAlignment="1"/>
    <xf numFmtId="0" fontId="3" fillId="40" borderId="60" xfId="0" applyFont="1" applyFill="1" applyBorder="1" applyAlignment="1"/>
    <xf numFmtId="0" fontId="3" fillId="21" borderId="60" xfId="0" applyFont="1" applyFill="1" applyBorder="1" applyAlignment="1"/>
    <xf numFmtId="0" fontId="55" fillId="0" borderId="4" xfId="0" applyFont="1" applyBorder="1" applyAlignment="1">
      <alignment horizontal="left" vertical="center"/>
    </xf>
    <xf numFmtId="0" fontId="56" fillId="38" borderId="4" xfId="7" applyFill="1" applyBorder="1" applyAlignment="1">
      <alignment vertical="center"/>
    </xf>
    <xf numFmtId="0" fontId="53" fillId="38" borderId="4" xfId="0" applyFont="1" applyFill="1" applyBorder="1" applyAlignment="1">
      <alignment horizontal="center" vertical="center" wrapText="1"/>
    </xf>
    <xf numFmtId="49" fontId="53" fillId="38" borderId="4" xfId="0" applyNumberFormat="1" applyFont="1" applyFill="1" applyBorder="1" applyAlignment="1">
      <alignment horizontal="center" vertical="center" wrapText="1"/>
    </xf>
    <xf numFmtId="0" fontId="3" fillId="38" borderId="0" xfId="0" applyFont="1" applyFill="1" applyBorder="1" applyAlignment="1"/>
    <xf numFmtId="0" fontId="56" fillId="0" borderId="0" xfId="7" applyBorder="1"/>
    <xf numFmtId="9" fontId="3" fillId="0" borderId="59" xfId="0" applyNumberFormat="1" applyFont="1" applyBorder="1" applyAlignment="1"/>
    <xf numFmtId="0" fontId="56" fillId="0" borderId="4" xfId="7" applyBorder="1" applyAlignment="1">
      <alignment vertical="center"/>
    </xf>
    <xf numFmtId="9" fontId="55" fillId="41" borderId="4" xfId="0" applyNumberFormat="1" applyFont="1" applyFill="1" applyBorder="1" applyAlignment="1">
      <alignment horizontal="center" vertical="center" wrapText="1"/>
    </xf>
    <xf numFmtId="9" fontId="3" fillId="0" borderId="60" xfId="0" applyNumberFormat="1" applyFont="1" applyBorder="1" applyAlignment="1"/>
    <xf numFmtId="0" fontId="54" fillId="38" borderId="4" xfId="7" applyFont="1" applyFill="1" applyBorder="1" applyAlignment="1">
      <alignment vertical="center"/>
    </xf>
    <xf numFmtId="0" fontId="55" fillId="0" borderId="4" xfId="0" applyFont="1" applyBorder="1" applyAlignment="1"/>
    <xf numFmtId="0" fontId="57" fillId="2" borderId="0" xfId="0" applyFont="1" applyFill="1" applyAlignment="1">
      <alignment horizontal="center"/>
    </xf>
    <xf numFmtId="3" fontId="3" fillId="38" borderId="0" xfId="0" applyNumberFormat="1" applyFont="1" applyFill="1" applyAlignment="1"/>
    <xf numFmtId="0" fontId="3" fillId="40" borderId="61" xfId="0" applyFont="1" applyFill="1" applyBorder="1" applyAlignment="1"/>
    <xf numFmtId="0" fontId="3" fillId="21" borderId="61" xfId="0" applyFont="1" applyFill="1" applyBorder="1" applyAlignment="1"/>
    <xf numFmtId="178" fontId="3" fillId="38" borderId="0" xfId="0" applyNumberFormat="1" applyFont="1" applyFill="1" applyAlignment="1"/>
    <xf numFmtId="0" fontId="3" fillId="38" borderId="0" xfId="0" applyFont="1" applyFill="1" applyAlignment="1"/>
    <xf numFmtId="178" fontId="3" fillId="0" borderId="62" xfId="0" applyNumberFormat="1" applyFont="1" applyBorder="1" applyAlignment="1"/>
    <xf numFmtId="0" fontId="3" fillId="0" borderId="62" xfId="0" applyFont="1" applyBorder="1" applyAlignment="1"/>
    <xf numFmtId="178" fontId="3" fillId="0" borderId="61" xfId="0" applyNumberFormat="1" applyFont="1" applyBorder="1" applyAlignment="1"/>
    <xf numFmtId="0" fontId="3" fillId="0" borderId="61" xfId="0" applyFont="1" applyBorder="1" applyAlignment="1"/>
    <xf numFmtId="0" fontId="14" fillId="3" borderId="0" xfId="0" applyFont="1" applyFill="1" applyAlignment="1">
      <alignment vertical="center"/>
    </xf>
    <xf numFmtId="0" fontId="51" fillId="37" borderId="0" xfId="0" applyFont="1" applyFill="1" applyAlignment="1">
      <alignment horizontal="center"/>
    </xf>
    <xf numFmtId="0" fontId="3" fillId="40" borderId="59" xfId="0" applyFont="1" applyFill="1" applyBorder="1" applyAlignment="1"/>
    <xf numFmtId="0" fontId="3" fillId="42" borderId="59" xfId="0" applyFont="1" applyFill="1" applyBorder="1" applyAlignment="1"/>
    <xf numFmtId="0" fontId="3" fillId="42" borderId="62" xfId="0" applyFont="1" applyFill="1" applyBorder="1" applyAlignment="1"/>
    <xf numFmtId="0" fontId="3" fillId="39" borderId="61" xfId="0" applyFont="1" applyFill="1" applyBorder="1" applyAlignment="1"/>
    <xf numFmtId="0" fontId="3" fillId="43" borderId="61" xfId="0" applyFont="1" applyFill="1" applyBorder="1" applyAlignment="1"/>
    <xf numFmtId="0" fontId="3" fillId="21" borderId="62" xfId="0" applyFont="1" applyFill="1" applyBorder="1" applyAlignment="1"/>
    <xf numFmtId="0" fontId="3" fillId="0" borderId="62" xfId="0" applyFont="1" applyFill="1" applyBorder="1" applyAlignment="1"/>
    <xf numFmtId="0" fontId="3" fillId="0" borderId="61" xfId="0" applyFont="1" applyFill="1" applyBorder="1" applyAlignment="1"/>
    <xf numFmtId="0" fontId="49" fillId="44" borderId="0" xfId="0" applyFont="1" applyFill="1" applyAlignment="1">
      <alignment horizontal="center" vertical="center"/>
    </xf>
    <xf numFmtId="3" fontId="58" fillId="38" borderId="48" xfId="0" applyNumberFormat="1" applyFont="1" applyFill="1" applyBorder="1" applyAlignment="1">
      <alignment horizontal="left"/>
    </xf>
    <xf numFmtId="0" fontId="49" fillId="44" borderId="4" xfId="0" applyFont="1" applyFill="1" applyBorder="1" applyAlignment="1">
      <alignment horizontal="center"/>
    </xf>
    <xf numFmtId="0" fontId="3" fillId="0" borderId="59" xfId="0" applyFont="1" applyBorder="1" applyAlignment="1"/>
    <xf numFmtId="0" fontId="3" fillId="23" borderId="59" xfId="0" applyFont="1" applyFill="1" applyBorder="1" applyAlignment="1"/>
    <xf numFmtId="0" fontId="3" fillId="45" borderId="59" xfId="0" applyFont="1" applyFill="1" applyBorder="1" applyAlignment="1"/>
    <xf numFmtId="0" fontId="3" fillId="45" borderId="61" xfId="0" applyFont="1" applyFill="1" applyBorder="1" applyAlignment="1"/>
    <xf numFmtId="0" fontId="3" fillId="46" borderId="62" xfId="0" applyFont="1" applyFill="1" applyBorder="1" applyAlignment="1"/>
    <xf numFmtId="0" fontId="3" fillId="47" borderId="61" xfId="0" applyFont="1" applyFill="1" applyBorder="1" applyAlignment="1"/>
    <xf numFmtId="0" fontId="3" fillId="48" borderId="61" xfId="0" applyFont="1" applyFill="1" applyBorder="1" applyAlignment="1"/>
    <xf numFmtId="0" fontId="3" fillId="49" borderId="61" xfId="0" applyFont="1" applyFill="1" applyBorder="1" applyAlignment="1"/>
    <xf numFmtId="0" fontId="3" fillId="46" borderId="61" xfId="0" applyFont="1" applyFill="1" applyBorder="1" applyAlignment="1"/>
    <xf numFmtId="0" fontId="51" fillId="50" borderId="4" xfId="0" applyFont="1" applyFill="1" applyBorder="1" applyAlignment="1">
      <alignment horizontal="center"/>
    </xf>
    <xf numFmtId="0" fontId="3" fillId="51" borderId="61" xfId="0" applyFont="1" applyFill="1" applyBorder="1" applyAlignment="1"/>
    <xf numFmtId="0" fontId="51" fillId="50" borderId="0" xfId="0" applyFont="1" applyFill="1" applyAlignment="1">
      <alignment horizontal="center" vertical="center"/>
    </xf>
    <xf numFmtId="0" fontId="3" fillId="52" borderId="62" xfId="0" applyFont="1" applyFill="1" applyBorder="1" applyAlignment="1"/>
    <xf numFmtId="0" fontId="53" fillId="35" borderId="63" xfId="0" applyFont="1" applyFill="1" applyBorder="1" applyAlignment="1">
      <alignment wrapText="1"/>
    </xf>
    <xf numFmtId="0" fontId="50" fillId="0" borderId="64" xfId="0" applyFont="1" applyBorder="1"/>
    <xf numFmtId="0" fontId="50" fillId="0" borderId="65" xfId="0" applyFont="1" applyBorder="1"/>
    <xf numFmtId="0" fontId="59" fillId="35" borderId="63" xfId="0" applyFont="1" applyFill="1" applyBorder="1" applyAlignment="1">
      <alignment wrapText="1"/>
    </xf>
    <xf numFmtId="0" fontId="50" fillId="0" borderId="64" xfId="0" applyFont="1" applyBorder="1" applyAlignment="1">
      <alignment wrapText="1"/>
    </xf>
    <xf numFmtId="0" fontId="50" fillId="0" borderId="65" xfId="0" applyFont="1" applyBorder="1" applyAlignment="1">
      <alignment wrapText="1"/>
    </xf>
    <xf numFmtId="0" fontId="59" fillId="35" borderId="63" xfId="0" applyFont="1" applyFill="1" applyBorder="1" applyAlignment="1"/>
    <xf numFmtId="0" fontId="60" fillId="0" borderId="0" xfId="0" applyFont="1" applyAlignment="1">
      <alignment wrapText="1"/>
    </xf>
    <xf numFmtId="0" fontId="61" fillId="53" borderId="66" xfId="0" applyFont="1" applyFill="1" applyBorder="1" applyAlignment="1"/>
    <xf numFmtId="0" fontId="61" fillId="53" borderId="63" xfId="0" applyFont="1" applyFill="1" applyBorder="1" applyAlignment="1"/>
    <xf numFmtId="0" fontId="56" fillId="54" borderId="66" xfId="7" applyFill="1" applyBorder="1" applyAlignment="1">
      <alignment vertical="center" wrapText="1"/>
    </xf>
    <xf numFmtId="0" fontId="62" fillId="2" borderId="63" xfId="0" applyFont="1" applyFill="1" applyBorder="1" applyAlignment="1">
      <alignment vertical="center" wrapText="1"/>
    </xf>
    <xf numFmtId="0" fontId="14" fillId="0" borderId="63" xfId="0" applyFont="1" applyBorder="1" applyAlignment="1">
      <alignment vertical="center" wrapText="1"/>
    </xf>
    <xf numFmtId="0" fontId="44" fillId="0" borderId="63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9">
    <dxf>
      <font>
        <name val="Arial"/>
        <scheme val="none"/>
        <b val="1"/>
        <strike val="0"/>
        <u val="none"/>
        <sz val="10"/>
        <color theme="1"/>
      </font>
    </dxf>
    <dxf>
      <alignment horizontal="center"/>
    </dxf>
    <dxf>
      <alignment horizontal="center"/>
    </dxf>
    <dxf>
      <font>
        <name val="Arial"/>
        <scheme val="none"/>
        <b val="1"/>
        <strike val="0"/>
        <u val="none"/>
        <sz val="12"/>
        <color theme="0"/>
      </font>
      <numFmt numFmtId="1" formatCode="0"/>
      <alignment horizontal="center"/>
    </dxf>
    <dxf>
      <font>
        <name val="Arial"/>
        <scheme val="none"/>
        <b val="1"/>
        <strike val="0"/>
        <u val="none"/>
        <sz val="10"/>
        <color theme="1"/>
      </font>
    </dxf>
    <dxf>
      <alignment horizontal="center"/>
    </dxf>
    <dxf>
      <fill>
        <patternFill patternType="solid">
          <fgColor theme="4" tint="0.799981688894314"/>
          <bgColor theme="4" tint="0.799981688894314"/>
        </patternFill>
      </fill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rial"/>
        <scheme val="none"/>
        <b val="1"/>
        <strike val="0"/>
        <u val="none"/>
        <sz val="12"/>
        <color theme="0"/>
      </font>
      <numFmt numFmtId="1" formatCode="0"/>
      <alignment horizontal="center"/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00FF0066"/>
      <color rgb="00CCECFF"/>
      <color rgb="0066FFFF"/>
      <color rgb="00CC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419100</xdr:colOff>
      <xdr:row>0</xdr:row>
      <xdr:rowOff>133351</xdr:rowOff>
    </xdr:from>
    <xdr:to>
      <xdr:col>7</xdr:col>
      <xdr:colOff>914400</xdr:colOff>
      <xdr:row>4</xdr:row>
      <xdr:rowOff>76201</xdr:rowOff>
    </xdr:to>
    <xdr:pic>
      <xdr:nvPicPr>
        <xdr:cNvPr id="2" name="Imag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133350"/>
          <a:ext cx="2419350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</xdr:row>
      <xdr:rowOff>66675</xdr:rowOff>
    </xdr:from>
    <xdr:to>
      <xdr:col>2</xdr:col>
      <xdr:colOff>638175</xdr:colOff>
      <xdr:row>4</xdr:row>
      <xdr:rowOff>95249</xdr:rowOff>
    </xdr:to>
    <xdr:pic>
      <xdr:nvPicPr>
        <xdr:cNvPr id="3" name="Imag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66700"/>
          <a:ext cx="2486025" cy="6280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238126</xdr:rowOff>
    </xdr:from>
    <xdr:to>
      <xdr:col>1</xdr:col>
      <xdr:colOff>1247775</xdr:colOff>
      <xdr:row>2</xdr:row>
      <xdr:rowOff>352426</xdr:rowOff>
    </xdr:to>
    <xdr:pic>
      <xdr:nvPicPr>
        <xdr:cNvPr id="2" name="Imag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25"/>
          <a:ext cx="1981200" cy="1066800"/>
        </a:xfrm>
        <a:prstGeom prst="rect">
          <a:avLst/>
        </a:prstGeom>
      </xdr:spPr>
    </xdr:pic>
    <xdr:clientData/>
  </xdr:twoCellAnchor>
  <xdr:twoCellAnchor editAs="oneCell">
    <xdr:from>
      <xdr:col>48</xdr:col>
      <xdr:colOff>142875</xdr:colOff>
      <xdr:row>0</xdr:row>
      <xdr:rowOff>9525</xdr:rowOff>
    </xdr:from>
    <xdr:to>
      <xdr:col>61</xdr:col>
      <xdr:colOff>92850</xdr:colOff>
      <xdr:row>2</xdr:row>
      <xdr:rowOff>342900</xdr:rowOff>
    </xdr:to>
    <xdr:pic>
      <xdr:nvPicPr>
        <xdr:cNvPr id="3" name="Imag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16700" y="9525"/>
          <a:ext cx="2788285" cy="1285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11339</xdr:colOff>
      <xdr:row>0</xdr:row>
      <xdr:rowOff>171451</xdr:rowOff>
    </xdr:from>
    <xdr:to>
      <xdr:col>2</xdr:col>
      <xdr:colOff>366939</xdr:colOff>
      <xdr:row>1</xdr:row>
      <xdr:rowOff>361950</xdr:rowOff>
    </xdr:to>
    <xdr:pic>
      <xdr:nvPicPr>
        <xdr:cNvPr id="2" name="Imag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" y="171450"/>
          <a:ext cx="2479675" cy="666750"/>
        </a:xfrm>
        <a:prstGeom prst="rect">
          <a:avLst/>
        </a:prstGeom>
      </xdr:spPr>
    </xdr:pic>
    <xdr:clientData/>
  </xdr:twoCellAnchor>
  <xdr:twoCellAnchor editAs="oneCell">
    <xdr:from>
      <xdr:col>8</xdr:col>
      <xdr:colOff>508323</xdr:colOff>
      <xdr:row>0</xdr:row>
      <xdr:rowOff>38100</xdr:rowOff>
    </xdr:from>
    <xdr:to>
      <xdr:col>11</xdr:col>
      <xdr:colOff>304800</xdr:colOff>
      <xdr:row>1</xdr:row>
      <xdr:rowOff>447675</xdr:rowOff>
    </xdr:to>
    <xdr:pic>
      <xdr:nvPicPr>
        <xdr:cNvPr id="3" name="Imag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8800" y="38100"/>
          <a:ext cx="2082800" cy="8858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2</xdr:col>
      <xdr:colOff>485775</xdr:colOff>
      <xdr:row>5</xdr:row>
      <xdr:rowOff>133350</xdr:rowOff>
    </xdr:to>
    <xdr:pic>
      <xdr:nvPicPr>
        <xdr:cNvPr id="2" name="Imag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1952625" cy="752475"/>
        </a:xfrm>
        <a:prstGeom prst="rect">
          <a:avLst/>
        </a:prstGeom>
      </xdr:spPr>
    </xdr:pic>
    <xdr:clientData/>
  </xdr:twoCellAnchor>
  <xdr:twoCellAnchor editAs="oneCell">
    <xdr:from>
      <xdr:col>11</xdr:col>
      <xdr:colOff>295275</xdr:colOff>
      <xdr:row>0</xdr:row>
      <xdr:rowOff>114300</xdr:rowOff>
    </xdr:from>
    <xdr:to>
      <xdr:col>13</xdr:col>
      <xdr:colOff>415602</xdr:colOff>
      <xdr:row>6</xdr:row>
      <xdr:rowOff>28575</xdr:rowOff>
    </xdr:to>
    <xdr:pic>
      <xdr:nvPicPr>
        <xdr:cNvPr id="3" name="Imag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01525" y="114300"/>
          <a:ext cx="2053590" cy="8858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1</xdr:col>
      <xdr:colOff>1304925</xdr:colOff>
      <xdr:row>5</xdr:row>
      <xdr:rowOff>95250</xdr:rowOff>
    </xdr:to>
    <xdr:pic>
      <xdr:nvPicPr>
        <xdr:cNvPr id="2" name="Imag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52400"/>
          <a:ext cx="2009775" cy="752475"/>
        </a:xfrm>
        <a:prstGeom prst="rect">
          <a:avLst/>
        </a:prstGeom>
      </xdr:spPr>
    </xdr:pic>
    <xdr:clientData/>
  </xdr:twoCellAnchor>
  <xdr:twoCellAnchor editAs="oneCell">
    <xdr:from>
      <xdr:col>12</xdr:col>
      <xdr:colOff>342900</xdr:colOff>
      <xdr:row>0</xdr:row>
      <xdr:rowOff>85725</xdr:rowOff>
    </xdr:from>
    <xdr:to>
      <xdr:col>15</xdr:col>
      <xdr:colOff>139377</xdr:colOff>
      <xdr:row>6</xdr:row>
      <xdr:rowOff>0</xdr:rowOff>
    </xdr:to>
    <xdr:pic>
      <xdr:nvPicPr>
        <xdr:cNvPr id="3" name="Imag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3425" y="85725"/>
          <a:ext cx="1996440" cy="8858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142875</xdr:rowOff>
    </xdr:from>
    <xdr:to>
      <xdr:col>2</xdr:col>
      <xdr:colOff>485775</xdr:colOff>
      <xdr:row>5</xdr:row>
      <xdr:rowOff>85725</xdr:rowOff>
    </xdr:to>
    <xdr:pic>
      <xdr:nvPicPr>
        <xdr:cNvPr id="2" name="Imag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2875"/>
          <a:ext cx="2009775" cy="752475"/>
        </a:xfrm>
        <a:prstGeom prst="rect">
          <a:avLst/>
        </a:prstGeom>
      </xdr:spPr>
    </xdr:pic>
    <xdr:clientData/>
  </xdr:twoCellAnchor>
  <xdr:twoCellAnchor editAs="oneCell">
    <xdr:from>
      <xdr:col>12</xdr:col>
      <xdr:colOff>495300</xdr:colOff>
      <xdr:row>0</xdr:row>
      <xdr:rowOff>114300</xdr:rowOff>
    </xdr:from>
    <xdr:to>
      <xdr:col>15</xdr:col>
      <xdr:colOff>291777</xdr:colOff>
      <xdr:row>6</xdr:row>
      <xdr:rowOff>28575</xdr:rowOff>
    </xdr:to>
    <xdr:pic>
      <xdr:nvPicPr>
        <xdr:cNvPr id="3" name="Imag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9650" y="114300"/>
          <a:ext cx="2082165" cy="8858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142875</xdr:rowOff>
    </xdr:from>
    <xdr:to>
      <xdr:col>2</xdr:col>
      <xdr:colOff>485775</xdr:colOff>
      <xdr:row>5</xdr:row>
      <xdr:rowOff>85725</xdr:rowOff>
    </xdr:to>
    <xdr:pic>
      <xdr:nvPicPr>
        <xdr:cNvPr id="2" name="Imag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2875"/>
          <a:ext cx="1952625" cy="752475"/>
        </a:xfrm>
        <a:prstGeom prst="rect">
          <a:avLst/>
        </a:prstGeom>
      </xdr:spPr>
    </xdr:pic>
    <xdr:clientData/>
  </xdr:twoCellAnchor>
  <xdr:twoCellAnchor editAs="oneCell">
    <xdr:from>
      <xdr:col>8</xdr:col>
      <xdr:colOff>752475</xdr:colOff>
      <xdr:row>0</xdr:row>
      <xdr:rowOff>95250</xdr:rowOff>
    </xdr:from>
    <xdr:to>
      <xdr:col>11</xdr:col>
      <xdr:colOff>548952</xdr:colOff>
      <xdr:row>6</xdr:row>
      <xdr:rowOff>9525</xdr:rowOff>
    </xdr:to>
    <xdr:pic>
      <xdr:nvPicPr>
        <xdr:cNvPr id="3" name="Imag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5475" y="95250"/>
          <a:ext cx="2015490" cy="8858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66674</xdr:colOff>
      <xdr:row>0</xdr:row>
      <xdr:rowOff>112712</xdr:rowOff>
    </xdr:from>
    <xdr:to>
      <xdr:col>2</xdr:col>
      <xdr:colOff>66674</xdr:colOff>
      <xdr:row>1</xdr:row>
      <xdr:rowOff>331786</xdr:rowOff>
    </xdr:to>
    <xdr:pic>
      <xdr:nvPicPr>
        <xdr:cNvPr id="2" name="Imag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" y="112395"/>
          <a:ext cx="2219325" cy="695325"/>
        </a:xfrm>
        <a:prstGeom prst="rect">
          <a:avLst/>
        </a:prstGeom>
      </xdr:spPr>
    </xdr:pic>
    <xdr:clientData/>
  </xdr:twoCellAnchor>
  <xdr:twoCellAnchor editAs="oneCell">
    <xdr:from>
      <xdr:col>9</xdr:col>
      <xdr:colOff>662782</xdr:colOff>
      <xdr:row>0</xdr:row>
      <xdr:rowOff>96043</xdr:rowOff>
    </xdr:from>
    <xdr:to>
      <xdr:col>12</xdr:col>
      <xdr:colOff>517923</xdr:colOff>
      <xdr:row>2</xdr:row>
      <xdr:rowOff>29368</xdr:rowOff>
    </xdr:to>
    <xdr:pic>
      <xdr:nvPicPr>
        <xdr:cNvPr id="3" name="Imag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8405" y="95885"/>
          <a:ext cx="2141220" cy="8858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28575</xdr:colOff>
      <xdr:row>0</xdr:row>
      <xdr:rowOff>19051</xdr:rowOff>
    </xdr:from>
    <xdr:to>
      <xdr:col>2</xdr:col>
      <xdr:colOff>28575</xdr:colOff>
      <xdr:row>1</xdr:row>
      <xdr:rowOff>419101</xdr:rowOff>
    </xdr:to>
    <xdr:pic>
      <xdr:nvPicPr>
        <xdr:cNvPr id="2" name="Imag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9050"/>
          <a:ext cx="2219325" cy="876300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0</xdr:row>
      <xdr:rowOff>28575</xdr:rowOff>
    </xdr:from>
    <xdr:to>
      <xdr:col>11</xdr:col>
      <xdr:colOff>9525</xdr:colOff>
      <xdr:row>1</xdr:row>
      <xdr:rowOff>438150</xdr:rowOff>
    </xdr:to>
    <xdr:pic>
      <xdr:nvPicPr>
        <xdr:cNvPr id="3" name="Imag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28575"/>
          <a:ext cx="2143125" cy="8858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123825</xdr:colOff>
      <xdr:row>0</xdr:row>
      <xdr:rowOff>66675</xdr:rowOff>
    </xdr:from>
    <xdr:to>
      <xdr:col>1</xdr:col>
      <xdr:colOff>504825</xdr:colOff>
      <xdr:row>0</xdr:row>
      <xdr:rowOff>781050</xdr:rowOff>
    </xdr:to>
    <xdr:pic>
      <xdr:nvPicPr>
        <xdr:cNvPr id="3" name="Imag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66675"/>
          <a:ext cx="1943100" cy="714375"/>
        </a:xfrm>
        <a:prstGeom prst="rect">
          <a:avLst/>
        </a:prstGeom>
      </xdr:spPr>
    </xdr:pic>
    <xdr:clientData/>
  </xdr:twoCellAnchor>
  <xdr:twoCellAnchor editAs="oneCell">
    <xdr:from>
      <xdr:col>7</xdr:col>
      <xdr:colOff>647700</xdr:colOff>
      <xdr:row>0</xdr:row>
      <xdr:rowOff>0</xdr:rowOff>
    </xdr:from>
    <xdr:to>
      <xdr:col>7</xdr:col>
      <xdr:colOff>2790825</xdr:colOff>
      <xdr:row>0</xdr:row>
      <xdr:rowOff>885825</xdr:rowOff>
    </xdr:to>
    <xdr:pic>
      <xdr:nvPicPr>
        <xdr:cNvPr id="4" name="Image 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01475" y="0"/>
          <a:ext cx="2143125" cy="88582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104776</xdr:rowOff>
    </xdr:from>
    <xdr:to>
      <xdr:col>1</xdr:col>
      <xdr:colOff>1362075</xdr:colOff>
      <xdr:row>2</xdr:row>
      <xdr:rowOff>200025</xdr:rowOff>
    </xdr:to>
    <xdr:pic>
      <xdr:nvPicPr>
        <xdr:cNvPr id="2" name="Imag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775"/>
          <a:ext cx="2486025" cy="1047750"/>
        </a:xfrm>
        <a:prstGeom prst="rect">
          <a:avLst/>
        </a:prstGeom>
      </xdr:spPr>
    </xdr:pic>
    <xdr:clientData/>
  </xdr:twoCellAnchor>
  <xdr:twoCellAnchor editAs="oneCell">
    <xdr:from>
      <xdr:col>13</xdr:col>
      <xdr:colOff>321450</xdr:colOff>
      <xdr:row>0</xdr:row>
      <xdr:rowOff>123825</xdr:rowOff>
    </xdr:from>
    <xdr:to>
      <xdr:col>17</xdr:col>
      <xdr:colOff>16650</xdr:colOff>
      <xdr:row>2</xdr:row>
      <xdr:rowOff>171450</xdr:rowOff>
    </xdr:to>
    <xdr:pic>
      <xdr:nvPicPr>
        <xdr:cNvPr id="3" name="Imag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37285" y="123825"/>
          <a:ext cx="2628900" cy="1000125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0</xdr:row>
      <xdr:rowOff>219075</xdr:rowOff>
    </xdr:from>
    <xdr:to>
      <xdr:col>11</xdr:col>
      <xdr:colOff>152400</xdr:colOff>
      <xdr:row>2</xdr:row>
      <xdr:rowOff>152400</xdr:rowOff>
    </xdr:to>
    <xdr:pic>
      <xdr:nvPicPr>
        <xdr:cNvPr id="4" name="Image 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4125" y="219075"/>
          <a:ext cx="2057400" cy="885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au134" displayName="Tableau134" ref="B10:E35" totalsRowShown="0">
  <autoFilter ref="B10:E35"/>
  <tableColumns count="4">
    <tableColumn id="1" name="Gouvernorat" dataDxfId="0"/>
    <tableColumn id="2" name="Nbr-Kits installés " dataDxfId="1"/>
    <tableColumn id="3" name="Nbr-kits" dataDxfId="2"/>
    <tableColumn id="4" name="Pourcentage d'avancement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B10:E35" totalsRowShown="0">
  <autoFilter ref="B10:E35"/>
  <tableColumns count="4">
    <tableColumn id="1" name="Gouvernorat" dataDxfId="4"/>
    <tableColumn id="2" name="Nbr-Documents-Remises" dataDxfId="5"/>
    <tableColumn id="3" name="Nbr-Documents" dataDxfId="6"/>
    <tableColumn id="4" name="Pourcentage d'avancement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185ABC"/>
    <outlinePr summaryBelow="0" summaryRight="0"/>
  </sheetPr>
  <dimension ref="C1:AB18"/>
  <sheetViews>
    <sheetView showGridLines="0" topLeftCell="A13" workbookViewId="0">
      <selection activeCell="D6" sqref="D6"/>
    </sheetView>
  </sheetViews>
  <sheetFormatPr defaultColWidth="14.4285714285714" defaultRowHeight="15.75" customHeight="1"/>
  <cols>
    <col min="3" max="3" width="26.8571428571429" customWidth="1"/>
    <col min="4" max="4" width="47.5714285714286" customWidth="1"/>
    <col min="5" max="5" width="52.7142857142857" customWidth="1"/>
  </cols>
  <sheetData>
    <row r="1" customFormat="1" customHeight="1"/>
    <row r="2" customFormat="1" customHeight="1"/>
    <row r="3" customFormat="1" customHeight="1"/>
    <row r="4" customFormat="1" customHeight="1"/>
    <row r="5" customFormat="1" customHeight="1"/>
    <row r="6" customFormat="1" customHeight="1"/>
    <row r="7" customFormat="1" customHeight="1"/>
    <row r="8" ht="24" customHeight="1" spans="3:5">
      <c r="C8" s="373" t="s">
        <v>0</v>
      </c>
      <c r="D8" s="374"/>
      <c r="E8" s="375"/>
    </row>
    <row r="9" ht="36.75" customHeight="1" spans="3:5">
      <c r="C9" s="376" t="s">
        <v>1</v>
      </c>
      <c r="D9" s="377"/>
      <c r="E9" s="378"/>
    </row>
    <row r="10" ht="24" customHeight="1" spans="3:5">
      <c r="C10" s="376" t="s">
        <v>2</v>
      </c>
      <c r="D10" s="374"/>
      <c r="E10" s="375"/>
    </row>
    <row r="11" ht="24" customHeight="1" spans="3:5">
      <c r="C11" s="379" t="s">
        <v>3</v>
      </c>
      <c r="D11" s="374"/>
      <c r="E11" s="375"/>
    </row>
    <row r="12" ht="14.25" customHeight="1" spans="3:3">
      <c r="C12" s="380"/>
    </row>
    <row r="13" ht="33" customHeight="1" spans="3:5">
      <c r="C13" s="381" t="s">
        <v>4</v>
      </c>
      <c r="D13" s="382" t="s">
        <v>5</v>
      </c>
      <c r="E13" s="375"/>
    </row>
    <row r="14" ht="33" customHeight="1" spans="3:28">
      <c r="C14" s="383" t="s">
        <v>6</v>
      </c>
      <c r="D14" s="384" t="s">
        <v>7</v>
      </c>
      <c r="E14" s="375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 ht="33" customHeight="1" spans="3:28">
      <c r="C15" s="383" t="s">
        <v>8</v>
      </c>
      <c r="D15" s="385" t="s">
        <v>9</v>
      </c>
      <c r="E15" s="375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 ht="33" customHeight="1" spans="3:28">
      <c r="C16" s="383" t="s">
        <v>10</v>
      </c>
      <c r="D16" s="386" t="s">
        <v>11</v>
      </c>
      <c r="E16" s="375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 ht="33" customHeight="1" spans="3:28">
      <c r="C17" s="383" t="s">
        <v>12</v>
      </c>
      <c r="D17" s="386" t="s">
        <v>13</v>
      </c>
      <c r="E17" s="375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 ht="33" customHeight="1" spans="3:5">
      <c r="C18" s="380"/>
      <c r="D18" s="380"/>
      <c r="E18" s="380"/>
    </row>
  </sheetData>
  <mergeCells count="10">
    <mergeCell ref="C8:E8"/>
    <mergeCell ref="C9:E9"/>
    <mergeCell ref="C10:E10"/>
    <mergeCell ref="C11:E11"/>
    <mergeCell ref="C12:E12"/>
    <mergeCell ref="D13:E13"/>
    <mergeCell ref="D14:E14"/>
    <mergeCell ref="D15:E15"/>
    <mergeCell ref="D16:E16"/>
    <mergeCell ref="D17:E17"/>
  </mergeCells>
  <hyperlinks>
    <hyperlink ref="C14" location="'Project Schedule'!A1" display="Project Schedule "/>
    <hyperlink ref="C15" location="'Project ROADMAP'!A1" display="Project ROADMAP"/>
    <hyperlink ref="C17" location="' Plan des Communications'!A1" display="Plan de communication "/>
    <hyperlink ref="C16" location="'Plan de gestion des risques'!A1" display="Plan de gestion des risques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BJ26"/>
  <sheetViews>
    <sheetView showGridLines="0" tabSelected="1" zoomScale="145" zoomScaleNormal="145" topLeftCell="A11" workbookViewId="0">
      <selection activeCell="B26" sqref="B25:B26"/>
    </sheetView>
  </sheetViews>
  <sheetFormatPr defaultColWidth="11" defaultRowHeight="12.75"/>
  <cols>
    <col min="2" max="2" width="69" customWidth="1"/>
    <col min="3" max="3" width="37.4285714285714" customWidth="1"/>
    <col min="8" max="8" width="7.57142857142857" customWidth="1"/>
    <col min="9" max="10" width="2.42857142857143" customWidth="1"/>
    <col min="11" max="11" width="2" customWidth="1"/>
    <col min="12" max="12" width="2.14285714285714" customWidth="1"/>
    <col min="13" max="27" width="3" customWidth="1"/>
    <col min="28" max="28" width="3.28571428571429" customWidth="1"/>
    <col min="29" max="29" width="3.42857142857143" customWidth="1"/>
    <col min="30" max="30" width="3.57142857142857" customWidth="1"/>
    <col min="31" max="33" width="3" customWidth="1"/>
    <col min="34" max="34" width="3.28571428571429" customWidth="1"/>
    <col min="35" max="49" width="3" customWidth="1"/>
    <col min="50" max="50" width="4" customWidth="1"/>
    <col min="51" max="51" width="3.71428571428571" customWidth="1"/>
    <col min="52" max="52" width="3.57142857142857" customWidth="1"/>
    <col min="53" max="53" width="3" customWidth="1"/>
    <col min="54" max="54" width="3.42857142857143" customWidth="1"/>
    <col min="55" max="55" width="3.57142857142857" customWidth="1"/>
    <col min="56" max="56" width="3.28571428571429" customWidth="1"/>
    <col min="57" max="62" width="3" customWidth="1"/>
  </cols>
  <sheetData>
    <row r="1" ht="37.5" spans="1:62">
      <c r="A1" s="1"/>
      <c r="B1" s="2"/>
      <c r="C1" s="2"/>
      <c r="D1" s="2"/>
      <c r="E1" s="3"/>
      <c r="F1" s="3"/>
      <c r="G1" s="2"/>
      <c r="H1" s="27"/>
      <c r="I1" s="28"/>
      <c r="J1" s="29"/>
      <c r="K1" s="30"/>
      <c r="L1" s="29"/>
      <c r="M1" s="29"/>
      <c r="N1" s="29"/>
      <c r="O1" s="29"/>
      <c r="P1" s="29"/>
      <c r="Q1" s="29"/>
      <c r="R1" s="33"/>
      <c r="S1" s="33"/>
      <c r="T1" s="33"/>
      <c r="U1" s="33"/>
      <c r="V1" s="33"/>
      <c r="W1" s="33"/>
      <c r="X1" s="33"/>
      <c r="Y1" s="33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ht="37.5" spans="1:62">
      <c r="A2" s="1"/>
      <c r="B2" s="2"/>
      <c r="C2" s="2"/>
      <c r="D2" s="2"/>
      <c r="E2" s="3"/>
      <c r="F2" s="3"/>
      <c r="G2" s="2"/>
      <c r="H2" s="27"/>
      <c r="I2" s="28"/>
      <c r="J2" s="29"/>
      <c r="K2" s="30"/>
      <c r="L2" s="29"/>
      <c r="M2" s="29"/>
      <c r="N2" s="29"/>
      <c r="O2" s="29"/>
      <c r="P2" s="29"/>
      <c r="Q2" s="29"/>
      <c r="R2" s="33"/>
      <c r="S2" s="33"/>
      <c r="T2" s="33"/>
      <c r="U2" s="33"/>
      <c r="V2" s="33"/>
      <c r="W2" s="33"/>
      <c r="X2" s="33"/>
      <c r="Y2" s="33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ht="37.5" spans="1:62">
      <c r="A3" s="1"/>
      <c r="B3" s="2"/>
      <c r="C3" s="2"/>
      <c r="D3" s="2"/>
      <c r="E3" s="3"/>
      <c r="F3" s="3"/>
      <c r="G3" s="2"/>
      <c r="H3" s="27"/>
      <c r="I3" s="28"/>
      <c r="J3" s="29"/>
      <c r="K3" s="30"/>
      <c r="L3" s="29"/>
      <c r="M3" s="29"/>
      <c r="N3" s="29"/>
      <c r="O3" s="29"/>
      <c r="P3" s="29"/>
      <c r="Q3" s="29"/>
      <c r="R3" s="33"/>
      <c r="S3" s="33"/>
      <c r="T3" s="33"/>
      <c r="U3" s="33"/>
      <c r="V3" s="33"/>
      <c r="W3" s="33"/>
      <c r="X3" s="33"/>
      <c r="Y3" s="33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ht="37.5" spans="1:62">
      <c r="A4" s="4" t="s">
        <v>14</v>
      </c>
      <c r="H4" s="31"/>
      <c r="M4" s="31"/>
      <c r="N4" s="31"/>
      <c r="O4" s="31"/>
      <c r="P4" s="31"/>
      <c r="Q4" s="31"/>
      <c r="R4" s="34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</row>
    <row r="5" ht="37.5" spans="1:62">
      <c r="A5" s="5"/>
      <c r="B5" s="6"/>
      <c r="C5" s="6"/>
      <c r="D5" s="6"/>
      <c r="E5" s="6"/>
      <c r="F5" s="6"/>
      <c r="G5" s="6"/>
      <c r="H5" s="32"/>
      <c r="I5" s="32"/>
      <c r="J5" s="32"/>
      <c r="K5" s="32"/>
      <c r="L5" s="32"/>
      <c r="M5" s="32"/>
      <c r="N5" s="32"/>
      <c r="O5" s="32"/>
      <c r="P5" s="32"/>
      <c r="Q5" s="32"/>
      <c r="R5" s="33"/>
      <c r="S5" s="33"/>
      <c r="T5" s="33"/>
      <c r="U5" s="33"/>
      <c r="V5" s="33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</row>
    <row r="6" ht="15" spans="1:62">
      <c r="A6" s="7" t="s">
        <v>15</v>
      </c>
      <c r="C6" s="8"/>
      <c r="G6" s="119"/>
      <c r="H6" s="7" t="s">
        <v>16</v>
      </c>
      <c r="M6" s="8" t="s">
        <v>17</v>
      </c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</row>
    <row r="7" ht="14.25" spans="1:62">
      <c r="A7" s="7" t="s">
        <v>18</v>
      </c>
      <c r="C7" s="9"/>
      <c r="G7" s="5"/>
      <c r="H7" s="7" t="s">
        <v>19</v>
      </c>
      <c r="M7" s="10" t="s">
        <v>20</v>
      </c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</row>
    <row r="8" ht="14.25" spans="1:62">
      <c r="A8" s="29"/>
      <c r="B8" s="29"/>
      <c r="C8" s="29"/>
      <c r="D8" s="29"/>
      <c r="E8" s="29"/>
      <c r="F8" s="28"/>
      <c r="G8" s="28"/>
      <c r="H8" s="29"/>
      <c r="I8" s="29"/>
      <c r="J8" s="29"/>
      <c r="K8" s="29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</row>
    <row r="9" ht="14.25" spans="1:62">
      <c r="A9" s="29"/>
      <c r="B9" s="29"/>
      <c r="C9" s="29"/>
      <c r="D9" s="29"/>
      <c r="E9" s="29"/>
      <c r="F9" s="28"/>
      <c r="G9" s="28"/>
      <c r="H9" s="29"/>
      <c r="I9" s="29"/>
      <c r="J9" s="29"/>
      <c r="K9" s="29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</row>
    <row r="10" spans="1:62">
      <c r="A10" s="306" t="s">
        <v>21</v>
      </c>
      <c r="B10" s="306" t="s">
        <v>22</v>
      </c>
      <c r="C10" s="306" t="s">
        <v>23</v>
      </c>
      <c r="D10" s="306" t="s">
        <v>24</v>
      </c>
      <c r="E10" s="306" t="s">
        <v>25</v>
      </c>
      <c r="F10" s="306" t="s">
        <v>26</v>
      </c>
      <c r="G10" s="306" t="s">
        <v>27</v>
      </c>
      <c r="H10" s="307" t="s">
        <v>28</v>
      </c>
      <c r="I10" s="307"/>
      <c r="J10" s="307"/>
      <c r="K10" s="307"/>
      <c r="L10" s="307"/>
      <c r="M10" s="307"/>
      <c r="N10" s="307"/>
      <c r="O10" s="307"/>
      <c r="P10" s="307"/>
      <c r="Q10" s="307"/>
      <c r="R10" s="307"/>
      <c r="S10" s="307"/>
      <c r="T10" s="307"/>
      <c r="U10" s="307"/>
      <c r="V10" s="307"/>
      <c r="W10" s="307"/>
      <c r="X10" s="307"/>
      <c r="Y10" s="307"/>
      <c r="Z10" s="307"/>
      <c r="AA10" s="307"/>
      <c r="AB10" s="357" t="s">
        <v>29</v>
      </c>
      <c r="AC10" s="357"/>
      <c r="AD10" s="357"/>
      <c r="AE10" s="357"/>
      <c r="AF10" s="357"/>
      <c r="AG10" s="357"/>
      <c r="AH10" s="357"/>
      <c r="AI10" s="357"/>
      <c r="AJ10" s="357"/>
      <c r="AK10" s="357"/>
      <c r="AL10" s="357"/>
      <c r="AM10" s="357"/>
      <c r="AN10" s="357"/>
      <c r="AO10" s="357"/>
      <c r="AP10" s="357"/>
      <c r="AQ10" s="357"/>
      <c r="AR10" s="357"/>
      <c r="AS10" s="357"/>
      <c r="AT10" s="357"/>
      <c r="AU10" s="357"/>
      <c r="AV10" s="357"/>
      <c r="AW10" s="357"/>
      <c r="AX10" s="357"/>
      <c r="AY10" s="357"/>
      <c r="AZ10" s="357"/>
      <c r="BA10" s="357"/>
      <c r="BB10" s="357"/>
      <c r="BC10" s="357"/>
      <c r="BD10" s="357"/>
      <c r="BE10" s="357"/>
      <c r="BF10" s="371" t="s">
        <v>30</v>
      </c>
      <c r="BG10" s="371"/>
      <c r="BH10" s="371"/>
      <c r="BI10" s="371"/>
      <c r="BJ10" s="371"/>
    </row>
    <row r="11" spans="1:58">
      <c r="A11" s="308"/>
      <c r="B11" s="308"/>
      <c r="C11" s="308"/>
      <c r="D11" s="308"/>
      <c r="E11" s="308"/>
      <c r="F11" s="308"/>
      <c r="G11" s="308"/>
      <c r="H11" s="309" t="s">
        <v>31</v>
      </c>
      <c r="M11" s="337" t="s">
        <v>32</v>
      </c>
      <c r="R11" s="348" t="s">
        <v>33</v>
      </c>
      <c r="W11" s="337" t="s">
        <v>34</v>
      </c>
      <c r="AB11" s="348" t="s">
        <v>35</v>
      </c>
      <c r="AG11" s="337" t="s">
        <v>36</v>
      </c>
      <c r="AL11" s="348" t="s">
        <v>37</v>
      </c>
      <c r="AQ11" s="337" t="s">
        <v>38</v>
      </c>
      <c r="AV11" s="348" t="s">
        <v>39</v>
      </c>
      <c r="BA11" s="337" t="s">
        <v>40</v>
      </c>
      <c r="BF11" s="348" t="s">
        <v>41</v>
      </c>
    </row>
    <row r="12" spans="1:62">
      <c r="A12" s="308"/>
      <c r="B12" s="308"/>
      <c r="C12" s="308"/>
      <c r="D12" s="308"/>
      <c r="E12" s="308"/>
      <c r="F12" s="308"/>
      <c r="G12" s="308"/>
      <c r="H12" s="310" t="s">
        <v>42</v>
      </c>
      <c r="I12" s="338"/>
      <c r="J12" s="338"/>
      <c r="K12" s="338"/>
      <c r="L12" s="338"/>
      <c r="M12" s="338"/>
      <c r="N12" s="338"/>
      <c r="O12" s="338"/>
      <c r="P12" s="338"/>
      <c r="Q12" s="338"/>
      <c r="R12" s="338"/>
      <c r="S12" s="338"/>
      <c r="T12" s="338"/>
      <c r="U12" s="338"/>
      <c r="V12" s="338"/>
      <c r="W12" s="338"/>
      <c r="X12" s="338"/>
      <c r="Y12" s="338"/>
      <c r="Z12" s="338"/>
      <c r="AA12" s="338"/>
      <c r="AB12" s="358" t="s">
        <v>43</v>
      </c>
      <c r="AC12" s="358"/>
      <c r="AD12" s="358"/>
      <c r="AE12" s="358"/>
      <c r="AF12" s="358"/>
      <c r="AG12" s="358"/>
      <c r="AH12" s="358"/>
      <c r="AI12" s="358"/>
      <c r="AJ12" s="358"/>
      <c r="AK12" s="358"/>
      <c r="AL12" s="358"/>
      <c r="AM12" s="358"/>
      <c r="AN12" s="358"/>
      <c r="AO12" s="358"/>
      <c r="AP12" s="358"/>
      <c r="AQ12" s="358"/>
      <c r="AR12" s="358"/>
      <c r="AS12" s="358"/>
      <c r="AT12" s="358"/>
      <c r="AU12" s="358"/>
      <c r="AV12" s="358"/>
      <c r="AW12" s="358"/>
      <c r="AX12" s="338" t="s">
        <v>44</v>
      </c>
      <c r="AY12" s="338"/>
      <c r="AZ12" s="338"/>
      <c r="BA12" s="338"/>
      <c r="BB12" s="338"/>
      <c r="BC12" s="338"/>
      <c r="BD12" s="338"/>
      <c r="BE12" s="338"/>
      <c r="BF12" s="338"/>
      <c r="BG12" s="338"/>
      <c r="BH12" s="338"/>
      <c r="BI12" s="338"/>
      <c r="BJ12" s="338"/>
    </row>
    <row r="13" spans="1:62">
      <c r="A13" s="308"/>
      <c r="B13" s="308"/>
      <c r="C13" s="308"/>
      <c r="D13" s="308"/>
      <c r="E13" s="308"/>
      <c r="F13" s="308"/>
      <c r="G13" s="308"/>
      <c r="H13" s="311" t="s">
        <v>45</v>
      </c>
      <c r="I13" s="311" t="s">
        <v>46</v>
      </c>
      <c r="J13" s="311" t="s">
        <v>46</v>
      </c>
      <c r="K13" s="311" t="s">
        <v>47</v>
      </c>
      <c r="L13" s="311" t="s">
        <v>48</v>
      </c>
      <c r="M13" s="311" t="s">
        <v>45</v>
      </c>
      <c r="N13" s="311" t="s">
        <v>46</v>
      </c>
      <c r="O13" s="311" t="s">
        <v>46</v>
      </c>
      <c r="P13" s="311" t="s">
        <v>47</v>
      </c>
      <c r="Q13" s="311" t="s">
        <v>48</v>
      </c>
      <c r="R13" s="311" t="s">
        <v>45</v>
      </c>
      <c r="S13" s="311" t="s">
        <v>46</v>
      </c>
      <c r="T13" s="311" t="s">
        <v>46</v>
      </c>
      <c r="U13" s="311" t="s">
        <v>47</v>
      </c>
      <c r="V13" s="311" t="s">
        <v>48</v>
      </c>
      <c r="W13" s="311" t="s">
        <v>45</v>
      </c>
      <c r="X13" s="311" t="s">
        <v>46</v>
      </c>
      <c r="Y13" s="311" t="s">
        <v>46</v>
      </c>
      <c r="Z13" s="311" t="s">
        <v>47</v>
      </c>
      <c r="AA13" s="311" t="s">
        <v>48</v>
      </c>
      <c r="AB13" s="359" t="s">
        <v>45</v>
      </c>
      <c r="AC13" s="359" t="s">
        <v>46</v>
      </c>
      <c r="AD13" s="359" t="s">
        <v>46</v>
      </c>
      <c r="AE13" s="359" t="s">
        <v>47</v>
      </c>
      <c r="AF13" s="359" t="s">
        <v>48</v>
      </c>
      <c r="AG13" s="359" t="s">
        <v>45</v>
      </c>
      <c r="AH13" s="359" t="s">
        <v>46</v>
      </c>
      <c r="AI13" s="359" t="s">
        <v>46</v>
      </c>
      <c r="AJ13" s="359" t="s">
        <v>47</v>
      </c>
      <c r="AK13" s="359" t="s">
        <v>48</v>
      </c>
      <c r="AL13" s="359" t="s">
        <v>45</v>
      </c>
      <c r="AM13" s="359" t="s">
        <v>46</v>
      </c>
      <c r="AN13" s="359" t="s">
        <v>46</v>
      </c>
      <c r="AO13" s="359" t="s">
        <v>47</v>
      </c>
      <c r="AP13" s="359" t="s">
        <v>48</v>
      </c>
      <c r="AQ13" s="359" t="s">
        <v>45</v>
      </c>
      <c r="AR13" s="359" t="s">
        <v>46</v>
      </c>
      <c r="AS13" s="359" t="s">
        <v>46</v>
      </c>
      <c r="AT13" s="359" t="s">
        <v>47</v>
      </c>
      <c r="AU13" s="359" t="s">
        <v>48</v>
      </c>
      <c r="AV13" s="359" t="s">
        <v>45</v>
      </c>
      <c r="AW13" s="359" t="s">
        <v>46</v>
      </c>
      <c r="AX13" s="369" t="s">
        <v>46</v>
      </c>
      <c r="AY13" s="369" t="s">
        <v>47</v>
      </c>
      <c r="AZ13" s="369" t="s">
        <v>48</v>
      </c>
      <c r="BA13" s="369" t="s">
        <v>45</v>
      </c>
      <c r="BB13" s="369" t="s">
        <v>46</v>
      </c>
      <c r="BC13" s="369" t="s">
        <v>46</v>
      </c>
      <c r="BD13" s="369" t="s">
        <v>47</v>
      </c>
      <c r="BE13" s="369" t="s">
        <v>48</v>
      </c>
      <c r="BF13" s="369" t="s">
        <v>45</v>
      </c>
      <c r="BG13" s="369" t="s">
        <v>46</v>
      </c>
      <c r="BH13" s="369" t="s">
        <v>46</v>
      </c>
      <c r="BI13" s="369" t="s">
        <v>47</v>
      </c>
      <c r="BJ13" s="369" t="s">
        <v>48</v>
      </c>
    </row>
    <row r="14" ht="15" spans="1:62">
      <c r="A14" s="312">
        <v>1</v>
      </c>
      <c r="B14" s="313" t="s">
        <v>49</v>
      </c>
      <c r="C14" s="314"/>
      <c r="D14" s="314"/>
      <c r="E14" s="314"/>
      <c r="F14" s="314"/>
      <c r="G14" s="314"/>
      <c r="H14" s="315">
        <v>4</v>
      </c>
      <c r="I14" s="315">
        <v>5</v>
      </c>
      <c r="J14" s="315">
        <v>6</v>
      </c>
      <c r="K14" s="315">
        <v>7</v>
      </c>
      <c r="L14" s="315">
        <v>8</v>
      </c>
      <c r="M14" s="315">
        <v>11</v>
      </c>
      <c r="N14" s="315">
        <v>12</v>
      </c>
      <c r="O14" s="315">
        <v>13</v>
      </c>
      <c r="P14" s="315">
        <v>14</v>
      </c>
      <c r="Q14" s="315">
        <v>15</v>
      </c>
      <c r="R14" s="315">
        <v>18</v>
      </c>
      <c r="S14" s="315">
        <v>19</v>
      </c>
      <c r="T14" s="315">
        <v>20</v>
      </c>
      <c r="U14" s="315">
        <v>21</v>
      </c>
      <c r="V14" s="315">
        <v>22</v>
      </c>
      <c r="W14" s="315">
        <v>25</v>
      </c>
      <c r="X14" s="315">
        <v>26</v>
      </c>
      <c r="Y14" s="315">
        <v>27</v>
      </c>
      <c r="Z14" s="315">
        <v>28</v>
      </c>
      <c r="AA14" s="315">
        <v>29</v>
      </c>
      <c r="AB14" s="359">
        <v>1</v>
      </c>
      <c r="AC14" s="359">
        <v>2</v>
      </c>
      <c r="AD14" s="359">
        <v>3</v>
      </c>
      <c r="AE14" s="359">
        <v>4</v>
      </c>
      <c r="AF14" s="359">
        <v>5</v>
      </c>
      <c r="AG14" s="359">
        <v>8</v>
      </c>
      <c r="AH14" s="359">
        <v>9</v>
      </c>
      <c r="AI14" s="359">
        <v>10</v>
      </c>
      <c r="AJ14" s="359">
        <v>11</v>
      </c>
      <c r="AK14" s="359">
        <v>12</v>
      </c>
      <c r="AL14" s="359">
        <v>15</v>
      </c>
      <c r="AM14" s="359">
        <v>16</v>
      </c>
      <c r="AN14" s="359">
        <v>17</v>
      </c>
      <c r="AO14" s="359">
        <v>18</v>
      </c>
      <c r="AP14" s="359">
        <v>19</v>
      </c>
      <c r="AQ14" s="359">
        <v>22</v>
      </c>
      <c r="AR14" s="359">
        <v>23</v>
      </c>
      <c r="AS14" s="359">
        <v>24</v>
      </c>
      <c r="AT14" s="359">
        <v>25</v>
      </c>
      <c r="AU14" s="359">
        <v>26</v>
      </c>
      <c r="AV14" s="359">
        <v>29</v>
      </c>
      <c r="AW14" s="359">
        <v>30</v>
      </c>
      <c r="AX14" s="369">
        <v>1</v>
      </c>
      <c r="AY14" s="369">
        <v>2</v>
      </c>
      <c r="AZ14" s="369">
        <v>3</v>
      </c>
      <c r="BA14" s="369">
        <v>6</v>
      </c>
      <c r="BB14" s="369">
        <v>7</v>
      </c>
      <c r="BC14" s="369">
        <v>8</v>
      </c>
      <c r="BD14" s="369">
        <v>9</v>
      </c>
      <c r="BE14" s="369">
        <v>10</v>
      </c>
      <c r="BF14" s="369">
        <v>13</v>
      </c>
      <c r="BG14" s="369">
        <v>14</v>
      </c>
      <c r="BH14" s="369">
        <v>15</v>
      </c>
      <c r="BI14" s="369">
        <v>16</v>
      </c>
      <c r="BJ14" s="369">
        <v>17</v>
      </c>
    </row>
    <row r="15" spans="1:62">
      <c r="A15" s="316">
        <v>1.1</v>
      </c>
      <c r="B15" s="317" t="s">
        <v>50</v>
      </c>
      <c r="C15" s="318" t="s">
        <v>51</v>
      </c>
      <c r="D15" s="319" t="s">
        <v>52</v>
      </c>
      <c r="E15" s="319" t="s">
        <v>53</v>
      </c>
      <c r="F15" s="320">
        <v>40</v>
      </c>
      <c r="G15" s="321">
        <v>0.66</v>
      </c>
      <c r="H15" s="322"/>
      <c r="I15" s="322"/>
      <c r="J15" s="322"/>
      <c r="K15" s="322"/>
      <c r="L15" s="322"/>
      <c r="M15" s="322"/>
      <c r="N15" s="322"/>
      <c r="O15" s="322"/>
      <c r="P15" s="322"/>
      <c r="Q15" s="322"/>
      <c r="R15" s="349"/>
      <c r="S15" s="349"/>
      <c r="T15" s="349"/>
      <c r="U15" s="349"/>
      <c r="V15" s="350"/>
      <c r="W15" s="350"/>
      <c r="X15" s="351"/>
      <c r="Y15" s="351"/>
      <c r="Z15" s="351"/>
      <c r="AA15" s="351"/>
      <c r="AB15" s="344"/>
      <c r="AC15" s="344"/>
      <c r="AD15" s="344"/>
      <c r="AE15" s="344"/>
      <c r="AF15" s="344"/>
      <c r="AG15" s="344"/>
      <c r="AH15" s="344"/>
      <c r="AI15" s="344"/>
      <c r="AJ15" s="344"/>
      <c r="AK15" s="344"/>
      <c r="AL15" s="344"/>
      <c r="AM15" s="344"/>
      <c r="AN15" s="344"/>
      <c r="AO15" s="344"/>
      <c r="AP15" s="344"/>
      <c r="AQ15" s="344"/>
      <c r="AR15" s="344"/>
      <c r="AS15" s="344"/>
      <c r="AT15" s="344"/>
      <c r="AU15" s="344" t="s">
        <v>54</v>
      </c>
      <c r="AV15" s="344"/>
      <c r="AW15" s="344"/>
      <c r="AX15" s="344"/>
      <c r="AY15" s="344"/>
      <c r="AZ15" s="344"/>
      <c r="BA15" s="344"/>
      <c r="BB15" s="344"/>
      <c r="BC15" s="344"/>
      <c r="BD15" s="344"/>
      <c r="BE15" s="344"/>
      <c r="BF15" s="344"/>
      <c r="BG15" s="344"/>
      <c r="BH15" s="344"/>
      <c r="BI15" s="344"/>
      <c r="BJ15" s="344"/>
    </row>
    <row r="16" spans="1:62">
      <c r="A16" s="316">
        <v>1.2</v>
      </c>
      <c r="B16" s="317" t="s">
        <v>55</v>
      </c>
      <c r="C16" s="318" t="s">
        <v>51</v>
      </c>
      <c r="D16" s="319" t="s">
        <v>52</v>
      </c>
      <c r="E16" s="319" t="s">
        <v>56</v>
      </c>
      <c r="F16" s="320">
        <v>40</v>
      </c>
      <c r="G16" s="321">
        <v>0.66</v>
      </c>
      <c r="H16" s="323"/>
      <c r="I16" s="339"/>
      <c r="J16" s="339"/>
      <c r="K16" s="339"/>
      <c r="L16" s="339"/>
      <c r="M16" s="339"/>
      <c r="N16" s="339"/>
      <c r="O16" s="339"/>
      <c r="P16" s="339"/>
      <c r="Q16" s="339"/>
      <c r="R16" s="352"/>
      <c r="S16" s="352"/>
      <c r="T16" s="352"/>
      <c r="U16" s="352"/>
      <c r="V16" s="353"/>
      <c r="W16" s="353"/>
      <c r="X16" s="353"/>
      <c r="Y16" s="353"/>
      <c r="Z16" s="353"/>
      <c r="AA16" s="353"/>
      <c r="AB16" s="346"/>
      <c r="AC16" s="346"/>
      <c r="AD16" s="346"/>
      <c r="AE16" s="346"/>
      <c r="AF16" s="346"/>
      <c r="AG16" s="346"/>
      <c r="AH16" s="346"/>
      <c r="AI16" s="346"/>
      <c r="AJ16" s="346"/>
      <c r="AK16" s="346"/>
      <c r="AL16" s="346"/>
      <c r="AM16" s="346"/>
      <c r="AN16" s="346"/>
      <c r="AO16" s="346"/>
      <c r="AP16" s="346"/>
      <c r="AQ16" s="346"/>
      <c r="AR16" s="346"/>
      <c r="AS16" s="346"/>
      <c r="AT16" s="346"/>
      <c r="AU16" s="346"/>
      <c r="AV16" s="346"/>
      <c r="AW16" s="346"/>
      <c r="AX16" s="346"/>
      <c r="AY16" s="346"/>
      <c r="AZ16" s="346"/>
      <c r="BA16" s="346"/>
      <c r="BB16" s="346"/>
      <c r="BC16" s="346"/>
      <c r="BD16" s="346"/>
      <c r="BE16" s="346"/>
      <c r="BF16" s="346"/>
      <c r="BG16" s="346"/>
      <c r="BH16" s="346"/>
      <c r="BI16" s="346"/>
      <c r="BJ16" s="346"/>
    </row>
    <row r="17" customFormat="1" spans="2:62">
      <c r="B17" s="317" t="s">
        <v>57</v>
      </c>
      <c r="C17" s="318" t="s">
        <v>58</v>
      </c>
      <c r="D17" s="319" t="s">
        <v>59</v>
      </c>
      <c r="E17" s="319" t="s">
        <v>60</v>
      </c>
      <c r="F17" s="320">
        <v>1</v>
      </c>
      <c r="G17" s="321">
        <v>1</v>
      </c>
      <c r="H17" s="324"/>
      <c r="I17" s="340"/>
      <c r="J17" s="340"/>
      <c r="K17" s="340"/>
      <c r="L17" s="340"/>
      <c r="M17" s="340"/>
      <c r="N17" s="340"/>
      <c r="O17" s="340"/>
      <c r="P17" s="340"/>
      <c r="Q17" s="340"/>
      <c r="R17" s="340"/>
      <c r="S17" s="340"/>
      <c r="T17" s="340"/>
      <c r="U17" s="340"/>
      <c r="V17" s="340"/>
      <c r="W17" s="340"/>
      <c r="X17" s="340"/>
      <c r="Y17" s="340"/>
      <c r="Z17" s="340"/>
      <c r="AA17" s="340"/>
      <c r="AB17" s="360"/>
      <c r="AC17" s="360"/>
      <c r="AD17" s="360"/>
      <c r="AE17" s="360"/>
      <c r="AF17" s="361"/>
      <c r="AG17" s="360"/>
      <c r="AH17" s="346"/>
      <c r="AI17" s="346"/>
      <c r="AJ17" s="346"/>
      <c r="AK17" s="346"/>
      <c r="AL17" s="346"/>
      <c r="AM17" s="346"/>
      <c r="AN17" s="346"/>
      <c r="AO17" s="346"/>
      <c r="AP17" s="346"/>
      <c r="AQ17" s="346"/>
      <c r="AR17" s="346"/>
      <c r="AS17" s="346"/>
      <c r="AT17" s="346"/>
      <c r="AU17" s="346"/>
      <c r="AV17" s="346"/>
      <c r="AW17" s="346"/>
      <c r="AX17" s="346"/>
      <c r="AY17" s="346"/>
      <c r="AZ17" s="346"/>
      <c r="BA17" s="346"/>
      <c r="BB17" s="346"/>
      <c r="BC17" s="346"/>
      <c r="BD17" s="346"/>
      <c r="BE17" s="346"/>
      <c r="BF17" s="346"/>
      <c r="BG17" s="346"/>
      <c r="BH17" s="346"/>
      <c r="BI17" s="346"/>
      <c r="BJ17" s="346"/>
    </row>
    <row r="18" spans="1:62">
      <c r="A18" s="316">
        <v>1.3</v>
      </c>
      <c r="B18" s="317" t="s">
        <v>61</v>
      </c>
      <c r="C18" s="325" t="s">
        <v>62</v>
      </c>
      <c r="D18" s="320" t="s">
        <v>52</v>
      </c>
      <c r="E18" s="319" t="s">
        <v>63</v>
      </c>
      <c r="F18" s="320">
        <v>20</v>
      </c>
      <c r="G18" s="321">
        <v>0.47</v>
      </c>
      <c r="H18" s="324"/>
      <c r="I18" s="340"/>
      <c r="J18" s="340"/>
      <c r="K18" s="340"/>
      <c r="L18" s="340"/>
      <c r="M18" s="340"/>
      <c r="N18" s="340"/>
      <c r="O18" s="340"/>
      <c r="P18" s="340"/>
      <c r="Q18" s="340"/>
      <c r="R18" s="340"/>
      <c r="S18" s="340"/>
      <c r="T18" s="340"/>
      <c r="U18" s="340"/>
      <c r="V18" s="340"/>
      <c r="W18" s="340"/>
      <c r="X18" s="340"/>
      <c r="Y18" s="340"/>
      <c r="Z18" s="340"/>
      <c r="AA18" s="340"/>
      <c r="AB18" s="362"/>
      <c r="AC18" s="362"/>
      <c r="AD18" s="362"/>
      <c r="AE18" s="362"/>
      <c r="AF18" s="362"/>
      <c r="AG18" s="362"/>
      <c r="AH18" s="363"/>
      <c r="AI18" s="363"/>
      <c r="AJ18" s="363"/>
      <c r="AK18" s="363"/>
      <c r="AL18" s="363"/>
      <c r="AM18" s="363"/>
      <c r="AN18" s="363"/>
      <c r="AO18" s="363"/>
      <c r="AP18" s="363"/>
      <c r="AQ18" s="363"/>
      <c r="AR18" s="363"/>
      <c r="AS18" s="363"/>
      <c r="AT18" s="363"/>
      <c r="AU18" s="346"/>
      <c r="AV18" s="346"/>
      <c r="AW18" s="346"/>
      <c r="AX18" s="346"/>
      <c r="AY18" s="346"/>
      <c r="AZ18" s="346"/>
      <c r="BA18" s="346"/>
      <c r="BB18" s="346"/>
      <c r="BC18" s="346"/>
      <c r="BD18" s="346"/>
      <c r="BE18" s="346"/>
      <c r="BF18" s="346"/>
      <c r="BG18" s="346"/>
      <c r="BH18" s="346"/>
      <c r="BI18" s="346"/>
      <c r="BJ18" s="346"/>
    </row>
    <row r="19" ht="15" spans="1:62">
      <c r="A19" s="312">
        <v>2</v>
      </c>
      <c r="B19" s="326" t="s">
        <v>64</v>
      </c>
      <c r="C19" s="327"/>
      <c r="D19" s="328"/>
      <c r="E19" s="328"/>
      <c r="F19" s="327"/>
      <c r="G19" s="314"/>
      <c r="H19" s="329"/>
      <c r="I19" s="341"/>
      <c r="J19" s="338"/>
      <c r="K19" s="338"/>
      <c r="L19" s="342"/>
      <c r="M19" s="342"/>
      <c r="N19" s="341"/>
      <c r="O19" s="338"/>
      <c r="P19" s="338"/>
      <c r="Q19" s="342"/>
      <c r="R19" s="342"/>
      <c r="S19" s="342"/>
      <c r="T19" s="342"/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  <c r="AE19" s="342"/>
      <c r="AF19" s="342"/>
      <c r="AG19" s="342"/>
      <c r="AH19" s="342"/>
      <c r="AI19" s="342"/>
      <c r="AJ19" s="342"/>
      <c r="AK19" s="342"/>
      <c r="AL19" s="342"/>
      <c r="AM19" s="342"/>
      <c r="AN19" s="342"/>
      <c r="AO19" s="342"/>
      <c r="AP19" s="342"/>
      <c r="AQ19" s="342"/>
      <c r="AR19" s="342"/>
      <c r="AS19" s="342"/>
      <c r="AT19" s="342"/>
      <c r="AU19" s="342"/>
      <c r="AV19" s="342"/>
      <c r="AW19" s="342"/>
      <c r="AX19" s="342"/>
      <c r="AY19" s="342"/>
      <c r="AZ19" s="342"/>
      <c r="BA19" s="342"/>
      <c r="BB19" s="342"/>
      <c r="BC19" s="342"/>
      <c r="BD19" s="342"/>
      <c r="BE19" s="342"/>
      <c r="BF19" s="342"/>
      <c r="BG19" s="342"/>
      <c r="BH19" s="342"/>
      <c r="BI19" s="342"/>
      <c r="BJ19" s="342"/>
    </row>
    <row r="20" spans="1:62">
      <c r="A20" s="316">
        <v>2.1</v>
      </c>
      <c r="B20" s="330" t="s">
        <v>65</v>
      </c>
      <c r="C20" s="325" t="s">
        <v>66</v>
      </c>
      <c r="D20" s="319" t="s">
        <v>67</v>
      </c>
      <c r="E20" s="319" t="s">
        <v>68</v>
      </c>
      <c r="F20" s="320">
        <v>15</v>
      </c>
      <c r="G20" s="321">
        <v>0</v>
      </c>
      <c r="H20" s="331"/>
      <c r="I20" s="343"/>
      <c r="J20" s="344"/>
      <c r="K20" s="344"/>
      <c r="L20" s="344"/>
      <c r="M20" s="344"/>
      <c r="N20" s="344"/>
      <c r="O20" s="344"/>
      <c r="P20" s="344"/>
      <c r="Q20" s="344"/>
      <c r="R20" s="354"/>
      <c r="S20" s="354"/>
      <c r="T20" s="354"/>
      <c r="U20" s="354"/>
      <c r="V20" s="354"/>
      <c r="W20" s="354"/>
      <c r="X20" s="355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  <c r="AI20" s="354"/>
      <c r="AJ20" s="354"/>
      <c r="AK20" s="354"/>
      <c r="AL20" s="364"/>
      <c r="AM20" s="364"/>
      <c r="AN20" s="364"/>
      <c r="AO20" s="364"/>
      <c r="AP20" s="364"/>
      <c r="AQ20" s="364"/>
      <c r="AR20" s="364"/>
      <c r="AS20" s="364"/>
      <c r="AT20" s="364"/>
      <c r="AU20" s="364"/>
      <c r="AV20" s="364"/>
      <c r="AW20" s="364"/>
      <c r="AX20" s="364"/>
      <c r="AY20" s="364"/>
      <c r="AZ20" s="364"/>
      <c r="BA20" s="364"/>
      <c r="BB20" s="364"/>
      <c r="BC20" s="364"/>
      <c r="BD20" s="364"/>
      <c r="BE20" s="364"/>
      <c r="BF20" s="364"/>
      <c r="BG20" s="364"/>
      <c r="BH20" s="364"/>
      <c r="BI20" s="364"/>
      <c r="BJ20" s="364"/>
    </row>
    <row r="21" spans="1:62">
      <c r="A21" s="316">
        <v>2.2</v>
      </c>
      <c r="B21" s="332" t="s">
        <v>69</v>
      </c>
      <c r="C21" s="316" t="s">
        <v>70</v>
      </c>
      <c r="D21" s="319"/>
      <c r="E21" s="319"/>
      <c r="F21" s="320"/>
      <c r="G21" s="333">
        <v>0</v>
      </c>
      <c r="H21" s="334"/>
      <c r="I21" s="345"/>
      <c r="J21" s="346"/>
      <c r="K21" s="346"/>
      <c r="L21" s="346"/>
      <c r="M21" s="346"/>
      <c r="N21" s="346"/>
      <c r="O21" s="346"/>
      <c r="P21" s="346"/>
      <c r="Q21" s="346"/>
      <c r="R21" s="346"/>
      <c r="S21" s="346"/>
      <c r="T21" s="346"/>
      <c r="U21" s="346"/>
      <c r="V21" s="346"/>
      <c r="W21" s="346"/>
      <c r="X21" s="356"/>
      <c r="Y21" s="356"/>
      <c r="Z21" s="356"/>
      <c r="AA21" s="356"/>
      <c r="AB21" s="355"/>
      <c r="AC21" s="355"/>
      <c r="AD21" s="355"/>
      <c r="AE21" s="356"/>
      <c r="AF21" s="356"/>
      <c r="AG21" s="355"/>
      <c r="AH21" s="355"/>
      <c r="AI21" s="354"/>
      <c r="AJ21" s="354"/>
      <c r="AK21" s="354"/>
      <c r="AL21" s="364"/>
      <c r="AM21" s="364"/>
      <c r="AN21" s="364"/>
      <c r="AO21" s="364"/>
      <c r="AP21" s="364"/>
      <c r="AQ21" s="364"/>
      <c r="AR21" s="368"/>
      <c r="AS21" s="368"/>
      <c r="AT21" s="368"/>
      <c r="AU21" s="368"/>
      <c r="AV21" s="368"/>
      <c r="AW21" s="368"/>
      <c r="AX21" s="368"/>
      <c r="AY21" s="368"/>
      <c r="AZ21" s="368"/>
      <c r="BA21" s="368"/>
      <c r="BB21" s="368"/>
      <c r="BC21" s="368"/>
      <c r="BD21" s="368"/>
      <c r="BE21" s="368"/>
      <c r="BF21" s="368"/>
      <c r="BG21" s="368"/>
      <c r="BH21" s="368"/>
      <c r="BI21" s="368"/>
      <c r="BJ21" s="368"/>
    </row>
    <row r="22" customFormat="1" spans="1:62">
      <c r="A22" s="316"/>
      <c r="B22" s="332" t="s">
        <v>71</v>
      </c>
      <c r="C22" s="316" t="s">
        <v>70</v>
      </c>
      <c r="D22" s="319"/>
      <c r="E22" s="319"/>
      <c r="F22" s="320"/>
      <c r="G22" s="333">
        <v>0</v>
      </c>
      <c r="H22" s="334"/>
      <c r="I22" s="345"/>
      <c r="J22" s="346"/>
      <c r="K22" s="346"/>
      <c r="L22" s="346"/>
      <c r="M22" s="346"/>
      <c r="N22" s="346"/>
      <c r="O22" s="346"/>
      <c r="P22" s="346"/>
      <c r="Q22" s="346"/>
      <c r="R22" s="346"/>
      <c r="S22" s="346"/>
      <c r="T22" s="346"/>
      <c r="U22" s="346"/>
      <c r="V22" s="346"/>
      <c r="W22" s="346"/>
      <c r="X22" s="356"/>
      <c r="Y22" s="356"/>
      <c r="Z22" s="356"/>
      <c r="AA22" s="356"/>
      <c r="AB22" s="355"/>
      <c r="AC22" s="355"/>
      <c r="AD22" s="355"/>
      <c r="AE22" s="355"/>
      <c r="AF22" s="355"/>
      <c r="AG22" s="355"/>
      <c r="AH22" s="355"/>
      <c r="AI22" s="354"/>
      <c r="AJ22" s="354"/>
      <c r="AK22" s="354"/>
      <c r="AL22" s="364"/>
      <c r="AM22" s="364"/>
      <c r="AN22" s="364"/>
      <c r="AO22" s="364"/>
      <c r="AP22" s="364"/>
      <c r="AQ22" s="364"/>
      <c r="AR22" s="368"/>
      <c r="AS22" s="368"/>
      <c r="AT22" s="368"/>
      <c r="AU22" s="368"/>
      <c r="AV22" s="368"/>
      <c r="AW22" s="368"/>
      <c r="AX22" s="368"/>
      <c r="AY22" s="368"/>
      <c r="AZ22" s="368"/>
      <c r="BA22" s="368"/>
      <c r="BB22" s="368"/>
      <c r="BC22" s="368"/>
      <c r="BD22" s="368"/>
      <c r="BE22" s="368"/>
      <c r="BF22" s="368"/>
      <c r="BG22" s="368"/>
      <c r="BH22" s="368"/>
      <c r="BI22" s="368"/>
      <c r="BJ22" s="368"/>
    </row>
    <row r="23" spans="1:62">
      <c r="A23" s="316">
        <v>2.3</v>
      </c>
      <c r="B23" s="332" t="s">
        <v>72</v>
      </c>
      <c r="C23" s="316" t="s">
        <v>70</v>
      </c>
      <c r="D23" s="319"/>
      <c r="E23" s="319"/>
      <c r="F23" s="320"/>
      <c r="G23" s="321">
        <v>0</v>
      </c>
      <c r="H23" s="334"/>
      <c r="I23" s="345"/>
      <c r="J23" s="346"/>
      <c r="K23" s="346"/>
      <c r="L23" s="346"/>
      <c r="M23" s="346"/>
      <c r="N23" s="346"/>
      <c r="O23" s="346"/>
      <c r="P23" s="346"/>
      <c r="Q23" s="346"/>
      <c r="R23" s="346"/>
      <c r="S23" s="346"/>
      <c r="T23" s="346"/>
      <c r="U23" s="346"/>
      <c r="V23" s="346"/>
      <c r="W23" s="346"/>
      <c r="X23" s="346"/>
      <c r="Y23" s="346"/>
      <c r="Z23" s="346"/>
      <c r="AA23" s="346"/>
      <c r="AB23" s="355"/>
      <c r="AC23" s="355"/>
      <c r="AD23" s="355"/>
      <c r="AE23" s="355"/>
      <c r="AF23" s="355"/>
      <c r="AG23" s="356"/>
      <c r="AH23" s="356"/>
      <c r="AI23" s="365"/>
      <c r="AJ23" s="365"/>
      <c r="AK23" s="365"/>
      <c r="AL23" s="366"/>
      <c r="AM23" s="366"/>
      <c r="AN23" s="366"/>
      <c r="AO23" s="366"/>
      <c r="AP23" s="366"/>
      <c r="AQ23" s="364"/>
      <c r="AR23" s="368"/>
      <c r="AS23" s="368"/>
      <c r="AT23" s="368"/>
      <c r="AU23" s="368"/>
      <c r="AV23" s="368"/>
      <c r="AW23" s="368"/>
      <c r="AX23" s="368"/>
      <c r="AY23" s="368"/>
      <c r="AZ23" s="368"/>
      <c r="BA23" s="368"/>
      <c r="BB23" s="368"/>
      <c r="BC23" s="368"/>
      <c r="BD23" s="368"/>
      <c r="BE23" s="368"/>
      <c r="BF23" s="368"/>
      <c r="BG23" s="368"/>
      <c r="BH23" s="368"/>
      <c r="BI23" s="368"/>
      <c r="BJ23" s="368"/>
    </row>
    <row r="24" ht="15" spans="1:62">
      <c r="A24" s="312">
        <v>3</v>
      </c>
      <c r="B24" s="335" t="s">
        <v>73</v>
      </c>
      <c r="C24" s="327"/>
      <c r="D24" s="328"/>
      <c r="E24" s="328"/>
      <c r="F24" s="327"/>
      <c r="G24" s="314"/>
      <c r="H24" s="329"/>
      <c r="I24" s="341"/>
      <c r="J24" s="338"/>
      <c r="K24" s="338"/>
      <c r="L24" s="342"/>
      <c r="M24" s="342"/>
      <c r="N24" s="341"/>
      <c r="O24" s="338"/>
      <c r="P24" s="338"/>
      <c r="Q24" s="342"/>
      <c r="R24" s="342"/>
      <c r="S24" s="342"/>
      <c r="T24" s="342"/>
      <c r="U24" s="342"/>
      <c r="V24" s="342"/>
      <c r="W24" s="342"/>
      <c r="X24" s="342"/>
      <c r="Y24" s="342"/>
      <c r="Z24" s="342"/>
      <c r="AA24" s="342"/>
      <c r="AB24" s="342"/>
      <c r="AC24" s="342"/>
      <c r="AD24" s="342"/>
      <c r="AE24" s="342"/>
      <c r="AF24" s="342"/>
      <c r="AG24" s="342"/>
      <c r="AH24" s="342"/>
      <c r="AI24" s="342"/>
      <c r="AJ24" s="342"/>
      <c r="AK24" s="342"/>
      <c r="AL24" s="342"/>
      <c r="AM24" s="342"/>
      <c r="AN24" s="342"/>
      <c r="AO24" s="342"/>
      <c r="AP24" s="342"/>
      <c r="AQ24" s="342"/>
      <c r="AR24" s="342"/>
      <c r="AS24" s="342"/>
      <c r="AT24" s="342"/>
      <c r="AU24" s="342"/>
      <c r="AV24" s="342"/>
      <c r="AW24" s="342"/>
      <c r="AX24" s="342"/>
      <c r="AY24" s="342"/>
      <c r="AZ24" s="342"/>
      <c r="BA24" s="342"/>
      <c r="BB24" s="342"/>
      <c r="BC24" s="342"/>
      <c r="BD24" s="342"/>
      <c r="BE24" s="342"/>
      <c r="BF24" s="342"/>
      <c r="BG24" s="342"/>
      <c r="BH24" s="342"/>
      <c r="BI24" s="342"/>
      <c r="BJ24" s="342"/>
    </row>
    <row r="25" spans="1:62">
      <c r="A25" s="316">
        <v>3.2</v>
      </c>
      <c r="B25" s="336" t="s">
        <v>74</v>
      </c>
      <c r="C25" s="316" t="s">
        <v>75</v>
      </c>
      <c r="D25" s="319"/>
      <c r="E25" s="319"/>
      <c r="F25" s="320"/>
      <c r="G25" s="321">
        <v>0</v>
      </c>
      <c r="H25" s="334"/>
      <c r="I25" s="345"/>
      <c r="J25" s="346"/>
      <c r="K25" s="346"/>
      <c r="L25" s="346"/>
      <c r="M25" s="346"/>
      <c r="N25" s="346"/>
      <c r="O25" s="346"/>
      <c r="P25" s="346"/>
      <c r="Q25" s="346"/>
      <c r="R25" s="340"/>
      <c r="S25" s="340"/>
      <c r="T25" s="340"/>
      <c r="U25" s="340"/>
      <c r="V25" s="340"/>
      <c r="W25" s="340"/>
      <c r="X25" s="340"/>
      <c r="Y25" s="340"/>
      <c r="Z25" s="340"/>
      <c r="AA25" s="340"/>
      <c r="AB25" s="340"/>
      <c r="AC25" s="340"/>
      <c r="AD25" s="340"/>
      <c r="AE25" s="340"/>
      <c r="AF25" s="340"/>
      <c r="AG25" s="340"/>
      <c r="AH25" s="340"/>
      <c r="AI25" s="340"/>
      <c r="AJ25" s="340"/>
      <c r="AK25" s="340"/>
      <c r="AL25" s="367"/>
      <c r="AM25" s="367"/>
      <c r="AN25" s="367"/>
      <c r="AO25" s="367"/>
      <c r="AP25" s="367"/>
      <c r="AQ25" s="367"/>
      <c r="AR25" s="367"/>
      <c r="AS25" s="367"/>
      <c r="AT25" s="367"/>
      <c r="AU25" s="367"/>
      <c r="AV25" s="367"/>
      <c r="AW25" s="367"/>
      <c r="AX25" s="367"/>
      <c r="AY25" s="367"/>
      <c r="AZ25" s="367"/>
      <c r="BA25" s="370"/>
      <c r="BB25" s="370"/>
      <c r="BC25" s="370"/>
      <c r="BD25" s="370"/>
      <c r="BE25" s="370"/>
      <c r="BF25" s="356"/>
      <c r="BG25" s="356"/>
      <c r="BH25" s="356"/>
      <c r="BI25" s="356"/>
      <c r="BJ25" s="356"/>
    </row>
    <row r="26" spans="1:62">
      <c r="A26" s="316">
        <v>3.3</v>
      </c>
      <c r="B26" s="336" t="s">
        <v>76</v>
      </c>
      <c r="C26" s="316" t="s">
        <v>75</v>
      </c>
      <c r="D26" s="319"/>
      <c r="E26" s="319"/>
      <c r="F26" s="320"/>
      <c r="G26" s="321">
        <v>0</v>
      </c>
      <c r="H26" s="334"/>
      <c r="I26" s="345"/>
      <c r="J26" s="346"/>
      <c r="K26" s="346"/>
      <c r="L26" s="346"/>
      <c r="M26" s="346"/>
      <c r="N26" s="346"/>
      <c r="O26" s="346"/>
      <c r="P26" s="346"/>
      <c r="Q26" s="346"/>
      <c r="R26" s="346"/>
      <c r="S26" s="346"/>
      <c r="T26" s="346"/>
      <c r="U26" s="346"/>
      <c r="V26" s="346"/>
      <c r="W26" s="346"/>
      <c r="X26" s="346"/>
      <c r="Y26" s="346"/>
      <c r="Z26" s="346"/>
      <c r="AA26" s="346"/>
      <c r="AB26" s="346"/>
      <c r="AC26" s="346"/>
      <c r="AD26" s="346"/>
      <c r="AE26" s="346"/>
      <c r="AF26" s="346"/>
      <c r="AG26" s="346"/>
      <c r="AH26" s="346"/>
      <c r="AI26" s="346"/>
      <c r="AJ26" s="346"/>
      <c r="AK26" s="346"/>
      <c r="AL26" s="346"/>
      <c r="AM26" s="346"/>
      <c r="AN26" s="346"/>
      <c r="AO26" s="346"/>
      <c r="AP26" s="346"/>
      <c r="AQ26" s="346"/>
      <c r="AR26" s="346"/>
      <c r="AS26" s="346"/>
      <c r="AT26" s="346"/>
      <c r="AU26" s="346"/>
      <c r="AV26" s="346"/>
      <c r="AW26" s="346"/>
      <c r="AX26" s="346"/>
      <c r="AY26" s="346"/>
      <c r="AZ26" s="346"/>
      <c r="BA26" s="346"/>
      <c r="BB26" s="346"/>
      <c r="BC26" s="346"/>
      <c r="BD26" s="346"/>
      <c r="BE26" s="346"/>
      <c r="BF26" s="372"/>
      <c r="BG26" s="372"/>
      <c r="BH26" s="372"/>
      <c r="BI26" s="372"/>
      <c r="BJ26" s="372"/>
    </row>
  </sheetData>
  <mergeCells count="33">
    <mergeCell ref="A4:G4"/>
    <mergeCell ref="H4:L4"/>
    <mergeCell ref="R4:V4"/>
    <mergeCell ref="A6:B6"/>
    <mergeCell ref="C6:F6"/>
    <mergeCell ref="H6:L6"/>
    <mergeCell ref="M6:V6"/>
    <mergeCell ref="A7:B7"/>
    <mergeCell ref="C7:F7"/>
    <mergeCell ref="H7:L7"/>
    <mergeCell ref="M7:V7"/>
    <mergeCell ref="H10:AA10"/>
    <mergeCell ref="AB10:BE10"/>
    <mergeCell ref="BF10:BJ10"/>
    <mergeCell ref="H11:L11"/>
    <mergeCell ref="M11:Q11"/>
    <mergeCell ref="R11:V11"/>
    <mergeCell ref="W11:AA11"/>
    <mergeCell ref="AB11:AF11"/>
    <mergeCell ref="AG11:AK11"/>
    <mergeCell ref="AL11:AP11"/>
    <mergeCell ref="AQ11:AU11"/>
    <mergeCell ref="AV11:AZ11"/>
    <mergeCell ref="BA11:BE11"/>
    <mergeCell ref="BF11:BJ11"/>
    <mergeCell ref="AB12:AW12"/>
    <mergeCell ref="A10:A13"/>
    <mergeCell ref="B10:B13"/>
    <mergeCell ref="C10:C13"/>
    <mergeCell ref="D10:D13"/>
    <mergeCell ref="E10:E13"/>
    <mergeCell ref="F10:F13"/>
    <mergeCell ref="G10:G13"/>
  </mergeCells>
  <conditionalFormatting sqref="G20:G26;G15:G18">
    <cfRule type="colorScale" priority="3">
      <colorScale>
        <cfvo type="min"/>
        <cfvo type="max"/>
        <color rgb="FFFFFFFF"/>
        <color rgb="FF6D9EEB"/>
      </colorScale>
    </cfRule>
    <cfRule type="colorScale" priority="6">
      <colorScale>
        <cfvo type="min"/>
        <cfvo type="max"/>
        <color rgb="FF6D9EEB"/>
        <color rgb="FFFFFFFF"/>
      </colorScale>
    </cfRule>
  </conditionalFormatting>
  <hyperlinks>
    <hyperlink ref="B24" location="'M3'!A1" display="clôture du projet et remise des rapports finaux"/>
    <hyperlink ref="B19" location="'M2'!A1" display="Livraison et mise en place des équipements chez les municipalités "/>
    <hyperlink ref="B14" location="'M1'!A1" display="Préparation et test des équipements."/>
    <hyperlink ref="B22" location="'Mr Lokmane'!A1" display="Zones de l'équipe de Mr Lokmene"/>
    <hyperlink ref="B23" location="'Mr Chaouki'!A1" display="Zones de l'équipe de Mr Chaouki"/>
    <hyperlink ref="B21" location="'Mr Balti'!A1" display="Zones de l'équipe de Mr Mohamed Balti"/>
    <hyperlink ref="B20" location="'Equipe technique'!A1" display="Zones de l'équipe technique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P35"/>
  <sheetViews>
    <sheetView showGridLines="0" workbookViewId="0">
      <selection activeCell="B3" sqref="B3:I3"/>
    </sheetView>
  </sheetViews>
  <sheetFormatPr defaultColWidth="11" defaultRowHeight="12.75"/>
  <cols>
    <col min="1" max="1" width="11.4285714285714"/>
    <col min="2" max="2" width="20.4285714285714" customWidth="1"/>
    <col min="3" max="3" width="19.5714285714286" customWidth="1"/>
    <col min="4" max="4" width="20.7142857142857" customWidth="1"/>
    <col min="5" max="5" width="23.4285714285714" customWidth="1"/>
    <col min="6" max="6" width="26.1428571428571" customWidth="1"/>
    <col min="7" max="7" width="20" customWidth="1"/>
    <col min="8" max="16384" width="11.4285714285714"/>
  </cols>
  <sheetData>
    <row r="1" ht="37.5" spans="1:13">
      <c r="A1" s="33"/>
      <c r="B1" s="1"/>
      <c r="C1" s="2"/>
      <c r="D1" s="2"/>
      <c r="E1" s="2"/>
      <c r="F1" s="2"/>
      <c r="G1" s="3"/>
      <c r="H1" s="3"/>
      <c r="I1" s="2"/>
      <c r="J1" s="27"/>
      <c r="K1" s="28"/>
      <c r="L1" s="29"/>
      <c r="M1" s="30"/>
    </row>
    <row r="2" ht="37.5" spans="1:13">
      <c r="A2" s="33"/>
      <c r="B2" s="1"/>
      <c r="C2" s="2"/>
      <c r="D2" s="2"/>
      <c r="E2" s="2"/>
      <c r="F2" s="2"/>
      <c r="G2" s="3"/>
      <c r="H2" s="3"/>
      <c r="I2" s="2"/>
      <c r="J2" s="27"/>
      <c r="K2" s="28"/>
      <c r="L2" s="29"/>
      <c r="M2" s="30"/>
    </row>
    <row r="3" ht="37.5" spans="1:10">
      <c r="A3" s="117"/>
      <c r="B3" s="4" t="s">
        <v>77</v>
      </c>
      <c r="J3" s="4"/>
    </row>
    <row r="4" ht="37.5" spans="1:9">
      <c r="A4" s="118"/>
      <c r="B4" s="5"/>
      <c r="C4" s="6"/>
      <c r="D4" s="6"/>
      <c r="E4" s="6"/>
      <c r="F4" s="6"/>
      <c r="G4" s="6"/>
      <c r="H4" s="6"/>
      <c r="I4" s="6"/>
    </row>
    <row r="5" ht="14.25" spans="1:5">
      <c r="A5" s="33"/>
      <c r="B5" s="7" t="s">
        <v>78</v>
      </c>
      <c r="D5" s="8"/>
      <c r="E5" s="8"/>
    </row>
    <row r="6" ht="14.25" spans="1:13">
      <c r="A6" s="33"/>
      <c r="B6" s="7" t="s">
        <v>18</v>
      </c>
      <c r="D6" s="9"/>
      <c r="E6" s="9"/>
      <c r="I6" s="5"/>
      <c r="J6" s="10"/>
      <c r="K6" s="10"/>
      <c r="L6" s="10"/>
      <c r="M6" s="10"/>
    </row>
    <row r="7" ht="14.25" spans="1:13">
      <c r="A7" s="33"/>
      <c r="B7" s="7" t="s">
        <v>79</v>
      </c>
      <c r="H7" s="10"/>
      <c r="I7" s="10"/>
      <c r="J7" s="8"/>
      <c r="K7" s="8"/>
      <c r="L7" s="8"/>
      <c r="M7" s="8"/>
    </row>
    <row r="8" ht="14.25" spans="1:13">
      <c r="A8" s="33"/>
      <c r="B8" s="7" t="s">
        <v>16</v>
      </c>
      <c r="C8" s="8" t="s">
        <v>17</v>
      </c>
      <c r="D8" s="8"/>
      <c r="E8" s="8"/>
      <c r="F8" s="8"/>
      <c r="G8" s="8"/>
      <c r="H8" s="8"/>
      <c r="I8" s="8"/>
      <c r="J8" s="184"/>
      <c r="K8" s="184"/>
      <c r="L8" s="184"/>
      <c r="M8" s="184"/>
    </row>
    <row r="9" spans="1:13">
      <c r="A9" s="271"/>
      <c r="J9" s="305"/>
      <c r="K9" s="305"/>
      <c r="L9" s="305"/>
      <c r="M9" s="305"/>
    </row>
    <row r="10" ht="15" spans="1:2">
      <c r="A10" s="272"/>
      <c r="B10" s="273" t="s">
        <v>80</v>
      </c>
    </row>
    <row r="11" ht="15.75" spans="1:6">
      <c r="A11" s="272"/>
      <c r="B11" s="274" t="s">
        <v>81</v>
      </c>
      <c r="C11" s="275" t="s">
        <v>82</v>
      </c>
      <c r="D11" s="275" t="s">
        <v>83</v>
      </c>
      <c r="E11" s="275" t="s">
        <v>84</v>
      </c>
      <c r="F11" s="276" t="s">
        <v>85</v>
      </c>
    </row>
    <row r="12" ht="16.5" spans="1:6">
      <c r="A12" s="277"/>
      <c r="B12" s="278">
        <v>1150</v>
      </c>
      <c r="C12" s="279">
        <v>967</v>
      </c>
      <c r="D12" s="280">
        <v>660</v>
      </c>
      <c r="E12" s="279">
        <v>490</v>
      </c>
      <c r="F12" s="281">
        <f>100*C12/B12</f>
        <v>84.0869565217391</v>
      </c>
    </row>
    <row r="13" ht="13.5" spans="1:6">
      <c r="A13" s="277"/>
      <c r="B13" s="274" t="s">
        <v>86</v>
      </c>
      <c r="C13" s="275" t="s">
        <v>87</v>
      </c>
      <c r="D13" s="275" t="s">
        <v>88</v>
      </c>
      <c r="E13" s="275" t="s">
        <v>89</v>
      </c>
      <c r="F13" s="276" t="s">
        <v>85</v>
      </c>
    </row>
    <row r="14" ht="16.5" spans="1:6">
      <c r="A14" s="277"/>
      <c r="B14" s="278">
        <v>350</v>
      </c>
      <c r="C14" s="278">
        <v>350</v>
      </c>
      <c r="D14" s="278">
        <v>350</v>
      </c>
      <c r="E14" s="279">
        <v>350</v>
      </c>
      <c r="F14" s="282">
        <f>100*C14/B14</f>
        <v>100</v>
      </c>
    </row>
    <row r="15" ht="15" spans="1:6">
      <c r="A15" s="272"/>
      <c r="B15" s="274" t="s">
        <v>90</v>
      </c>
      <c r="C15" s="275" t="s">
        <v>91</v>
      </c>
      <c r="D15" s="275" t="s">
        <v>92</v>
      </c>
      <c r="E15" s="275" t="s">
        <v>93</v>
      </c>
      <c r="F15" s="276" t="s">
        <v>85</v>
      </c>
    </row>
    <row r="16" ht="16.5" spans="1:6">
      <c r="A16" s="277"/>
      <c r="B16" s="278">
        <v>350</v>
      </c>
      <c r="C16" s="278">
        <v>350</v>
      </c>
      <c r="D16" s="278">
        <v>350</v>
      </c>
      <c r="E16" s="279">
        <v>350</v>
      </c>
      <c r="F16" s="282">
        <f>100*C16/B16</f>
        <v>100</v>
      </c>
    </row>
    <row r="17" spans="1:1">
      <c r="A17" s="277"/>
    </row>
    <row r="18" ht="15" spans="1:7">
      <c r="A18" s="277"/>
      <c r="B18" s="283" t="s">
        <v>94</v>
      </c>
      <c r="C18" s="113"/>
      <c r="D18" s="113"/>
      <c r="E18" s="113"/>
      <c r="F18" s="113"/>
      <c r="G18" s="113"/>
    </row>
    <row r="19" ht="14.25" spans="1:7">
      <c r="A19" s="272"/>
      <c r="B19" s="113"/>
      <c r="C19" s="113"/>
      <c r="D19" s="113"/>
      <c r="E19" s="113"/>
      <c r="F19" s="113"/>
      <c r="G19" s="113"/>
    </row>
    <row r="20" ht="15" spans="1:7">
      <c r="A20" s="277"/>
      <c r="B20" s="284" t="s">
        <v>95</v>
      </c>
      <c r="C20" s="285" t="s">
        <v>96</v>
      </c>
      <c r="D20" s="286"/>
      <c r="E20" s="285" t="s">
        <v>97</v>
      </c>
      <c r="F20" s="286"/>
      <c r="G20" s="287" t="s">
        <v>98</v>
      </c>
    </row>
    <row r="21" ht="15" spans="1:7">
      <c r="A21" s="277"/>
      <c r="B21" s="288"/>
      <c r="C21" s="289" t="s">
        <v>99</v>
      </c>
      <c r="D21" s="289" t="s">
        <v>100</v>
      </c>
      <c r="E21" s="289" t="s">
        <v>99</v>
      </c>
      <c r="F21" s="286" t="s">
        <v>101</v>
      </c>
      <c r="G21" s="290"/>
    </row>
    <row r="22" spans="2:7">
      <c r="B22" s="291" t="s">
        <v>102</v>
      </c>
      <c r="C22" s="292" t="s">
        <v>103</v>
      </c>
      <c r="D22" s="292" t="s">
        <v>104</v>
      </c>
      <c r="E22" s="291" t="s">
        <v>105</v>
      </c>
      <c r="F22" s="291" t="s">
        <v>106</v>
      </c>
      <c r="G22" s="293">
        <v>2</v>
      </c>
    </row>
    <row r="23" spans="2:7">
      <c r="B23" s="291" t="s">
        <v>102</v>
      </c>
      <c r="C23" s="292" t="s">
        <v>103</v>
      </c>
      <c r="D23" s="292" t="s">
        <v>104</v>
      </c>
      <c r="E23" s="291" t="s">
        <v>105</v>
      </c>
      <c r="F23" s="291" t="s">
        <v>106</v>
      </c>
      <c r="G23" s="293">
        <v>2</v>
      </c>
    </row>
    <row r="24" spans="2:7">
      <c r="B24" s="291" t="s">
        <v>102</v>
      </c>
      <c r="C24" s="292" t="s">
        <v>103</v>
      </c>
      <c r="D24" s="292" t="s">
        <v>104</v>
      </c>
      <c r="E24" s="291" t="s">
        <v>105</v>
      </c>
      <c r="F24" s="291" t="s">
        <v>106</v>
      </c>
      <c r="G24" s="293">
        <v>2</v>
      </c>
    </row>
    <row r="25" spans="2:7">
      <c r="B25" s="294" t="s">
        <v>102</v>
      </c>
      <c r="C25" s="295" t="s">
        <v>107</v>
      </c>
      <c r="D25" s="292" t="s">
        <v>108</v>
      </c>
      <c r="E25" s="296" t="s">
        <v>105</v>
      </c>
      <c r="F25" s="294" t="s">
        <v>106</v>
      </c>
      <c r="G25" s="294">
        <v>2</v>
      </c>
    </row>
    <row r="26" spans="2:7">
      <c r="B26" s="294"/>
      <c r="C26" s="292" t="s">
        <v>109</v>
      </c>
      <c r="D26" s="292" t="s">
        <v>104</v>
      </c>
      <c r="E26" s="296"/>
      <c r="F26" s="294"/>
      <c r="G26" s="294"/>
    </row>
    <row r="27" spans="2:7">
      <c r="B27" s="113"/>
      <c r="C27" s="113"/>
      <c r="D27" s="113"/>
      <c r="E27" s="113"/>
      <c r="F27" s="113"/>
      <c r="G27" s="113"/>
    </row>
    <row r="28" spans="2:7">
      <c r="B28" s="113"/>
      <c r="C28" s="113"/>
      <c r="D28" s="113"/>
      <c r="E28" s="113"/>
      <c r="F28" s="113"/>
      <c r="G28" s="113"/>
    </row>
    <row r="29" spans="2:7">
      <c r="B29" s="113"/>
      <c r="C29" s="113"/>
      <c r="D29" s="113"/>
      <c r="E29" s="113"/>
      <c r="F29" s="113"/>
      <c r="G29" s="113"/>
    </row>
    <row r="30" ht="15" spans="2:7">
      <c r="B30" s="297" t="s">
        <v>110</v>
      </c>
      <c r="C30" s="113"/>
      <c r="D30" s="113"/>
      <c r="E30" s="113"/>
      <c r="F30" s="113"/>
      <c r="G30" s="113"/>
    </row>
    <row r="31" spans="2:7">
      <c r="B31" s="113"/>
      <c r="C31" s="113"/>
      <c r="D31" s="113"/>
      <c r="E31" s="113"/>
      <c r="F31" s="113"/>
      <c r="G31" s="113"/>
    </row>
    <row r="32" ht="15" spans="2:7">
      <c r="B32" s="298" t="s">
        <v>95</v>
      </c>
      <c r="C32" s="299" t="s">
        <v>96</v>
      </c>
      <c r="D32" s="300"/>
      <c r="E32" s="299" t="s">
        <v>111</v>
      </c>
      <c r="F32" s="300"/>
      <c r="G32" s="113"/>
    </row>
    <row r="33" ht="15" spans="2:7">
      <c r="B33" s="301"/>
      <c r="C33" s="302" t="s">
        <v>99</v>
      </c>
      <c r="D33" s="302" t="s">
        <v>112</v>
      </c>
      <c r="E33" s="302" t="s">
        <v>99</v>
      </c>
      <c r="F33" s="302" t="s">
        <v>113</v>
      </c>
      <c r="G33" s="113"/>
    </row>
    <row r="34" spans="2:7">
      <c r="B34" s="291" t="s">
        <v>114</v>
      </c>
      <c r="C34" s="303" t="s">
        <v>115</v>
      </c>
      <c r="D34" s="303" t="s">
        <v>116</v>
      </c>
      <c r="E34" s="304">
        <v>1</v>
      </c>
      <c r="F34" s="303" t="s">
        <v>117</v>
      </c>
      <c r="G34" s="113"/>
    </row>
    <row r="35" spans="2:7">
      <c r="B35" s="291" t="s">
        <v>114</v>
      </c>
      <c r="C35" s="303" t="s">
        <v>115</v>
      </c>
      <c r="D35" s="303" t="s">
        <v>116</v>
      </c>
      <c r="E35" s="304">
        <v>1</v>
      </c>
      <c r="F35" s="303" t="s">
        <v>117</v>
      </c>
      <c r="G35" s="113"/>
    </row>
  </sheetData>
  <mergeCells count="17">
    <mergeCell ref="B3:I3"/>
    <mergeCell ref="J3:P3"/>
    <mergeCell ref="B5:C5"/>
    <mergeCell ref="D5:H5"/>
    <mergeCell ref="B6:C6"/>
    <mergeCell ref="D6:H6"/>
    <mergeCell ref="B7:G7"/>
    <mergeCell ref="C20:D20"/>
    <mergeCell ref="E20:F20"/>
    <mergeCell ref="C32:D32"/>
    <mergeCell ref="E32:F32"/>
    <mergeCell ref="B20:B21"/>
    <mergeCell ref="B25:B26"/>
    <mergeCell ref="B32:B33"/>
    <mergeCell ref="E25:E26"/>
    <mergeCell ref="F25:F26"/>
    <mergeCell ref="G25:G26"/>
  </mergeCells>
  <conditionalFormatting sqref="F16">
    <cfRule type="colorScale" priority="1">
      <colorScale>
        <cfvo type="num" val="0"/>
        <cfvo type="num" val="100"/>
        <color rgb="FFFF0000"/>
        <color rgb="FF00B050"/>
      </colorScale>
    </cfRule>
  </conditionalFormatting>
  <conditionalFormatting sqref="F14;F12">
    <cfRule type="colorScale" priority="2">
      <colorScale>
        <cfvo type="num" val="0"/>
        <cfvo type="num" val="100"/>
        <color rgb="FFFF0000"/>
        <color rgb="FF00B050"/>
      </colorScale>
    </cfRule>
  </conditionalFormatting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399975585192419"/>
  </sheetPr>
  <dimension ref="C10:M117"/>
  <sheetViews>
    <sheetView showGridLines="0" topLeftCell="C4" workbookViewId="0">
      <selection activeCell="D12" sqref="D12"/>
    </sheetView>
  </sheetViews>
  <sheetFormatPr defaultColWidth="11" defaultRowHeight="12.75"/>
  <cols>
    <col min="3" max="3" width="38" customWidth="1"/>
    <col min="4" max="4" width="34" customWidth="1"/>
    <col min="5" max="5" width="18.2857142857143" customWidth="1"/>
    <col min="6" max="6" width="11.2857142857143" customWidth="1"/>
    <col min="13" max="13" width="18" customWidth="1"/>
  </cols>
  <sheetData>
    <row r="10" spans="4:6">
      <c r="D10" s="241"/>
      <c r="E10" s="241"/>
      <c r="F10" s="241"/>
    </row>
    <row r="11" spans="3:7">
      <c r="C11" s="242" t="s">
        <v>118</v>
      </c>
      <c r="D11" s="242" t="s">
        <v>119</v>
      </c>
      <c r="E11" s="242" t="s">
        <v>120</v>
      </c>
      <c r="F11" s="242" t="s">
        <v>121</v>
      </c>
      <c r="G11" s="183"/>
    </row>
    <row r="12" ht="14.25" spans="3:6">
      <c r="C12" s="130" t="s">
        <v>122</v>
      </c>
      <c r="D12" s="130" t="s">
        <v>123</v>
      </c>
      <c r="E12" s="243" t="s">
        <v>124</v>
      </c>
      <c r="F12" s="132">
        <v>44515</v>
      </c>
    </row>
    <row r="13" ht="14.25" spans="3:6">
      <c r="C13" s="134" t="s">
        <v>122</v>
      </c>
      <c r="D13" s="134" t="s">
        <v>122</v>
      </c>
      <c r="E13" s="135" t="s">
        <v>125</v>
      </c>
      <c r="F13" s="132">
        <v>44515</v>
      </c>
    </row>
    <row r="14" ht="14.25" spans="3:6">
      <c r="C14" s="130" t="s">
        <v>126</v>
      </c>
      <c r="D14" s="130" t="s">
        <v>127</v>
      </c>
      <c r="E14" s="131" t="s">
        <v>128</v>
      </c>
      <c r="F14" s="132">
        <v>44515</v>
      </c>
    </row>
    <row r="15" ht="14.25" spans="3:9">
      <c r="C15" s="244" t="s">
        <v>126</v>
      </c>
      <c r="D15" s="244" t="s">
        <v>129</v>
      </c>
      <c r="E15" s="245" t="s">
        <v>130</v>
      </c>
      <c r="F15" s="246">
        <v>44515</v>
      </c>
      <c r="I15" s="133" t="s">
        <v>131</v>
      </c>
    </row>
    <row r="16" ht="14.25" spans="3:13">
      <c r="C16" s="247" t="s">
        <v>126</v>
      </c>
      <c r="D16" s="247" t="s">
        <v>132</v>
      </c>
      <c r="E16" s="248" t="s">
        <v>133</v>
      </c>
      <c r="F16" s="249">
        <v>44515</v>
      </c>
      <c r="I16" s="137" t="s">
        <v>134</v>
      </c>
      <c r="J16" s="157"/>
      <c r="K16" s="157"/>
      <c r="L16" s="157"/>
      <c r="M16" s="158"/>
    </row>
    <row r="17" ht="14.25" spans="3:13">
      <c r="C17" s="134" t="s">
        <v>126</v>
      </c>
      <c r="D17" s="134" t="s">
        <v>126</v>
      </c>
      <c r="E17" s="135" t="s">
        <v>135</v>
      </c>
      <c r="F17" s="132">
        <v>44515</v>
      </c>
      <c r="I17" s="138"/>
      <c r="J17" s="159"/>
      <c r="K17" s="159"/>
      <c r="L17" s="159"/>
      <c r="M17" s="160"/>
    </row>
    <row r="18" ht="14.25" spans="3:13">
      <c r="C18" s="247" t="s">
        <v>126</v>
      </c>
      <c r="D18" s="247" t="s">
        <v>136</v>
      </c>
      <c r="E18" s="248" t="s">
        <v>137</v>
      </c>
      <c r="F18" s="249">
        <v>44515</v>
      </c>
      <c r="I18" s="138"/>
      <c r="J18" s="159"/>
      <c r="K18" s="159"/>
      <c r="L18" s="159"/>
      <c r="M18" s="160"/>
    </row>
    <row r="19" ht="14.25" spans="3:13">
      <c r="C19" s="247" t="s">
        <v>126</v>
      </c>
      <c r="D19" s="247" t="s">
        <v>138</v>
      </c>
      <c r="E19" s="248" t="s">
        <v>139</v>
      </c>
      <c r="F19" s="249">
        <v>44515</v>
      </c>
      <c r="I19" s="138"/>
      <c r="J19" s="159"/>
      <c r="K19" s="159"/>
      <c r="L19" s="159"/>
      <c r="M19" s="160"/>
    </row>
    <row r="20" ht="14.25" spans="3:13">
      <c r="C20" s="247" t="s">
        <v>126</v>
      </c>
      <c r="D20" s="247" t="s">
        <v>140</v>
      </c>
      <c r="E20" s="248" t="s">
        <v>141</v>
      </c>
      <c r="F20" s="249">
        <v>44515</v>
      </c>
      <c r="I20" s="138"/>
      <c r="J20" s="159"/>
      <c r="K20" s="159"/>
      <c r="L20" s="159"/>
      <c r="M20" s="160"/>
    </row>
    <row r="21" ht="14.25" spans="3:13">
      <c r="C21" s="250" t="s">
        <v>122</v>
      </c>
      <c r="D21" s="250" t="s">
        <v>142</v>
      </c>
      <c r="E21" s="251" t="s">
        <v>143</v>
      </c>
      <c r="F21" s="249">
        <v>44516</v>
      </c>
      <c r="I21" s="142"/>
      <c r="J21" s="161"/>
      <c r="K21" s="161"/>
      <c r="L21" s="161"/>
      <c r="M21" s="162"/>
    </row>
    <row r="22" ht="14.25" spans="3:13">
      <c r="C22" s="134" t="s">
        <v>122</v>
      </c>
      <c r="D22" s="134" t="s">
        <v>144</v>
      </c>
      <c r="E22" s="135" t="s">
        <v>145</v>
      </c>
      <c r="F22" s="132">
        <v>44516</v>
      </c>
      <c r="M22" s="257"/>
    </row>
    <row r="23" ht="14.25" spans="3:13">
      <c r="C23" s="130" t="s">
        <v>122</v>
      </c>
      <c r="D23" s="130" t="s">
        <v>146</v>
      </c>
      <c r="E23" s="131" t="s">
        <v>147</v>
      </c>
      <c r="F23" s="132">
        <v>44516</v>
      </c>
      <c r="I23" s="143" t="s">
        <v>148</v>
      </c>
      <c r="J23" s="163"/>
      <c r="K23" s="164" t="s">
        <v>149</v>
      </c>
      <c r="L23" s="234"/>
      <c r="M23" s="166" t="s">
        <v>150</v>
      </c>
    </row>
    <row r="24" ht="14.25" spans="3:13">
      <c r="C24" s="134" t="s">
        <v>126</v>
      </c>
      <c r="D24" s="134" t="s">
        <v>151</v>
      </c>
      <c r="E24" s="135" t="s">
        <v>152</v>
      </c>
      <c r="F24" s="132">
        <v>44516</v>
      </c>
      <c r="I24" s="258">
        <v>124</v>
      </c>
      <c r="J24" s="259"/>
      <c r="K24" s="144">
        <v>63</v>
      </c>
      <c r="L24" s="168"/>
      <c r="M24" s="260">
        <v>0.508064516129032</v>
      </c>
    </row>
    <row r="25" ht="14.25" spans="3:13">
      <c r="C25" s="130" t="s">
        <v>126</v>
      </c>
      <c r="D25" s="130" t="s">
        <v>153</v>
      </c>
      <c r="E25" s="131" t="s">
        <v>154</v>
      </c>
      <c r="F25" s="132">
        <v>44516</v>
      </c>
      <c r="I25" s="261"/>
      <c r="J25" s="262"/>
      <c r="K25" s="145"/>
      <c r="L25" s="171"/>
      <c r="M25" s="263"/>
    </row>
    <row r="26" ht="14.25" spans="3:13">
      <c r="C26" s="134" t="s">
        <v>126</v>
      </c>
      <c r="D26" s="134" t="s">
        <v>155</v>
      </c>
      <c r="E26" s="135" t="s">
        <v>156</v>
      </c>
      <c r="F26" s="132">
        <v>44516</v>
      </c>
      <c r="I26" s="264"/>
      <c r="J26" s="265"/>
      <c r="K26" s="146"/>
      <c r="L26" s="174"/>
      <c r="M26" s="266"/>
    </row>
    <row r="27" ht="14.25" spans="3:6">
      <c r="C27" s="130" t="s">
        <v>126</v>
      </c>
      <c r="D27" s="130" t="s">
        <v>157</v>
      </c>
      <c r="E27" s="131" t="s">
        <v>158</v>
      </c>
      <c r="F27" s="132">
        <v>44516</v>
      </c>
    </row>
    <row r="28" ht="14.25" spans="3:6">
      <c r="C28" s="134" t="s">
        <v>126</v>
      </c>
      <c r="D28" s="134" t="s">
        <v>159</v>
      </c>
      <c r="E28" s="135" t="s">
        <v>160</v>
      </c>
      <c r="F28" s="132">
        <v>44516</v>
      </c>
    </row>
    <row r="29" ht="14.25" spans="3:6">
      <c r="C29" s="130" t="s">
        <v>126</v>
      </c>
      <c r="D29" s="130" t="s">
        <v>161</v>
      </c>
      <c r="E29" s="131" t="s">
        <v>162</v>
      </c>
      <c r="F29" s="132">
        <v>44516</v>
      </c>
    </row>
    <row r="30" ht="14.25" spans="3:6">
      <c r="C30" s="252" t="s">
        <v>126</v>
      </c>
      <c r="D30" s="252" t="s">
        <v>163</v>
      </c>
      <c r="E30" s="253" t="s">
        <v>164</v>
      </c>
      <c r="F30" s="254">
        <v>44516</v>
      </c>
    </row>
    <row r="31" ht="14.25" spans="3:6">
      <c r="C31" s="250" t="s">
        <v>126</v>
      </c>
      <c r="D31" s="250" t="s">
        <v>165</v>
      </c>
      <c r="E31" s="251" t="s">
        <v>166</v>
      </c>
      <c r="F31" s="249">
        <v>44516</v>
      </c>
    </row>
    <row r="32" ht="14.25" spans="3:6">
      <c r="C32" s="134" t="s">
        <v>126</v>
      </c>
      <c r="D32" s="134" t="s">
        <v>167</v>
      </c>
      <c r="E32" s="135" t="s">
        <v>168</v>
      </c>
      <c r="F32" s="132">
        <v>44516</v>
      </c>
    </row>
    <row r="33" ht="14.25" spans="3:6">
      <c r="C33" s="134" t="s">
        <v>122</v>
      </c>
      <c r="D33" s="134" t="s">
        <v>169</v>
      </c>
      <c r="E33" s="135" t="s">
        <v>170</v>
      </c>
      <c r="F33" s="132">
        <v>44517</v>
      </c>
    </row>
    <row r="34" ht="14.25" spans="3:6">
      <c r="C34" s="130" t="s">
        <v>122</v>
      </c>
      <c r="D34" s="130" t="s">
        <v>171</v>
      </c>
      <c r="E34" s="131" t="s">
        <v>172</v>
      </c>
      <c r="F34" s="132">
        <v>44517</v>
      </c>
    </row>
    <row r="35" ht="14.25" spans="3:6">
      <c r="C35" s="250" t="s">
        <v>173</v>
      </c>
      <c r="D35" s="250" t="s">
        <v>174</v>
      </c>
      <c r="E35" s="251" t="s">
        <v>175</v>
      </c>
      <c r="F35" s="255">
        <v>44517</v>
      </c>
    </row>
    <row r="36" ht="14.25" spans="3:6">
      <c r="C36" s="130" t="s">
        <v>173</v>
      </c>
      <c r="D36" s="130" t="s">
        <v>176</v>
      </c>
      <c r="E36" s="131" t="s">
        <v>177</v>
      </c>
      <c r="F36" s="132">
        <v>44517</v>
      </c>
    </row>
    <row r="37" ht="14.25" spans="3:6">
      <c r="C37" s="250" t="s">
        <v>173</v>
      </c>
      <c r="D37" s="250" t="s">
        <v>178</v>
      </c>
      <c r="E37" s="251" t="s">
        <v>179</v>
      </c>
      <c r="F37" s="255">
        <v>44517</v>
      </c>
    </row>
    <row r="38" ht="14.25" spans="3:6">
      <c r="C38" s="134" t="s">
        <v>122</v>
      </c>
      <c r="D38" s="134" t="s">
        <v>180</v>
      </c>
      <c r="E38" s="135" t="s">
        <v>181</v>
      </c>
      <c r="F38" s="132">
        <v>44517</v>
      </c>
    </row>
    <row r="39" ht="14.25" spans="3:6">
      <c r="C39" s="130" t="s">
        <v>122</v>
      </c>
      <c r="D39" s="130" t="s">
        <v>182</v>
      </c>
      <c r="E39" s="131" t="s">
        <v>183</v>
      </c>
      <c r="F39" s="136">
        <v>44518</v>
      </c>
    </row>
    <row r="40" ht="14.25" spans="3:6">
      <c r="C40" s="134" t="s">
        <v>122</v>
      </c>
      <c r="D40" s="134" t="s">
        <v>184</v>
      </c>
      <c r="E40" s="135" t="s">
        <v>185</v>
      </c>
      <c r="F40" s="136">
        <v>44518</v>
      </c>
    </row>
    <row r="41" ht="14.25" spans="3:6">
      <c r="C41" s="130" t="s">
        <v>173</v>
      </c>
      <c r="D41" s="130" t="s">
        <v>186</v>
      </c>
      <c r="E41" s="131" t="s">
        <v>187</v>
      </c>
      <c r="F41" s="136">
        <v>44518</v>
      </c>
    </row>
    <row r="42" ht="14.25" spans="3:6">
      <c r="C42" s="134" t="s">
        <v>173</v>
      </c>
      <c r="D42" s="134" t="s">
        <v>188</v>
      </c>
      <c r="E42" s="135" t="s">
        <v>189</v>
      </c>
      <c r="F42" s="136">
        <v>44518</v>
      </c>
    </row>
    <row r="43" ht="14.25" spans="3:6">
      <c r="C43" s="250" t="s">
        <v>173</v>
      </c>
      <c r="D43" s="250" t="s">
        <v>190</v>
      </c>
      <c r="E43" s="251" t="s">
        <v>191</v>
      </c>
      <c r="F43" s="255">
        <v>44518</v>
      </c>
    </row>
    <row r="44" ht="14.25" spans="3:6">
      <c r="C44" s="134" t="s">
        <v>173</v>
      </c>
      <c r="D44" s="134" t="s">
        <v>192</v>
      </c>
      <c r="E44" s="135" t="s">
        <v>193</v>
      </c>
      <c r="F44" s="136">
        <v>44518</v>
      </c>
    </row>
    <row r="45" ht="14.25" spans="3:6">
      <c r="C45" s="130" t="s">
        <v>173</v>
      </c>
      <c r="D45" s="130" t="s">
        <v>194</v>
      </c>
      <c r="E45" s="131" t="s">
        <v>195</v>
      </c>
      <c r="F45" s="136">
        <v>44518</v>
      </c>
    </row>
    <row r="46" ht="14.25" spans="3:6">
      <c r="C46" s="134" t="s">
        <v>173</v>
      </c>
      <c r="D46" s="134" t="s">
        <v>196</v>
      </c>
      <c r="E46" s="135" t="s">
        <v>197</v>
      </c>
      <c r="F46" s="136">
        <v>44518</v>
      </c>
    </row>
    <row r="47" ht="14.25" spans="3:6">
      <c r="C47" s="130" t="s">
        <v>122</v>
      </c>
      <c r="D47" s="130" t="s">
        <v>198</v>
      </c>
      <c r="E47" s="131" t="s">
        <v>199</v>
      </c>
      <c r="F47" s="136">
        <v>44519</v>
      </c>
    </row>
    <row r="48" ht="14.25" spans="3:6">
      <c r="C48" s="134" t="s">
        <v>122</v>
      </c>
      <c r="D48" s="134" t="s">
        <v>200</v>
      </c>
      <c r="E48" s="135" t="s">
        <v>201</v>
      </c>
      <c r="F48" s="136">
        <v>44519</v>
      </c>
    </row>
    <row r="49" ht="14.25" spans="3:6">
      <c r="C49" s="130" t="s">
        <v>202</v>
      </c>
      <c r="D49" s="130" t="s">
        <v>203</v>
      </c>
      <c r="E49" s="131" t="s">
        <v>204</v>
      </c>
      <c r="F49" s="136">
        <v>44519</v>
      </c>
    </row>
    <row r="50" ht="14.25" spans="3:6">
      <c r="C50" s="134" t="s">
        <v>202</v>
      </c>
      <c r="D50" s="134" t="s">
        <v>202</v>
      </c>
      <c r="E50" s="135" t="s">
        <v>205</v>
      </c>
      <c r="F50" s="136">
        <v>44519</v>
      </c>
    </row>
    <row r="51" ht="14.25" spans="3:6">
      <c r="C51" s="250" t="s">
        <v>202</v>
      </c>
      <c r="D51" s="250" t="s">
        <v>206</v>
      </c>
      <c r="E51" s="251" t="s">
        <v>207</v>
      </c>
      <c r="F51" s="256">
        <v>44519</v>
      </c>
    </row>
    <row r="52" ht="14.25" spans="3:6">
      <c r="C52" s="250" t="s">
        <v>202</v>
      </c>
      <c r="D52" s="250" t="s">
        <v>208</v>
      </c>
      <c r="E52" s="251" t="s">
        <v>209</v>
      </c>
      <c r="F52" s="256">
        <v>44519</v>
      </c>
    </row>
    <row r="53" ht="14.25" spans="3:6">
      <c r="C53" s="130" t="s">
        <v>202</v>
      </c>
      <c r="D53" s="130" t="s">
        <v>210</v>
      </c>
      <c r="E53" s="131" t="s">
        <v>211</v>
      </c>
      <c r="F53" s="136">
        <v>44519</v>
      </c>
    </row>
    <row r="54" ht="14.25" spans="3:6">
      <c r="C54" s="134" t="s">
        <v>202</v>
      </c>
      <c r="D54" s="134" t="s">
        <v>212</v>
      </c>
      <c r="E54" s="135" t="s">
        <v>213</v>
      </c>
      <c r="F54" s="136">
        <v>44519</v>
      </c>
    </row>
    <row r="55" ht="14.25" spans="3:6">
      <c r="C55" s="130" t="s">
        <v>202</v>
      </c>
      <c r="D55" s="130" t="s">
        <v>214</v>
      </c>
      <c r="E55" s="131" t="s">
        <v>215</v>
      </c>
      <c r="F55" s="136">
        <v>44519</v>
      </c>
    </row>
    <row r="56" ht="14.25" spans="3:6">
      <c r="C56" s="130" t="s">
        <v>122</v>
      </c>
      <c r="D56" s="130" t="s">
        <v>216</v>
      </c>
      <c r="E56" s="131" t="s">
        <v>217</v>
      </c>
      <c r="F56" s="132">
        <v>44522</v>
      </c>
    </row>
    <row r="57" ht="14.25" spans="3:6">
      <c r="C57" s="134" t="s">
        <v>122</v>
      </c>
      <c r="D57" s="134" t="s">
        <v>218</v>
      </c>
      <c r="E57" s="135" t="s">
        <v>219</v>
      </c>
      <c r="F57" s="132">
        <v>44522</v>
      </c>
    </row>
    <row r="58" ht="14.25" spans="3:6">
      <c r="C58" s="130" t="s">
        <v>220</v>
      </c>
      <c r="D58" s="130" t="s">
        <v>220</v>
      </c>
      <c r="E58" s="131" t="s">
        <v>221</v>
      </c>
      <c r="F58" s="132">
        <v>44522</v>
      </c>
    </row>
    <row r="59" ht="14.25" spans="3:6">
      <c r="C59" s="134" t="s">
        <v>220</v>
      </c>
      <c r="D59" s="134" t="s">
        <v>222</v>
      </c>
      <c r="E59" s="135" t="s">
        <v>223</v>
      </c>
      <c r="F59" s="132">
        <v>44522</v>
      </c>
    </row>
    <row r="60" ht="14.25" spans="3:6">
      <c r="C60" s="130" t="s">
        <v>220</v>
      </c>
      <c r="D60" s="130" t="s">
        <v>224</v>
      </c>
      <c r="E60" s="131" t="s">
        <v>225</v>
      </c>
      <c r="F60" s="132">
        <v>44522</v>
      </c>
    </row>
    <row r="61" ht="14.25" spans="3:6">
      <c r="C61" s="134" t="s">
        <v>220</v>
      </c>
      <c r="D61" s="134" t="s">
        <v>226</v>
      </c>
      <c r="E61" s="135" t="s">
        <v>227</v>
      </c>
      <c r="F61" s="132">
        <v>44522</v>
      </c>
    </row>
    <row r="62" ht="14.25" spans="3:6">
      <c r="C62" s="247" t="s">
        <v>220</v>
      </c>
      <c r="D62" s="247" t="s">
        <v>228</v>
      </c>
      <c r="E62" s="248" t="s">
        <v>229</v>
      </c>
      <c r="F62" s="249">
        <v>44522</v>
      </c>
    </row>
    <row r="63" ht="14.25" spans="3:6">
      <c r="C63" s="247" t="s">
        <v>220</v>
      </c>
      <c r="D63" s="247" t="s">
        <v>230</v>
      </c>
      <c r="E63" s="248" t="s">
        <v>231</v>
      </c>
      <c r="F63" s="249">
        <v>44522</v>
      </c>
    </row>
    <row r="64" ht="14.25" spans="3:6">
      <c r="C64" s="130" t="s">
        <v>220</v>
      </c>
      <c r="D64" s="130" t="s">
        <v>232</v>
      </c>
      <c r="E64" s="131" t="s">
        <v>233</v>
      </c>
      <c r="F64" s="132">
        <v>44522</v>
      </c>
    </row>
    <row r="65" ht="14.25" spans="3:6">
      <c r="C65" s="247" t="s">
        <v>220</v>
      </c>
      <c r="D65" s="247" t="s">
        <v>234</v>
      </c>
      <c r="E65" s="248" t="s">
        <v>235</v>
      </c>
      <c r="F65" s="249">
        <v>44522</v>
      </c>
    </row>
    <row r="66" ht="14.25" spans="3:6">
      <c r="C66" s="247" t="s">
        <v>220</v>
      </c>
      <c r="D66" s="247" t="s">
        <v>236</v>
      </c>
      <c r="E66" s="248" t="s">
        <v>237</v>
      </c>
      <c r="F66" s="249">
        <v>44522</v>
      </c>
    </row>
    <row r="67" ht="14.25" spans="3:6">
      <c r="C67" s="130" t="s">
        <v>122</v>
      </c>
      <c r="D67" s="130" t="s">
        <v>238</v>
      </c>
      <c r="E67" s="131" t="s">
        <v>239</v>
      </c>
      <c r="F67" s="132">
        <v>44523</v>
      </c>
    </row>
    <row r="68" ht="14.25" spans="3:6">
      <c r="C68" s="134" t="s">
        <v>122</v>
      </c>
      <c r="D68" s="134" t="s">
        <v>240</v>
      </c>
      <c r="E68" s="135" t="s">
        <v>241</v>
      </c>
      <c r="F68" s="132">
        <v>44523</v>
      </c>
    </row>
    <row r="69" ht="14.25" spans="3:6">
      <c r="C69" s="130" t="s">
        <v>242</v>
      </c>
      <c r="D69" s="130" t="s">
        <v>243</v>
      </c>
      <c r="E69" s="131" t="s">
        <v>244</v>
      </c>
      <c r="F69" s="132">
        <v>44523</v>
      </c>
    </row>
    <row r="70" ht="14.25" spans="3:6">
      <c r="C70" s="134" t="s">
        <v>242</v>
      </c>
      <c r="D70" s="134" t="s">
        <v>245</v>
      </c>
      <c r="E70" s="135" t="s">
        <v>246</v>
      </c>
      <c r="F70" s="132">
        <v>44523</v>
      </c>
    </row>
    <row r="71" ht="14.25" spans="3:6">
      <c r="C71" s="130" t="s">
        <v>242</v>
      </c>
      <c r="D71" s="130" t="s">
        <v>242</v>
      </c>
      <c r="E71" s="131" t="s">
        <v>247</v>
      </c>
      <c r="F71" s="132">
        <v>44523</v>
      </c>
    </row>
    <row r="72" ht="14.25" spans="3:6">
      <c r="C72" s="134" t="s">
        <v>242</v>
      </c>
      <c r="D72" s="134" t="s">
        <v>248</v>
      </c>
      <c r="E72" s="135" t="s">
        <v>249</v>
      </c>
      <c r="F72" s="132">
        <v>44523</v>
      </c>
    </row>
    <row r="73" ht="14.25" spans="3:6">
      <c r="C73" s="130" t="s">
        <v>242</v>
      </c>
      <c r="D73" s="130" t="s">
        <v>250</v>
      </c>
      <c r="E73" s="131" t="s">
        <v>251</v>
      </c>
      <c r="F73" s="132">
        <v>44523</v>
      </c>
    </row>
    <row r="74" ht="14.25" spans="3:6">
      <c r="C74" s="250" t="s">
        <v>242</v>
      </c>
      <c r="D74" s="250" t="s">
        <v>252</v>
      </c>
      <c r="E74" s="251" t="s">
        <v>253</v>
      </c>
      <c r="F74" s="255">
        <v>44523</v>
      </c>
    </row>
    <row r="75" ht="14.25" spans="3:6">
      <c r="C75" s="250" t="s">
        <v>122</v>
      </c>
      <c r="D75" s="250" t="s">
        <v>254</v>
      </c>
      <c r="E75" s="251" t="s">
        <v>255</v>
      </c>
      <c r="F75" s="255">
        <v>44524</v>
      </c>
    </row>
    <row r="76" ht="14.25" spans="3:6">
      <c r="C76" s="134" t="s">
        <v>122</v>
      </c>
      <c r="D76" s="134" t="s">
        <v>256</v>
      </c>
      <c r="E76" s="135" t="s">
        <v>257</v>
      </c>
      <c r="F76" s="267">
        <v>44524</v>
      </c>
    </row>
    <row r="77" ht="14.25" spans="3:6">
      <c r="C77" s="130" t="s">
        <v>122</v>
      </c>
      <c r="D77" s="130" t="s">
        <v>258</v>
      </c>
      <c r="E77" s="131" t="s">
        <v>259</v>
      </c>
      <c r="F77" s="267">
        <v>44525</v>
      </c>
    </row>
    <row r="78" ht="14.25" spans="3:6">
      <c r="C78" s="134" t="s">
        <v>122</v>
      </c>
      <c r="D78" s="134" t="s">
        <v>260</v>
      </c>
      <c r="E78" s="135" t="s">
        <v>261</v>
      </c>
      <c r="F78" s="267">
        <v>44525</v>
      </c>
    </row>
    <row r="79" ht="14.25" spans="3:6">
      <c r="C79" s="130" t="s">
        <v>122</v>
      </c>
      <c r="D79" s="130" t="s">
        <v>262</v>
      </c>
      <c r="E79" s="131" t="s">
        <v>263</v>
      </c>
      <c r="F79" s="267">
        <v>44525</v>
      </c>
    </row>
    <row r="80" ht="14.25" spans="3:6">
      <c r="C80" s="134" t="s">
        <v>122</v>
      </c>
      <c r="D80" s="134" t="s">
        <v>264</v>
      </c>
      <c r="E80" s="135" t="s">
        <v>265</v>
      </c>
      <c r="F80" s="267">
        <v>44525</v>
      </c>
    </row>
    <row r="81" ht="14.25" spans="3:6">
      <c r="C81" s="130" t="s">
        <v>122</v>
      </c>
      <c r="D81" s="130" t="s">
        <v>266</v>
      </c>
      <c r="E81" s="131" t="s">
        <v>267</v>
      </c>
      <c r="F81" s="267">
        <v>44525</v>
      </c>
    </row>
    <row r="82" ht="14.25" spans="3:6">
      <c r="C82" s="250" t="s">
        <v>122</v>
      </c>
      <c r="D82" s="250" t="s">
        <v>268</v>
      </c>
      <c r="E82" s="251" t="s">
        <v>269</v>
      </c>
      <c r="F82" s="255">
        <v>44525</v>
      </c>
    </row>
    <row r="83" ht="14.25" spans="3:6">
      <c r="C83" s="130" t="s">
        <v>122</v>
      </c>
      <c r="D83" s="130" t="s">
        <v>270</v>
      </c>
      <c r="E83" s="131" t="s">
        <v>271</v>
      </c>
      <c r="F83" s="132">
        <v>44526</v>
      </c>
    </row>
    <row r="84" ht="14.25" spans="3:6">
      <c r="C84" s="130" t="s">
        <v>122</v>
      </c>
      <c r="D84" s="130" t="s">
        <v>272</v>
      </c>
      <c r="E84" s="131" t="s">
        <v>273</v>
      </c>
      <c r="F84" s="132">
        <v>44526</v>
      </c>
    </row>
    <row r="85" ht="14.25" spans="3:6">
      <c r="C85" s="250" t="s">
        <v>122</v>
      </c>
      <c r="D85" s="250" t="s">
        <v>274</v>
      </c>
      <c r="E85" s="251" t="s">
        <v>275</v>
      </c>
      <c r="F85" s="255">
        <v>44526</v>
      </c>
    </row>
    <row r="86" ht="14.25" spans="3:6">
      <c r="C86" s="252" t="s">
        <v>122</v>
      </c>
      <c r="D86" s="252" t="s">
        <v>276</v>
      </c>
      <c r="E86" s="253" t="s">
        <v>277</v>
      </c>
      <c r="F86" s="254">
        <v>44526</v>
      </c>
    </row>
    <row r="87" ht="14.25" spans="3:6">
      <c r="C87" s="153" t="s">
        <v>278</v>
      </c>
      <c r="D87" s="153" t="s">
        <v>278</v>
      </c>
      <c r="E87" s="154" t="s">
        <v>279</v>
      </c>
      <c r="F87" s="152">
        <v>44529</v>
      </c>
    </row>
    <row r="88" ht="14.25" spans="3:6">
      <c r="C88" s="247" t="s">
        <v>278</v>
      </c>
      <c r="D88" s="247" t="s">
        <v>280</v>
      </c>
      <c r="E88" s="248" t="s">
        <v>281</v>
      </c>
      <c r="F88" s="249">
        <v>44529</v>
      </c>
    </row>
    <row r="89" ht="14.25" spans="3:6">
      <c r="C89" s="268" t="s">
        <v>278</v>
      </c>
      <c r="D89" s="268" t="s">
        <v>282</v>
      </c>
      <c r="E89" s="269" t="s">
        <v>283</v>
      </c>
      <c r="F89" s="270">
        <v>44530</v>
      </c>
    </row>
    <row r="90" ht="14.25" spans="3:6">
      <c r="C90" s="153" t="s">
        <v>278</v>
      </c>
      <c r="D90" s="153" t="s">
        <v>284</v>
      </c>
      <c r="E90" s="154" t="s">
        <v>285</v>
      </c>
      <c r="F90" s="152">
        <v>44530</v>
      </c>
    </row>
    <row r="91" ht="14.25" spans="3:6">
      <c r="C91" s="150" t="s">
        <v>278</v>
      </c>
      <c r="D91" s="150" t="s">
        <v>286</v>
      </c>
      <c r="E91" s="151" t="s">
        <v>287</v>
      </c>
      <c r="F91" s="156">
        <v>44530</v>
      </c>
    </row>
    <row r="92" ht="14.25" spans="3:6">
      <c r="C92" s="150" t="s">
        <v>278</v>
      </c>
      <c r="D92" s="150" t="s">
        <v>288</v>
      </c>
      <c r="E92" s="151" t="s">
        <v>289</v>
      </c>
      <c r="F92" s="156">
        <v>44530</v>
      </c>
    </row>
    <row r="93" ht="14.25" spans="3:6">
      <c r="C93" s="150" t="s">
        <v>278</v>
      </c>
      <c r="D93" s="150" t="s">
        <v>290</v>
      </c>
      <c r="E93" s="151" t="s">
        <v>291</v>
      </c>
      <c r="F93" s="156">
        <v>44530</v>
      </c>
    </row>
    <row r="94" ht="14.25" spans="3:6">
      <c r="C94" s="150" t="s">
        <v>278</v>
      </c>
      <c r="D94" s="150" t="s">
        <v>292</v>
      </c>
      <c r="E94" s="151" t="s">
        <v>293</v>
      </c>
      <c r="F94" s="156">
        <v>44530</v>
      </c>
    </row>
    <row r="95" ht="14.25" spans="3:6">
      <c r="C95" s="153" t="s">
        <v>278</v>
      </c>
      <c r="D95" s="153" t="s">
        <v>294</v>
      </c>
      <c r="E95" s="154" t="s">
        <v>295</v>
      </c>
      <c r="F95" s="152">
        <v>44531</v>
      </c>
    </row>
    <row r="96" ht="14.25" spans="3:6">
      <c r="C96" s="247" t="s">
        <v>278</v>
      </c>
      <c r="D96" s="247" t="s">
        <v>296</v>
      </c>
      <c r="E96" s="248" t="s">
        <v>297</v>
      </c>
      <c r="F96" s="256">
        <v>44531</v>
      </c>
    </row>
    <row r="97" ht="14.25" spans="3:6">
      <c r="C97" s="250" t="s">
        <v>278</v>
      </c>
      <c r="D97" s="247" t="s">
        <v>298</v>
      </c>
      <c r="E97" s="248" t="s">
        <v>299</v>
      </c>
      <c r="F97" s="249">
        <v>44531</v>
      </c>
    </row>
    <row r="98" ht="14.25" spans="3:6">
      <c r="C98" s="247" t="s">
        <v>278</v>
      </c>
      <c r="D98" s="247" t="s">
        <v>300</v>
      </c>
      <c r="E98" s="248" t="s">
        <v>301</v>
      </c>
      <c r="F98" s="256">
        <v>44531</v>
      </c>
    </row>
    <row r="99" ht="14.25" spans="3:6">
      <c r="C99" s="247" t="s">
        <v>278</v>
      </c>
      <c r="D99" s="247" t="s">
        <v>302</v>
      </c>
      <c r="E99" s="248" t="s">
        <v>303</v>
      </c>
      <c r="F99" s="249">
        <v>44531</v>
      </c>
    </row>
    <row r="100" ht="14.25" spans="3:6">
      <c r="C100" s="247" t="s">
        <v>304</v>
      </c>
      <c r="D100" s="247" t="s">
        <v>305</v>
      </c>
      <c r="E100" s="248" t="s">
        <v>306</v>
      </c>
      <c r="F100" s="249">
        <v>44532</v>
      </c>
    </row>
    <row r="101" ht="14.25" spans="3:6">
      <c r="C101" s="247" t="s">
        <v>304</v>
      </c>
      <c r="D101" s="247" t="s">
        <v>307</v>
      </c>
      <c r="E101" s="248" t="s">
        <v>308</v>
      </c>
      <c r="F101" s="256">
        <v>44532</v>
      </c>
    </row>
    <row r="102" ht="14.25" spans="3:6">
      <c r="C102" s="268" t="s">
        <v>304</v>
      </c>
      <c r="D102" s="268" t="s">
        <v>304</v>
      </c>
      <c r="E102" s="269" t="s">
        <v>309</v>
      </c>
      <c r="F102" s="270">
        <v>44533</v>
      </c>
    </row>
    <row r="103" ht="14.25" spans="3:6">
      <c r="C103" s="150" t="s">
        <v>304</v>
      </c>
      <c r="D103" s="150" t="s">
        <v>310</v>
      </c>
      <c r="E103" s="151" t="s">
        <v>311</v>
      </c>
      <c r="F103" s="156">
        <v>44533</v>
      </c>
    </row>
    <row r="104" ht="14.25" spans="3:6">
      <c r="C104" s="247" t="s">
        <v>304</v>
      </c>
      <c r="D104" s="247" t="s">
        <v>312</v>
      </c>
      <c r="E104" s="248" t="s">
        <v>313</v>
      </c>
      <c r="F104" s="249">
        <v>44533</v>
      </c>
    </row>
    <row r="105" ht="14.25" spans="3:6">
      <c r="C105" s="247" t="s">
        <v>304</v>
      </c>
      <c r="D105" s="247" t="s">
        <v>314</v>
      </c>
      <c r="E105" s="248" t="s">
        <v>315</v>
      </c>
      <c r="F105" s="256">
        <v>44533</v>
      </c>
    </row>
    <row r="106" ht="14.25" spans="3:6">
      <c r="C106" s="247" t="s">
        <v>304</v>
      </c>
      <c r="D106" s="247" t="s">
        <v>316</v>
      </c>
      <c r="E106" s="248" t="s">
        <v>317</v>
      </c>
      <c r="F106" s="249">
        <v>44533</v>
      </c>
    </row>
    <row r="107" ht="14.25" spans="3:6">
      <c r="C107" s="247" t="s">
        <v>304</v>
      </c>
      <c r="D107" s="247" t="s">
        <v>318</v>
      </c>
      <c r="E107" s="248" t="s">
        <v>319</v>
      </c>
      <c r="F107" s="256">
        <v>44533</v>
      </c>
    </row>
    <row r="108" ht="14.25" spans="3:6">
      <c r="C108" s="268" t="s">
        <v>304</v>
      </c>
      <c r="D108" s="268" t="s">
        <v>320</v>
      </c>
      <c r="E108" s="269" t="s">
        <v>321</v>
      </c>
      <c r="F108" s="270">
        <v>44536</v>
      </c>
    </row>
    <row r="109" ht="14.25" spans="3:6">
      <c r="C109" s="150" t="s">
        <v>304</v>
      </c>
      <c r="D109" s="150" t="s">
        <v>322</v>
      </c>
      <c r="E109" s="151" t="s">
        <v>323</v>
      </c>
      <c r="F109" s="156">
        <v>44536</v>
      </c>
    </row>
    <row r="110" ht="14.25" spans="3:6">
      <c r="C110" s="150" t="s">
        <v>304</v>
      </c>
      <c r="D110" s="150" t="s">
        <v>324</v>
      </c>
      <c r="E110" s="151" t="s">
        <v>325</v>
      </c>
      <c r="F110" s="156">
        <v>44536</v>
      </c>
    </row>
    <row r="111" ht="14.25" spans="3:6">
      <c r="C111" s="150" t="s">
        <v>304</v>
      </c>
      <c r="D111" s="150" t="s">
        <v>326</v>
      </c>
      <c r="E111" s="151" t="s">
        <v>327</v>
      </c>
      <c r="F111" s="156">
        <v>44536</v>
      </c>
    </row>
    <row r="112" ht="14.25" spans="3:6">
      <c r="C112" s="153" t="s">
        <v>304</v>
      </c>
      <c r="D112" s="153" t="s">
        <v>328</v>
      </c>
      <c r="E112" s="154" t="s">
        <v>329</v>
      </c>
      <c r="F112" s="152">
        <v>44537</v>
      </c>
    </row>
    <row r="113" ht="14.25" spans="3:6">
      <c r="C113" s="153" t="s">
        <v>304</v>
      </c>
      <c r="D113" s="153" t="s">
        <v>330</v>
      </c>
      <c r="E113" s="154" t="s">
        <v>331</v>
      </c>
      <c r="F113" s="152">
        <v>44537</v>
      </c>
    </row>
    <row r="114" ht="14.25" spans="3:6">
      <c r="C114" s="150" t="s">
        <v>304</v>
      </c>
      <c r="D114" s="150" t="s">
        <v>332</v>
      </c>
      <c r="E114" s="151" t="s">
        <v>333</v>
      </c>
      <c r="F114" s="156">
        <v>44537</v>
      </c>
    </row>
    <row r="115" ht="14.25" spans="3:6">
      <c r="C115" s="150" t="s">
        <v>304</v>
      </c>
      <c r="D115" s="150" t="s">
        <v>334</v>
      </c>
      <c r="E115" s="151" t="s">
        <v>335</v>
      </c>
      <c r="F115" s="156">
        <v>44537</v>
      </c>
    </row>
    <row r="116" ht="14.25" spans="3:6">
      <c r="C116" s="247" t="s">
        <v>304</v>
      </c>
      <c r="D116" s="247" t="s">
        <v>336</v>
      </c>
      <c r="E116" s="248" t="s">
        <v>337</v>
      </c>
      <c r="F116" s="249">
        <v>44538</v>
      </c>
    </row>
    <row r="117" spans="3:6">
      <c r="C117" s="184"/>
      <c r="D117" s="184"/>
      <c r="E117" s="184"/>
      <c r="F117" s="184"/>
    </row>
  </sheetData>
  <autoFilter ref="C11:F116">
    <sortState ref="C11:F116">
      <sortCondition ref="F11:F116"/>
    </sortState>
    <extLst/>
  </autoFilter>
  <mergeCells count="6">
    <mergeCell ref="I23:J23"/>
    <mergeCell ref="K23:L23"/>
    <mergeCell ref="M24:M26"/>
    <mergeCell ref="I16:M21"/>
    <mergeCell ref="I24:J26"/>
    <mergeCell ref="K24:L26"/>
  </mergeCells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66FFFF"/>
  </sheetPr>
  <dimension ref="B1:K51"/>
  <sheetViews>
    <sheetView showGridLines="0" topLeftCell="A5" workbookViewId="0">
      <selection activeCell="J24" sqref="J24"/>
    </sheetView>
  </sheetViews>
  <sheetFormatPr defaultColWidth="11" defaultRowHeight="12.75"/>
  <cols>
    <col min="1" max="1" width="11.4285714285714"/>
    <col min="2" max="2" width="42" customWidth="1"/>
    <col min="3" max="3" width="19.8571428571429" customWidth="1"/>
    <col min="4" max="4" width="14.7142857142857" customWidth="1"/>
    <col min="5" max="5" width="12.2857142857143" customWidth="1"/>
  </cols>
  <sheetData>
    <row r="1" customFormat="1"/>
    <row r="2" customFormat="1"/>
    <row r="3" customFormat="1"/>
    <row r="4" customFormat="1"/>
    <row r="5" customFormat="1"/>
    <row r="6" customFormat="1"/>
    <row r="7" customFormat="1"/>
    <row r="8" customFormat="1" spans="2:5">
      <c r="B8" s="214" t="s">
        <v>338</v>
      </c>
      <c r="C8" s="214" t="s">
        <v>339</v>
      </c>
      <c r="D8" s="214" t="s">
        <v>340</v>
      </c>
      <c r="E8" s="214" t="s">
        <v>121</v>
      </c>
    </row>
    <row r="9" ht="14.25" spans="2:5">
      <c r="B9" s="215" t="s">
        <v>341</v>
      </c>
      <c r="C9" s="215" t="s">
        <v>342</v>
      </c>
      <c r="D9" s="216" t="s">
        <v>342</v>
      </c>
      <c r="E9" s="217">
        <v>44515</v>
      </c>
    </row>
    <row r="10" ht="14.25" spans="2:7">
      <c r="B10" s="215" t="s">
        <v>341</v>
      </c>
      <c r="C10" s="215" t="s">
        <v>343</v>
      </c>
      <c r="D10" s="216" t="s">
        <v>343</v>
      </c>
      <c r="E10" s="217">
        <v>44515</v>
      </c>
      <c r="G10" s="133" t="s">
        <v>131</v>
      </c>
    </row>
    <row r="11" ht="14.25" customHeight="1" spans="2:11">
      <c r="B11" s="134" t="s">
        <v>341</v>
      </c>
      <c r="C11" s="134" t="s">
        <v>341</v>
      </c>
      <c r="D11" s="135" t="s">
        <v>344</v>
      </c>
      <c r="E11" s="136">
        <v>44516</v>
      </c>
      <c r="G11" s="137" t="s">
        <v>134</v>
      </c>
      <c r="H11" s="157"/>
      <c r="I11" s="157"/>
      <c r="J11" s="157"/>
      <c r="K11" s="158"/>
    </row>
    <row r="12" ht="14.25" spans="2:11">
      <c r="B12" s="130" t="s">
        <v>345</v>
      </c>
      <c r="C12" s="130" t="s">
        <v>346</v>
      </c>
      <c r="D12" s="131" t="s">
        <v>347</v>
      </c>
      <c r="E12" s="132">
        <v>44516</v>
      </c>
      <c r="G12" s="138"/>
      <c r="H12" s="159"/>
      <c r="I12" s="159"/>
      <c r="J12" s="159"/>
      <c r="K12" s="160"/>
    </row>
    <row r="13" ht="14.25" spans="2:11">
      <c r="B13" s="134" t="s">
        <v>345</v>
      </c>
      <c r="C13" s="134" t="s">
        <v>348</v>
      </c>
      <c r="D13" s="135" t="s">
        <v>349</v>
      </c>
      <c r="E13" s="136">
        <v>44516</v>
      </c>
      <c r="G13" s="138"/>
      <c r="H13" s="159"/>
      <c r="I13" s="159"/>
      <c r="J13" s="159"/>
      <c r="K13" s="160"/>
    </row>
    <row r="14" ht="14.25" spans="2:11">
      <c r="B14" s="130" t="s">
        <v>345</v>
      </c>
      <c r="C14" s="130" t="s">
        <v>345</v>
      </c>
      <c r="D14" s="131" t="s">
        <v>350</v>
      </c>
      <c r="E14" s="132">
        <v>44516</v>
      </c>
      <c r="G14" s="138"/>
      <c r="H14" s="159"/>
      <c r="I14" s="159"/>
      <c r="J14" s="159"/>
      <c r="K14" s="160"/>
    </row>
    <row r="15" ht="14.25" spans="2:11">
      <c r="B15" s="134" t="s">
        <v>341</v>
      </c>
      <c r="C15" s="134" t="s">
        <v>351</v>
      </c>
      <c r="D15" s="135" t="s">
        <v>352</v>
      </c>
      <c r="E15" s="136">
        <v>44516</v>
      </c>
      <c r="G15" s="138"/>
      <c r="H15" s="159"/>
      <c r="I15" s="159"/>
      <c r="J15" s="159"/>
      <c r="K15" s="160"/>
    </row>
    <row r="16" ht="14.25" spans="2:11">
      <c r="B16" s="130" t="s">
        <v>341</v>
      </c>
      <c r="C16" s="130" t="s">
        <v>353</v>
      </c>
      <c r="D16" s="131" t="s">
        <v>354</v>
      </c>
      <c r="E16" s="132">
        <v>44516</v>
      </c>
      <c r="G16" s="142"/>
      <c r="H16" s="161"/>
      <c r="I16" s="161"/>
      <c r="J16" s="161"/>
      <c r="K16" s="162"/>
    </row>
    <row r="17" ht="14.25" spans="2:5">
      <c r="B17" s="134" t="s">
        <v>345</v>
      </c>
      <c r="C17" s="134" t="s">
        <v>355</v>
      </c>
      <c r="D17" s="135" t="s">
        <v>356</v>
      </c>
      <c r="E17" s="136">
        <v>44517</v>
      </c>
    </row>
    <row r="18" ht="14.25" spans="2:11">
      <c r="B18" s="134" t="s">
        <v>345</v>
      </c>
      <c r="C18" s="134" t="s">
        <v>357</v>
      </c>
      <c r="D18" s="135" t="s">
        <v>358</v>
      </c>
      <c r="E18" s="136">
        <v>44517</v>
      </c>
      <c r="G18" s="143" t="s">
        <v>148</v>
      </c>
      <c r="H18" s="163"/>
      <c r="I18" s="164" t="s">
        <v>149</v>
      </c>
      <c r="J18" s="234"/>
      <c r="K18" s="235" t="s">
        <v>150</v>
      </c>
    </row>
    <row r="19" ht="14.25" spans="2:11">
      <c r="B19" s="130" t="s">
        <v>341</v>
      </c>
      <c r="C19" s="130" t="s">
        <v>359</v>
      </c>
      <c r="D19" s="131" t="s">
        <v>360</v>
      </c>
      <c r="E19" s="132">
        <v>44517</v>
      </c>
      <c r="G19" s="218">
        <v>30</v>
      </c>
      <c r="H19" s="219"/>
      <c r="I19" s="218">
        <v>30</v>
      </c>
      <c r="J19" s="236"/>
      <c r="K19" s="237">
        <f>(I19*100)/G19</f>
        <v>100</v>
      </c>
    </row>
    <row r="20" ht="14.25" spans="2:11">
      <c r="B20" s="134" t="s">
        <v>341</v>
      </c>
      <c r="C20" s="134" t="s">
        <v>361</v>
      </c>
      <c r="D20" s="135" t="s">
        <v>362</v>
      </c>
      <c r="E20" s="136">
        <v>44517</v>
      </c>
      <c r="G20" s="220"/>
      <c r="H20" s="221"/>
      <c r="I20" s="220"/>
      <c r="J20" s="238"/>
      <c r="K20" s="237"/>
    </row>
    <row r="21" ht="14.25" spans="2:11">
      <c r="B21" s="130" t="s">
        <v>345</v>
      </c>
      <c r="C21" s="130" t="s">
        <v>363</v>
      </c>
      <c r="D21" s="131" t="s">
        <v>364</v>
      </c>
      <c r="E21" s="132">
        <v>44517</v>
      </c>
      <c r="G21" s="222"/>
      <c r="H21" s="223"/>
      <c r="I21" s="222"/>
      <c r="J21" s="239"/>
      <c r="K21" s="240"/>
    </row>
    <row r="22" ht="14.25" spans="2:5">
      <c r="B22" s="134" t="s">
        <v>341</v>
      </c>
      <c r="C22" s="134" t="s">
        <v>365</v>
      </c>
      <c r="D22" s="135" t="s">
        <v>366</v>
      </c>
      <c r="E22" s="136">
        <v>44517</v>
      </c>
    </row>
    <row r="23" ht="14.25" spans="2:5">
      <c r="B23" s="139" t="s">
        <v>345</v>
      </c>
      <c r="C23" s="139" t="s">
        <v>367</v>
      </c>
      <c r="D23" s="140" t="s">
        <v>368</v>
      </c>
      <c r="E23" s="141">
        <v>44518</v>
      </c>
    </row>
    <row r="24" ht="14.25" spans="2:5">
      <c r="B24" s="139" t="s">
        <v>345</v>
      </c>
      <c r="C24" s="139" t="s">
        <v>369</v>
      </c>
      <c r="D24" s="140" t="s">
        <v>370</v>
      </c>
      <c r="E24" s="141">
        <v>44518</v>
      </c>
    </row>
    <row r="25" ht="14.25" spans="2:5">
      <c r="B25" s="130" t="s">
        <v>341</v>
      </c>
      <c r="C25" s="130" t="s">
        <v>371</v>
      </c>
      <c r="D25" s="131" t="s">
        <v>372</v>
      </c>
      <c r="E25" s="132">
        <v>44518</v>
      </c>
    </row>
    <row r="26" ht="14.25" spans="2:5">
      <c r="B26" s="134" t="s">
        <v>341</v>
      </c>
      <c r="C26" s="134" t="s">
        <v>373</v>
      </c>
      <c r="D26" s="135" t="s">
        <v>374</v>
      </c>
      <c r="E26" s="136">
        <v>44518</v>
      </c>
    </row>
    <row r="27" ht="14.25" spans="2:5">
      <c r="B27" s="130" t="s">
        <v>375</v>
      </c>
      <c r="C27" s="130" t="s">
        <v>376</v>
      </c>
      <c r="D27" s="131" t="s">
        <v>377</v>
      </c>
      <c r="E27" s="132">
        <v>44518</v>
      </c>
    </row>
    <row r="28" ht="14.25" spans="2:5">
      <c r="B28" s="130" t="s">
        <v>345</v>
      </c>
      <c r="C28" s="130" t="s">
        <v>378</v>
      </c>
      <c r="D28" s="131" t="s">
        <v>379</v>
      </c>
      <c r="E28" s="132">
        <v>44519</v>
      </c>
    </row>
    <row r="29" ht="14.25" spans="2:5">
      <c r="B29" s="134" t="s">
        <v>345</v>
      </c>
      <c r="C29" s="134" t="s">
        <v>380</v>
      </c>
      <c r="D29" s="135" t="s">
        <v>381</v>
      </c>
      <c r="E29" s="136">
        <v>44519</v>
      </c>
    </row>
    <row r="30" ht="14.25" spans="2:5">
      <c r="B30" s="130" t="s">
        <v>345</v>
      </c>
      <c r="C30" s="130" t="s">
        <v>382</v>
      </c>
      <c r="D30" s="131" t="s">
        <v>383</v>
      </c>
      <c r="E30" s="132">
        <v>44519</v>
      </c>
    </row>
    <row r="31" ht="14.25" spans="2:5">
      <c r="B31" s="134" t="s">
        <v>375</v>
      </c>
      <c r="C31" s="134" t="s">
        <v>375</v>
      </c>
      <c r="D31" s="135" t="s">
        <v>384</v>
      </c>
      <c r="E31" s="136">
        <v>44519</v>
      </c>
    </row>
    <row r="32" ht="14.25" spans="2:5">
      <c r="B32" s="139" t="s">
        <v>375</v>
      </c>
      <c r="C32" s="139" t="s">
        <v>385</v>
      </c>
      <c r="D32" s="140" t="s">
        <v>386</v>
      </c>
      <c r="E32" s="141">
        <v>44519</v>
      </c>
    </row>
    <row r="33" ht="14.25" spans="2:5">
      <c r="B33" s="134" t="s">
        <v>375</v>
      </c>
      <c r="C33" s="134" t="s">
        <v>387</v>
      </c>
      <c r="D33" s="135" t="s">
        <v>388</v>
      </c>
      <c r="E33" s="136">
        <v>44519</v>
      </c>
    </row>
    <row r="34" ht="14.25" spans="2:5">
      <c r="B34" s="130" t="s">
        <v>375</v>
      </c>
      <c r="C34" s="130" t="s">
        <v>389</v>
      </c>
      <c r="D34" s="131" t="s">
        <v>390</v>
      </c>
      <c r="E34" s="132">
        <v>44522</v>
      </c>
    </row>
    <row r="35" ht="14.25" spans="2:5">
      <c r="B35" s="134" t="s">
        <v>345</v>
      </c>
      <c r="C35" s="134" t="s">
        <v>391</v>
      </c>
      <c r="D35" s="135" t="s">
        <v>392</v>
      </c>
      <c r="E35" s="136">
        <v>44522</v>
      </c>
    </row>
    <row r="36" ht="14.25" spans="2:5">
      <c r="B36" s="224" t="s">
        <v>345</v>
      </c>
      <c r="C36" s="130" t="s">
        <v>393</v>
      </c>
      <c r="D36" s="131" t="s">
        <v>394</v>
      </c>
      <c r="E36" s="132">
        <v>44522</v>
      </c>
    </row>
    <row r="37" ht="14.25" spans="2:5">
      <c r="B37" s="134" t="s">
        <v>375</v>
      </c>
      <c r="C37" s="134" t="s">
        <v>395</v>
      </c>
      <c r="D37" s="135" t="s">
        <v>396</v>
      </c>
      <c r="E37" s="136">
        <v>44522</v>
      </c>
    </row>
    <row r="38" ht="14.25" spans="2:5">
      <c r="B38" s="130" t="s">
        <v>375</v>
      </c>
      <c r="C38" s="130" t="s">
        <v>397</v>
      </c>
      <c r="D38" s="131" t="s">
        <v>398</v>
      </c>
      <c r="E38" s="132">
        <v>44522</v>
      </c>
    </row>
    <row r="39" ht="14.25" spans="2:5">
      <c r="B39" s="225"/>
      <c r="C39" s="225"/>
      <c r="D39" s="226"/>
      <c r="E39" s="227"/>
    </row>
    <row r="40" ht="14.25" spans="2:5">
      <c r="B40" s="225"/>
      <c r="C40" s="225"/>
      <c r="D40" s="226"/>
      <c r="E40" s="227"/>
    </row>
    <row r="41" ht="14.25" spans="2:5">
      <c r="B41" s="228"/>
      <c r="C41" s="228"/>
      <c r="D41" s="229"/>
      <c r="E41" s="230"/>
    </row>
    <row r="42" ht="14.25" spans="2:5">
      <c r="B42" s="225"/>
      <c r="C42" s="225"/>
      <c r="D42" s="226"/>
      <c r="E42" s="227"/>
    </row>
    <row r="43" ht="14.25" spans="2:5">
      <c r="B43" s="225"/>
      <c r="C43" s="225"/>
      <c r="D43" s="226"/>
      <c r="E43" s="227"/>
    </row>
    <row r="44" ht="14.25" spans="2:5">
      <c r="B44" s="228"/>
      <c r="C44" s="228"/>
      <c r="D44" s="229"/>
      <c r="E44" s="230"/>
    </row>
    <row r="45" ht="14.25" spans="2:5">
      <c r="B45" s="231"/>
      <c r="C45" s="231"/>
      <c r="D45" s="231"/>
      <c r="E45" s="231"/>
    </row>
    <row r="46" ht="14.25" spans="2:5">
      <c r="B46" s="231"/>
      <c r="C46" s="231"/>
      <c r="D46" s="232"/>
      <c r="E46" s="232"/>
    </row>
    <row r="47" ht="14.25" spans="2:5">
      <c r="B47" s="231"/>
      <c r="C47" s="231"/>
      <c r="D47" s="232"/>
      <c r="E47" s="232"/>
    </row>
    <row r="48" ht="14.25" spans="2:5">
      <c r="B48" s="231"/>
      <c r="C48" s="231"/>
      <c r="D48" s="232"/>
      <c r="E48" s="232"/>
    </row>
    <row r="49" ht="14.25" spans="2:5">
      <c r="B49" s="231"/>
      <c r="C49" s="231"/>
      <c r="D49" s="232"/>
      <c r="E49" s="231"/>
    </row>
    <row r="50" ht="14.25" spans="2:5">
      <c r="B50" s="231"/>
      <c r="C50" s="231"/>
      <c r="D50" s="232"/>
      <c r="E50" s="233"/>
    </row>
    <row r="51" spans="2:5">
      <c r="B51" s="184"/>
      <c r="C51" s="184"/>
      <c r="D51" s="184"/>
      <c r="E51" s="184"/>
    </row>
  </sheetData>
  <autoFilter ref="B8:E50">
    <sortState ref="B8:E50">
      <sortCondition ref="D8:D48"/>
    </sortState>
    <extLst/>
  </autoFilter>
  <mergeCells count="6">
    <mergeCell ref="G18:H18"/>
    <mergeCell ref="I18:J18"/>
    <mergeCell ref="K19:K21"/>
    <mergeCell ref="G11:K16"/>
    <mergeCell ref="G19:H21"/>
    <mergeCell ref="I19:J21"/>
  </mergeCells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C8:M96"/>
  <sheetViews>
    <sheetView showGridLines="0" topLeftCell="A7" workbookViewId="0">
      <selection activeCell="J22" sqref="J22"/>
    </sheetView>
  </sheetViews>
  <sheetFormatPr defaultColWidth="11" defaultRowHeight="12.75"/>
  <cols>
    <col min="1" max="2" width="11.4285714285714"/>
    <col min="3" max="3" width="35.4285714285714" customWidth="1"/>
    <col min="4" max="4" width="23.2857142857143" customWidth="1"/>
    <col min="5" max="5" width="17.7142857142857" customWidth="1"/>
    <col min="6" max="6" width="11.2857142857143" customWidth="1"/>
    <col min="7" max="16384" width="11.4285714285714"/>
  </cols>
  <sheetData>
    <row r="8" ht="14.25" spans="3:7">
      <c r="C8" s="129" t="s">
        <v>118</v>
      </c>
      <c r="D8" s="129" t="s">
        <v>119</v>
      </c>
      <c r="E8" s="129" t="s">
        <v>120</v>
      </c>
      <c r="F8" s="129" t="s">
        <v>121</v>
      </c>
      <c r="G8" s="176"/>
    </row>
    <row r="9" ht="14.25" spans="3:6">
      <c r="C9" s="177" t="s">
        <v>399</v>
      </c>
      <c r="D9" s="177" t="s">
        <v>400</v>
      </c>
      <c r="E9" s="135" t="s">
        <v>401</v>
      </c>
      <c r="F9" s="136">
        <v>44515</v>
      </c>
    </row>
    <row r="10" ht="14.25" spans="3:8">
      <c r="C10" s="177" t="s">
        <v>399</v>
      </c>
      <c r="D10" s="177" t="s">
        <v>399</v>
      </c>
      <c r="E10" s="177" t="s">
        <v>402</v>
      </c>
      <c r="F10" s="136">
        <v>44515</v>
      </c>
      <c r="H10" s="133" t="s">
        <v>131</v>
      </c>
    </row>
    <row r="11" ht="14.25" spans="3:12">
      <c r="C11" s="177" t="s">
        <v>399</v>
      </c>
      <c r="D11" s="177" t="s">
        <v>403</v>
      </c>
      <c r="E11" s="177" t="s">
        <v>404</v>
      </c>
      <c r="F11" s="136">
        <v>44515</v>
      </c>
      <c r="H11" s="137" t="s">
        <v>134</v>
      </c>
      <c r="I11" s="157"/>
      <c r="J11" s="157"/>
      <c r="K11" s="157"/>
      <c r="L11" s="158"/>
    </row>
    <row r="12" ht="14.25" spans="3:12">
      <c r="C12" s="178" t="s">
        <v>399</v>
      </c>
      <c r="D12" s="178" t="s">
        <v>405</v>
      </c>
      <c r="E12" s="178" t="s">
        <v>406</v>
      </c>
      <c r="F12" s="179">
        <v>44515</v>
      </c>
      <c r="H12" s="138"/>
      <c r="I12" s="159"/>
      <c r="J12" s="159"/>
      <c r="K12" s="159"/>
      <c r="L12" s="160"/>
    </row>
    <row r="13" ht="14.25" spans="3:12">
      <c r="C13" s="177" t="s">
        <v>399</v>
      </c>
      <c r="D13" s="177" t="s">
        <v>407</v>
      </c>
      <c r="E13" s="177" t="s">
        <v>408</v>
      </c>
      <c r="F13" s="136">
        <v>44516</v>
      </c>
      <c r="H13" s="138"/>
      <c r="I13" s="159"/>
      <c r="J13" s="159"/>
      <c r="K13" s="159"/>
      <c r="L13" s="160"/>
    </row>
    <row r="14" ht="14.25" spans="3:12">
      <c r="C14" s="177" t="s">
        <v>399</v>
      </c>
      <c r="D14" s="177" t="s">
        <v>409</v>
      </c>
      <c r="E14" s="177" t="s">
        <v>410</v>
      </c>
      <c r="F14" s="136">
        <v>44516</v>
      </c>
      <c r="H14" s="138"/>
      <c r="I14" s="159"/>
      <c r="J14" s="159"/>
      <c r="K14" s="159"/>
      <c r="L14" s="160"/>
    </row>
    <row r="15" ht="14.25" spans="3:12">
      <c r="C15" s="178" t="s">
        <v>399</v>
      </c>
      <c r="D15" s="178" t="s">
        <v>411</v>
      </c>
      <c r="E15" s="178" t="s">
        <v>412</v>
      </c>
      <c r="F15" s="179">
        <v>44516</v>
      </c>
      <c r="H15" s="138"/>
      <c r="I15" s="159"/>
      <c r="J15" s="159"/>
      <c r="K15" s="159"/>
      <c r="L15" s="160"/>
    </row>
    <row r="16" ht="14.25" spans="3:12">
      <c r="C16" s="180" t="s">
        <v>413</v>
      </c>
      <c r="D16" s="180" t="s">
        <v>414</v>
      </c>
      <c r="E16" s="180" t="s">
        <v>415</v>
      </c>
      <c r="F16" s="181">
        <v>44516</v>
      </c>
      <c r="H16" s="142"/>
      <c r="I16" s="161"/>
      <c r="J16" s="161"/>
      <c r="K16" s="161"/>
      <c r="L16" s="162"/>
    </row>
    <row r="17" ht="14.25" spans="3:6">
      <c r="C17" s="182" t="s">
        <v>413</v>
      </c>
      <c r="D17" s="182" t="s">
        <v>416</v>
      </c>
      <c r="E17" s="182" t="s">
        <v>417</v>
      </c>
      <c r="F17" s="136">
        <v>44516</v>
      </c>
    </row>
    <row r="18" ht="14.25" spans="3:13">
      <c r="C18" s="182" t="s">
        <v>413</v>
      </c>
      <c r="D18" s="182" t="s">
        <v>418</v>
      </c>
      <c r="E18" s="182" t="s">
        <v>419</v>
      </c>
      <c r="F18" s="136">
        <v>44516</v>
      </c>
      <c r="H18" s="143" t="s">
        <v>148</v>
      </c>
      <c r="I18" s="163"/>
      <c r="J18" s="164" t="s">
        <v>149</v>
      </c>
      <c r="K18" s="165"/>
      <c r="L18" s="207" t="s">
        <v>150</v>
      </c>
      <c r="M18" s="208"/>
    </row>
    <row r="19" ht="14.25" spans="3:13">
      <c r="C19" s="177" t="s">
        <v>399</v>
      </c>
      <c r="D19" s="177" t="s">
        <v>420</v>
      </c>
      <c r="E19" s="177" t="s">
        <v>421</v>
      </c>
      <c r="F19" s="136">
        <v>44517</v>
      </c>
      <c r="G19" s="183"/>
      <c r="H19" s="144">
        <v>137</v>
      </c>
      <c r="I19" s="167"/>
      <c r="J19" s="144">
        <v>40</v>
      </c>
      <c r="K19" s="168"/>
      <c r="L19" s="169">
        <f>(J19*100)/137</f>
        <v>29.1970802919708</v>
      </c>
      <c r="M19" s="208"/>
    </row>
    <row r="20" ht="14.25" spans="3:13">
      <c r="C20" s="177" t="s">
        <v>399</v>
      </c>
      <c r="D20" s="177" t="s">
        <v>422</v>
      </c>
      <c r="E20" s="177" t="s">
        <v>423</v>
      </c>
      <c r="F20" s="136">
        <v>44517</v>
      </c>
      <c r="G20" s="184"/>
      <c r="H20" s="145"/>
      <c r="I20" s="170"/>
      <c r="J20" s="145"/>
      <c r="K20" s="171"/>
      <c r="L20" s="172"/>
      <c r="M20" s="208"/>
    </row>
    <row r="21" ht="14.25" spans="3:13">
      <c r="C21" s="185" t="s">
        <v>399</v>
      </c>
      <c r="D21" s="185" t="s">
        <v>424</v>
      </c>
      <c r="E21" s="185" t="s">
        <v>425</v>
      </c>
      <c r="F21" s="186">
        <v>44517</v>
      </c>
      <c r="G21" s="184"/>
      <c r="H21" s="146"/>
      <c r="I21" s="173"/>
      <c r="J21" s="146"/>
      <c r="K21" s="174"/>
      <c r="L21" s="175"/>
      <c r="M21" s="208"/>
    </row>
    <row r="22" ht="14.25" spans="3:11">
      <c r="C22" s="177" t="s">
        <v>399</v>
      </c>
      <c r="D22" s="177" t="s">
        <v>426</v>
      </c>
      <c r="E22" s="177" t="s">
        <v>427</v>
      </c>
      <c r="F22" s="136">
        <v>44517</v>
      </c>
      <c r="J22" s="184"/>
      <c r="K22" s="184"/>
    </row>
    <row r="23" ht="14.25" spans="3:6">
      <c r="C23" s="182" t="s">
        <v>413</v>
      </c>
      <c r="D23" s="182" t="s">
        <v>428</v>
      </c>
      <c r="E23" s="182" t="s">
        <v>429</v>
      </c>
      <c r="F23" s="136">
        <v>44517</v>
      </c>
    </row>
    <row r="24" ht="14.25" spans="3:6">
      <c r="C24" s="187" t="s">
        <v>413</v>
      </c>
      <c r="D24" s="187" t="s">
        <v>430</v>
      </c>
      <c r="E24" s="187" t="s">
        <v>431</v>
      </c>
      <c r="F24" s="179">
        <v>44517</v>
      </c>
    </row>
    <row r="25" ht="14.25" spans="3:6">
      <c r="C25" s="187" t="s">
        <v>413</v>
      </c>
      <c r="D25" s="187" t="s">
        <v>432</v>
      </c>
      <c r="E25" s="187" t="s">
        <v>433</v>
      </c>
      <c r="F25" s="179">
        <v>44517</v>
      </c>
    </row>
    <row r="26" ht="14.25" spans="3:6">
      <c r="C26" s="177" t="s">
        <v>399</v>
      </c>
      <c r="D26" s="177" t="s">
        <v>434</v>
      </c>
      <c r="E26" s="177" t="s">
        <v>435</v>
      </c>
      <c r="F26" s="136">
        <v>44518</v>
      </c>
    </row>
    <row r="27" ht="14.25" spans="3:6">
      <c r="C27" s="178" t="s">
        <v>399</v>
      </c>
      <c r="D27" s="178" t="s">
        <v>436</v>
      </c>
      <c r="E27" s="178" t="s">
        <v>437</v>
      </c>
      <c r="F27" s="179">
        <v>44518</v>
      </c>
    </row>
    <row r="28" ht="14.25" spans="3:6">
      <c r="C28" s="178" t="s">
        <v>399</v>
      </c>
      <c r="D28" s="178" t="s">
        <v>438</v>
      </c>
      <c r="E28" s="178" t="s">
        <v>439</v>
      </c>
      <c r="F28" s="179">
        <v>44518</v>
      </c>
    </row>
    <row r="29" ht="14.25" spans="3:6">
      <c r="C29" s="188" t="s">
        <v>440</v>
      </c>
      <c r="D29" s="188" t="s">
        <v>441</v>
      </c>
      <c r="E29" s="188" t="s">
        <v>442</v>
      </c>
      <c r="F29" s="181">
        <v>44518</v>
      </c>
    </row>
    <row r="30" ht="14.25" spans="3:6">
      <c r="C30" s="189" t="s">
        <v>440</v>
      </c>
      <c r="D30" s="190" t="s">
        <v>443</v>
      </c>
      <c r="E30" s="189" t="s">
        <v>444</v>
      </c>
      <c r="F30" s="136">
        <v>44518</v>
      </c>
    </row>
    <row r="31" ht="14.25" spans="3:6">
      <c r="C31" s="189" t="s">
        <v>440</v>
      </c>
      <c r="D31" s="189" t="s">
        <v>445</v>
      </c>
      <c r="E31" s="189" t="s">
        <v>446</v>
      </c>
      <c r="F31" s="136">
        <v>44518</v>
      </c>
    </row>
    <row r="32" ht="14.25" spans="3:6">
      <c r="C32" s="177" t="s">
        <v>399</v>
      </c>
      <c r="D32" s="177" t="s">
        <v>447</v>
      </c>
      <c r="E32" s="177" t="s">
        <v>448</v>
      </c>
      <c r="F32" s="136">
        <v>44519</v>
      </c>
    </row>
    <row r="33" ht="14.25" spans="3:6">
      <c r="C33" s="185" t="s">
        <v>399</v>
      </c>
      <c r="D33" s="185" t="s">
        <v>449</v>
      </c>
      <c r="E33" s="185" t="s">
        <v>450</v>
      </c>
      <c r="F33" s="186">
        <v>44519</v>
      </c>
    </row>
    <row r="34" ht="14.25" spans="3:6">
      <c r="C34" s="177" t="s">
        <v>399</v>
      </c>
      <c r="D34" s="177" t="s">
        <v>451</v>
      </c>
      <c r="E34" s="177" t="s">
        <v>452</v>
      </c>
      <c r="F34" s="136">
        <v>44519</v>
      </c>
    </row>
    <row r="35" ht="14.25" spans="3:6">
      <c r="C35" s="182" t="s">
        <v>413</v>
      </c>
      <c r="D35" s="182" t="s">
        <v>453</v>
      </c>
      <c r="E35" s="182" t="s">
        <v>454</v>
      </c>
      <c r="F35" s="136">
        <v>44519</v>
      </c>
    </row>
    <row r="36" ht="14.25" spans="3:6">
      <c r="C36" s="187" t="s">
        <v>413</v>
      </c>
      <c r="D36" s="187" t="s">
        <v>455</v>
      </c>
      <c r="E36" s="191" t="s">
        <v>456</v>
      </c>
      <c r="F36" s="192">
        <v>44519</v>
      </c>
    </row>
    <row r="37" ht="14.25" spans="3:6">
      <c r="C37" s="193" t="s">
        <v>457</v>
      </c>
      <c r="D37" s="134" t="s">
        <v>458</v>
      </c>
      <c r="E37" s="135" t="s">
        <v>459</v>
      </c>
      <c r="F37" s="136">
        <v>44522</v>
      </c>
    </row>
    <row r="38" ht="14.25" spans="3:6">
      <c r="C38" s="193" t="s">
        <v>457</v>
      </c>
      <c r="D38" s="193" t="s">
        <v>460</v>
      </c>
      <c r="E38" s="131" t="s">
        <v>461</v>
      </c>
      <c r="F38" s="136">
        <v>44522</v>
      </c>
    </row>
    <row r="39" ht="14.25" spans="3:6">
      <c r="C39" s="189" t="s">
        <v>440</v>
      </c>
      <c r="D39" s="189" t="s">
        <v>440</v>
      </c>
      <c r="E39" s="131" t="s">
        <v>462</v>
      </c>
      <c r="F39" s="136">
        <v>44522</v>
      </c>
    </row>
    <row r="40" ht="14.25" spans="3:6">
      <c r="C40" s="188" t="s">
        <v>440</v>
      </c>
      <c r="D40" s="188" t="s">
        <v>463</v>
      </c>
      <c r="E40" s="194" t="s">
        <v>464</v>
      </c>
      <c r="F40" s="136">
        <v>44522</v>
      </c>
    </row>
    <row r="41" ht="14.25" spans="3:6">
      <c r="C41" s="195" t="s">
        <v>457</v>
      </c>
      <c r="D41" s="195" t="s">
        <v>465</v>
      </c>
      <c r="E41" s="196" t="s">
        <v>466</v>
      </c>
      <c r="F41" s="179">
        <v>44522</v>
      </c>
    </row>
    <row r="42" ht="14.25" spans="3:6">
      <c r="C42" s="197" t="s">
        <v>440</v>
      </c>
      <c r="D42" s="197" t="s">
        <v>467</v>
      </c>
      <c r="E42" s="197" t="s">
        <v>468</v>
      </c>
      <c r="F42" s="179">
        <v>44522</v>
      </c>
    </row>
    <row r="43" ht="14.25" spans="3:6">
      <c r="C43" s="189" t="s">
        <v>440</v>
      </c>
      <c r="D43" s="189" t="s">
        <v>469</v>
      </c>
      <c r="E43" s="189" t="s">
        <v>470</v>
      </c>
      <c r="F43" s="136">
        <v>44523</v>
      </c>
    </row>
    <row r="44" ht="14.25" spans="3:6">
      <c r="C44" s="189" t="s">
        <v>440</v>
      </c>
      <c r="D44" s="190" t="s">
        <v>471</v>
      </c>
      <c r="E44" s="198" t="s">
        <v>472</v>
      </c>
      <c r="F44" s="136">
        <v>44523</v>
      </c>
    </row>
    <row r="45" ht="14.25" spans="3:6">
      <c r="C45" s="193" t="s">
        <v>457</v>
      </c>
      <c r="D45" s="193" t="s">
        <v>473</v>
      </c>
      <c r="E45" s="131" t="s">
        <v>462</v>
      </c>
      <c r="F45" s="136">
        <v>44523</v>
      </c>
    </row>
    <row r="46" ht="14.25" spans="3:6">
      <c r="C46" s="193" t="s">
        <v>457</v>
      </c>
      <c r="D46" s="193" t="s">
        <v>474</v>
      </c>
      <c r="E46" s="135" t="s">
        <v>475</v>
      </c>
      <c r="F46" s="136">
        <v>44523</v>
      </c>
    </row>
    <row r="47" ht="14.25" spans="3:6">
      <c r="C47" s="193" t="s">
        <v>457</v>
      </c>
      <c r="D47" s="193" t="s">
        <v>476</v>
      </c>
      <c r="E47" s="135" t="s">
        <v>477</v>
      </c>
      <c r="F47" s="136">
        <v>44523</v>
      </c>
    </row>
    <row r="48" ht="14.25" spans="3:6">
      <c r="C48" s="197" t="s">
        <v>440</v>
      </c>
      <c r="D48" s="197" t="s">
        <v>478</v>
      </c>
      <c r="E48" s="197" t="s">
        <v>479</v>
      </c>
      <c r="F48" s="179">
        <v>44523</v>
      </c>
    </row>
    <row r="49" ht="14.25" spans="3:6">
      <c r="C49" s="199" t="s">
        <v>480</v>
      </c>
      <c r="D49" s="199" t="s">
        <v>481</v>
      </c>
      <c r="E49" s="199" t="s">
        <v>482</v>
      </c>
      <c r="F49" s="136">
        <v>44524</v>
      </c>
    </row>
    <row r="50" ht="14.25" spans="3:6">
      <c r="C50" s="199" t="s">
        <v>480</v>
      </c>
      <c r="D50" s="199" t="s">
        <v>483</v>
      </c>
      <c r="E50" s="199" t="s">
        <v>484</v>
      </c>
      <c r="F50" s="136">
        <v>44524</v>
      </c>
    </row>
    <row r="51" ht="14.25" spans="3:6">
      <c r="C51" s="189" t="s">
        <v>440</v>
      </c>
      <c r="D51" s="190" t="s">
        <v>485</v>
      </c>
      <c r="E51" s="200" t="s">
        <v>486</v>
      </c>
      <c r="F51" s="136">
        <v>44524</v>
      </c>
    </row>
    <row r="52" ht="14.25" spans="3:6">
      <c r="C52" s="189" t="s">
        <v>440</v>
      </c>
      <c r="D52" s="189" t="s">
        <v>487</v>
      </c>
      <c r="E52" s="189" t="s">
        <v>488</v>
      </c>
      <c r="F52" s="136">
        <v>44524</v>
      </c>
    </row>
    <row r="53" ht="14.25" spans="3:6">
      <c r="C53" s="189" t="s">
        <v>440</v>
      </c>
      <c r="D53" s="189" t="s">
        <v>489</v>
      </c>
      <c r="E53" s="189" t="s">
        <v>490</v>
      </c>
      <c r="F53" s="136">
        <v>44524</v>
      </c>
    </row>
    <row r="54" ht="14.25" spans="3:6">
      <c r="C54" s="201" t="s">
        <v>480</v>
      </c>
      <c r="D54" s="202" t="s">
        <v>491</v>
      </c>
      <c r="E54" s="203" t="s">
        <v>492</v>
      </c>
      <c r="F54" s="179">
        <v>44524</v>
      </c>
    </row>
    <row r="55" ht="14.25" spans="3:6">
      <c r="C55" s="199" t="s">
        <v>480</v>
      </c>
      <c r="D55" s="199" t="s">
        <v>480</v>
      </c>
      <c r="E55" s="199" t="s">
        <v>493</v>
      </c>
      <c r="F55" s="136">
        <v>44525</v>
      </c>
    </row>
    <row r="56" ht="14.25" spans="3:6">
      <c r="C56" s="199" t="s">
        <v>480</v>
      </c>
      <c r="D56" s="199" t="s">
        <v>494</v>
      </c>
      <c r="E56" s="199" t="s">
        <v>495</v>
      </c>
      <c r="F56" s="136">
        <v>44525</v>
      </c>
    </row>
    <row r="57" ht="14.25" spans="3:6">
      <c r="C57" s="201" t="s">
        <v>480</v>
      </c>
      <c r="D57" s="201" t="s">
        <v>496</v>
      </c>
      <c r="E57" s="201" t="s">
        <v>497</v>
      </c>
      <c r="F57" s="179">
        <v>44525</v>
      </c>
    </row>
    <row r="58" ht="14.25" spans="3:6">
      <c r="C58" s="197" t="s">
        <v>440</v>
      </c>
      <c r="D58" s="197" t="s">
        <v>498</v>
      </c>
      <c r="E58" s="197" t="s">
        <v>499</v>
      </c>
      <c r="F58" s="179">
        <v>44525</v>
      </c>
    </row>
    <row r="59" ht="14.25" spans="3:6">
      <c r="C59" s="197" t="s">
        <v>440</v>
      </c>
      <c r="D59" s="204" t="s">
        <v>500</v>
      </c>
      <c r="E59" s="205" t="s">
        <v>501</v>
      </c>
      <c r="F59" s="179">
        <v>44525</v>
      </c>
    </row>
    <row r="60" ht="14.25" spans="3:6">
      <c r="C60" s="197" t="s">
        <v>440</v>
      </c>
      <c r="D60" s="197" t="s">
        <v>502</v>
      </c>
      <c r="E60" s="197" t="s">
        <v>503</v>
      </c>
      <c r="F60" s="179">
        <v>44525</v>
      </c>
    </row>
    <row r="61" ht="14.25" spans="3:6">
      <c r="C61" s="193" t="s">
        <v>457</v>
      </c>
      <c r="D61" s="130" t="s">
        <v>504</v>
      </c>
      <c r="E61" s="131" t="s">
        <v>505</v>
      </c>
      <c r="F61" s="136">
        <v>44526</v>
      </c>
    </row>
    <row r="62" ht="14.25" spans="3:6">
      <c r="C62" s="199" t="s">
        <v>480</v>
      </c>
      <c r="D62" s="130" t="s">
        <v>506</v>
      </c>
      <c r="E62" s="131" t="s">
        <v>507</v>
      </c>
      <c r="F62" s="136">
        <v>44526</v>
      </c>
    </row>
    <row r="63" ht="14.25" spans="3:6">
      <c r="C63" s="206" t="s">
        <v>480</v>
      </c>
      <c r="D63" s="206" t="s">
        <v>508</v>
      </c>
      <c r="E63" s="206" t="s">
        <v>509</v>
      </c>
      <c r="F63" s="136">
        <v>44526</v>
      </c>
    </row>
    <row r="64" ht="14.25" spans="3:6">
      <c r="C64" s="199" t="s">
        <v>480</v>
      </c>
      <c r="D64" s="199" t="s">
        <v>510</v>
      </c>
      <c r="E64" s="199" t="s">
        <v>511</v>
      </c>
      <c r="F64" s="136">
        <v>44526</v>
      </c>
    </row>
    <row r="65" ht="14.25" spans="3:6">
      <c r="C65" s="195" t="s">
        <v>457</v>
      </c>
      <c r="D65" s="195" t="s">
        <v>512</v>
      </c>
      <c r="E65" s="196" t="s">
        <v>513</v>
      </c>
      <c r="F65" s="179">
        <v>44526</v>
      </c>
    </row>
    <row r="66" ht="14.25" spans="3:6">
      <c r="C66" s="209" t="s">
        <v>413</v>
      </c>
      <c r="D66" s="209" t="s">
        <v>514</v>
      </c>
      <c r="E66" s="210" t="s">
        <v>515</v>
      </c>
      <c r="F66" s="211">
        <v>44529</v>
      </c>
    </row>
    <row r="67" ht="14.25" spans="3:6">
      <c r="C67" s="209" t="s">
        <v>413</v>
      </c>
      <c r="D67" s="209" t="s">
        <v>516</v>
      </c>
      <c r="E67" s="210" t="s">
        <v>517</v>
      </c>
      <c r="F67" s="211">
        <v>44529</v>
      </c>
    </row>
    <row r="68" ht="14.25" spans="3:6">
      <c r="C68" s="209" t="s">
        <v>413</v>
      </c>
      <c r="D68" s="209" t="s">
        <v>518</v>
      </c>
      <c r="E68" s="210" t="s">
        <v>519</v>
      </c>
      <c r="F68" s="211">
        <v>44529</v>
      </c>
    </row>
    <row r="69" ht="14.25" spans="3:6">
      <c r="C69" s="212" t="s">
        <v>413</v>
      </c>
      <c r="D69" s="212" t="s">
        <v>413</v>
      </c>
      <c r="E69" s="198" t="s">
        <v>520</v>
      </c>
      <c r="F69" s="132">
        <v>44529</v>
      </c>
    </row>
    <row r="70" ht="14.25" spans="3:6">
      <c r="C70" s="213" t="s">
        <v>413</v>
      </c>
      <c r="D70" s="213" t="s">
        <v>521</v>
      </c>
      <c r="E70" s="200" t="s">
        <v>522</v>
      </c>
      <c r="F70" s="132">
        <v>44529</v>
      </c>
    </row>
    <row r="71" ht="14.25" spans="3:6">
      <c r="C71" s="212" t="s">
        <v>413</v>
      </c>
      <c r="D71" s="212" t="s">
        <v>523</v>
      </c>
      <c r="E71" s="198" t="s">
        <v>524</v>
      </c>
      <c r="F71" s="132">
        <v>44529</v>
      </c>
    </row>
    <row r="72" ht="14.25" spans="3:6">
      <c r="C72" s="209" t="s">
        <v>480</v>
      </c>
      <c r="D72" s="209" t="s">
        <v>525</v>
      </c>
      <c r="E72" s="210" t="s">
        <v>526</v>
      </c>
      <c r="F72" s="179">
        <v>44530</v>
      </c>
    </row>
    <row r="73" ht="14.25" spans="3:6">
      <c r="C73" s="130" t="s">
        <v>480</v>
      </c>
      <c r="D73" s="130" t="s">
        <v>527</v>
      </c>
      <c r="E73" s="131" t="s">
        <v>528</v>
      </c>
      <c r="F73" s="136">
        <v>44530</v>
      </c>
    </row>
    <row r="74" ht="14.25" spans="3:6">
      <c r="C74" s="134" t="s">
        <v>480</v>
      </c>
      <c r="D74" s="134" t="s">
        <v>529</v>
      </c>
      <c r="E74" s="135" t="s">
        <v>530</v>
      </c>
      <c r="F74" s="136">
        <v>44530</v>
      </c>
    </row>
    <row r="75" ht="14.25" spans="3:6">
      <c r="C75" s="130" t="s">
        <v>531</v>
      </c>
      <c r="D75" s="130" t="s">
        <v>532</v>
      </c>
      <c r="E75" s="131" t="s">
        <v>533</v>
      </c>
      <c r="F75" s="136">
        <v>44530</v>
      </c>
    </row>
    <row r="76" ht="14.25" spans="3:6">
      <c r="C76" s="130" t="s">
        <v>531</v>
      </c>
      <c r="D76" s="130" t="s">
        <v>534</v>
      </c>
      <c r="E76" s="131" t="s">
        <v>535</v>
      </c>
      <c r="F76" s="136">
        <v>44530</v>
      </c>
    </row>
    <row r="77" ht="14.25" spans="3:6">
      <c r="C77" s="134" t="s">
        <v>531</v>
      </c>
      <c r="D77" s="134" t="s">
        <v>536</v>
      </c>
      <c r="E77" s="135" t="s">
        <v>537</v>
      </c>
      <c r="F77" s="136">
        <v>44530</v>
      </c>
    </row>
    <row r="78" ht="14.25" spans="3:6">
      <c r="C78" s="213" t="s">
        <v>531</v>
      </c>
      <c r="D78" s="213" t="s">
        <v>538</v>
      </c>
      <c r="E78" s="200" t="s">
        <v>539</v>
      </c>
      <c r="F78" s="136">
        <v>44530</v>
      </c>
    </row>
    <row r="79" ht="14.25" spans="3:6">
      <c r="C79" s="209" t="s">
        <v>531</v>
      </c>
      <c r="D79" s="209" t="s">
        <v>540</v>
      </c>
      <c r="E79" s="210" t="s">
        <v>541</v>
      </c>
      <c r="F79" s="211">
        <v>44531</v>
      </c>
    </row>
    <row r="80" ht="14.25" spans="3:6">
      <c r="C80" s="209" t="s">
        <v>531</v>
      </c>
      <c r="D80" s="209" t="s">
        <v>542</v>
      </c>
      <c r="E80" s="210" t="s">
        <v>543</v>
      </c>
      <c r="F80" s="211">
        <v>44531</v>
      </c>
    </row>
    <row r="81" ht="14.25" spans="3:6">
      <c r="C81" s="130" t="s">
        <v>531</v>
      </c>
      <c r="D81" s="130" t="s">
        <v>544</v>
      </c>
      <c r="E81" s="131" t="s">
        <v>545</v>
      </c>
      <c r="F81" s="132">
        <v>44531</v>
      </c>
    </row>
    <row r="82" ht="14.25" spans="3:6">
      <c r="C82" s="134" t="s">
        <v>531</v>
      </c>
      <c r="D82" s="134" t="s">
        <v>546</v>
      </c>
      <c r="E82" s="135" t="s">
        <v>547</v>
      </c>
      <c r="F82" s="132">
        <v>44531</v>
      </c>
    </row>
    <row r="83" ht="14.25" spans="3:6">
      <c r="C83" s="130" t="s">
        <v>531</v>
      </c>
      <c r="D83" s="130" t="s">
        <v>548</v>
      </c>
      <c r="E83" s="131" t="s">
        <v>549</v>
      </c>
      <c r="F83" s="132">
        <v>44531</v>
      </c>
    </row>
    <row r="84" ht="14.25" spans="3:6">
      <c r="C84" s="134" t="s">
        <v>531</v>
      </c>
      <c r="D84" s="134" t="s">
        <v>531</v>
      </c>
      <c r="E84" s="135" t="s">
        <v>550</v>
      </c>
      <c r="F84" s="132">
        <v>44531</v>
      </c>
    </row>
    <row r="85" ht="14.25" spans="3:6">
      <c r="C85" s="134" t="s">
        <v>531</v>
      </c>
      <c r="D85" s="134" t="s">
        <v>551</v>
      </c>
      <c r="E85" s="135" t="s">
        <v>552</v>
      </c>
      <c r="F85" s="132">
        <v>44531</v>
      </c>
    </row>
    <row r="86" ht="14.25" spans="3:6">
      <c r="C86" s="212" t="s">
        <v>531</v>
      </c>
      <c r="D86" s="212" t="s">
        <v>553</v>
      </c>
      <c r="E86" s="198" t="s">
        <v>554</v>
      </c>
      <c r="F86" s="132">
        <v>44531</v>
      </c>
    </row>
    <row r="87" ht="14.25" spans="3:6">
      <c r="C87" s="130" t="s">
        <v>555</v>
      </c>
      <c r="D87" s="130" t="s">
        <v>555</v>
      </c>
      <c r="E87" s="131" t="s">
        <v>556</v>
      </c>
      <c r="F87" s="136">
        <v>44532</v>
      </c>
    </row>
    <row r="88" ht="14.25" spans="3:6">
      <c r="C88" s="134" t="s">
        <v>555</v>
      </c>
      <c r="D88" s="134" t="s">
        <v>557</v>
      </c>
      <c r="E88" s="135" t="s">
        <v>558</v>
      </c>
      <c r="F88" s="136">
        <v>44532</v>
      </c>
    </row>
    <row r="89" ht="14.25" spans="3:6">
      <c r="C89" s="134" t="s">
        <v>555</v>
      </c>
      <c r="D89" s="134" t="s">
        <v>559</v>
      </c>
      <c r="E89" s="135" t="s">
        <v>560</v>
      </c>
      <c r="F89" s="136">
        <v>44532</v>
      </c>
    </row>
    <row r="90" ht="14.25" spans="3:6">
      <c r="C90" s="130" t="s">
        <v>555</v>
      </c>
      <c r="D90" s="130" t="s">
        <v>561</v>
      </c>
      <c r="E90" s="131" t="s">
        <v>562</v>
      </c>
      <c r="F90" s="136">
        <v>44532</v>
      </c>
    </row>
    <row r="91" ht="14.25" spans="3:6">
      <c r="C91" s="134" t="s">
        <v>555</v>
      </c>
      <c r="D91" s="134" t="s">
        <v>563</v>
      </c>
      <c r="E91" s="135" t="s">
        <v>564</v>
      </c>
      <c r="F91" s="136">
        <v>44532</v>
      </c>
    </row>
    <row r="92" ht="14.25" spans="3:6">
      <c r="C92" s="209" t="s">
        <v>555</v>
      </c>
      <c r="D92" s="209" t="s">
        <v>565</v>
      </c>
      <c r="E92" s="210" t="s">
        <v>566</v>
      </c>
      <c r="F92" s="211">
        <v>44533</v>
      </c>
    </row>
    <row r="93" ht="14.25" spans="3:6">
      <c r="C93" s="130" t="s">
        <v>555</v>
      </c>
      <c r="D93" s="130" t="s">
        <v>567</v>
      </c>
      <c r="E93" s="131" t="s">
        <v>568</v>
      </c>
      <c r="F93" s="132">
        <v>44533</v>
      </c>
    </row>
    <row r="94" ht="14.25" spans="3:6">
      <c r="C94" s="130" t="s">
        <v>555</v>
      </c>
      <c r="D94" s="130" t="s">
        <v>569</v>
      </c>
      <c r="E94" s="131" t="s">
        <v>570</v>
      </c>
      <c r="F94" s="132">
        <v>44533</v>
      </c>
    </row>
    <row r="95" ht="14.25" spans="3:6">
      <c r="C95" s="134" t="s">
        <v>555</v>
      </c>
      <c r="D95" s="134" t="s">
        <v>571</v>
      </c>
      <c r="E95" s="135" t="s">
        <v>572</v>
      </c>
      <c r="F95" s="132">
        <v>44533</v>
      </c>
    </row>
    <row r="96" ht="14.25" spans="3:6">
      <c r="C96" s="130" t="s">
        <v>555</v>
      </c>
      <c r="D96" s="130" t="s">
        <v>573</v>
      </c>
      <c r="E96" s="131" t="s">
        <v>574</v>
      </c>
      <c r="F96" s="132">
        <v>44533</v>
      </c>
    </row>
  </sheetData>
  <autoFilter ref="C8:F96">
    <sortState ref="C8:F96">
      <sortCondition ref="F8:F96"/>
    </sortState>
    <extLst/>
  </autoFilter>
  <mergeCells count="6">
    <mergeCell ref="H18:I18"/>
    <mergeCell ref="J18:K18"/>
    <mergeCell ref="L19:L21"/>
    <mergeCell ref="H11:L16"/>
    <mergeCell ref="H19:I21"/>
    <mergeCell ref="J19:K21"/>
  </mergeCells>
  <pageMargins left="0.7" right="0.7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C8:L68"/>
  <sheetViews>
    <sheetView showGridLines="0" topLeftCell="A48" workbookViewId="0">
      <selection activeCell="K22" sqref="K22"/>
    </sheetView>
  </sheetViews>
  <sheetFormatPr defaultColWidth="11" defaultRowHeight="12.75"/>
  <cols>
    <col min="3" max="3" width="35.4285714285714" customWidth="1"/>
    <col min="4" max="4" width="23.2857142857143" customWidth="1"/>
    <col min="5" max="5" width="17.7142857142857" customWidth="1"/>
    <col min="6" max="6" width="11.2857142857143" customWidth="1"/>
  </cols>
  <sheetData>
    <row r="8" ht="14.25" spans="3:6">
      <c r="C8" s="129" t="s">
        <v>118</v>
      </c>
      <c r="D8" s="129" t="s">
        <v>119</v>
      </c>
      <c r="E8" s="129" t="s">
        <v>120</v>
      </c>
      <c r="F8" s="129" t="s">
        <v>121</v>
      </c>
    </row>
    <row r="9" ht="14.25" spans="3:8">
      <c r="C9" s="130" t="s">
        <v>575</v>
      </c>
      <c r="D9" s="130" t="s">
        <v>575</v>
      </c>
      <c r="E9" s="131" t="s">
        <v>576</v>
      </c>
      <c r="F9" s="132">
        <v>44515</v>
      </c>
      <c r="H9" s="133" t="s">
        <v>131</v>
      </c>
    </row>
    <row r="10" ht="14.25" spans="3:12">
      <c r="C10" s="134" t="s">
        <v>575</v>
      </c>
      <c r="D10" s="134" t="s">
        <v>577</v>
      </c>
      <c r="E10" s="135" t="s">
        <v>578</v>
      </c>
      <c r="F10" s="136">
        <v>44515</v>
      </c>
      <c r="H10" s="137" t="s">
        <v>134</v>
      </c>
      <c r="I10" s="157"/>
      <c r="J10" s="157"/>
      <c r="K10" s="157"/>
      <c r="L10" s="158"/>
    </row>
    <row r="11" ht="14.25" spans="3:12">
      <c r="C11" s="130" t="s">
        <v>579</v>
      </c>
      <c r="D11" s="130" t="s">
        <v>580</v>
      </c>
      <c r="E11" s="131" t="s">
        <v>581</v>
      </c>
      <c r="F11" s="132">
        <v>44515</v>
      </c>
      <c r="H11" s="138"/>
      <c r="I11" s="159"/>
      <c r="J11" s="159"/>
      <c r="K11" s="159"/>
      <c r="L11" s="160"/>
    </row>
    <row r="12" ht="14.25" spans="3:12">
      <c r="C12" s="134" t="s">
        <v>579</v>
      </c>
      <c r="D12" s="134" t="s">
        <v>582</v>
      </c>
      <c r="E12" s="135" t="s">
        <v>583</v>
      </c>
      <c r="F12" s="136">
        <v>44515</v>
      </c>
      <c r="H12" s="138"/>
      <c r="I12" s="159"/>
      <c r="J12" s="159"/>
      <c r="K12" s="159"/>
      <c r="L12" s="160"/>
    </row>
    <row r="13" ht="14.25" spans="3:12">
      <c r="C13" s="134" t="s">
        <v>575</v>
      </c>
      <c r="D13" s="134" t="s">
        <v>584</v>
      </c>
      <c r="E13" s="135" t="s">
        <v>585</v>
      </c>
      <c r="F13" s="136">
        <v>44516</v>
      </c>
      <c r="H13" s="138"/>
      <c r="I13" s="159"/>
      <c r="J13" s="159"/>
      <c r="K13" s="159"/>
      <c r="L13" s="160"/>
    </row>
    <row r="14" ht="14.25" spans="3:12">
      <c r="C14" s="130" t="s">
        <v>575</v>
      </c>
      <c r="D14" s="130" t="s">
        <v>586</v>
      </c>
      <c r="E14" s="131" t="s">
        <v>587</v>
      </c>
      <c r="F14" s="132">
        <v>44516</v>
      </c>
      <c r="H14" s="138"/>
      <c r="I14" s="159"/>
      <c r="J14" s="159"/>
      <c r="K14" s="159"/>
      <c r="L14" s="160"/>
    </row>
    <row r="15" ht="14.25" spans="3:12">
      <c r="C15" s="139" t="s">
        <v>575</v>
      </c>
      <c r="D15" s="139" t="s">
        <v>588</v>
      </c>
      <c r="E15" s="140" t="s">
        <v>589</v>
      </c>
      <c r="F15" s="141">
        <v>44516</v>
      </c>
      <c r="H15" s="142"/>
      <c r="I15" s="161"/>
      <c r="J15" s="161"/>
      <c r="K15" s="161"/>
      <c r="L15" s="162"/>
    </row>
    <row r="16" ht="14.25" spans="3:6">
      <c r="C16" s="130" t="s">
        <v>579</v>
      </c>
      <c r="D16" s="130" t="s">
        <v>590</v>
      </c>
      <c r="E16" s="131" t="s">
        <v>591</v>
      </c>
      <c r="F16" s="132">
        <v>44516</v>
      </c>
    </row>
    <row r="17" ht="14.25" spans="3:12">
      <c r="C17" s="139" t="s">
        <v>579</v>
      </c>
      <c r="D17" s="139" t="s">
        <v>592</v>
      </c>
      <c r="E17" s="140" t="s">
        <v>593</v>
      </c>
      <c r="F17" s="141">
        <v>44516</v>
      </c>
      <c r="H17" s="143" t="s">
        <v>148</v>
      </c>
      <c r="I17" s="163"/>
      <c r="J17" s="164" t="s">
        <v>149</v>
      </c>
      <c r="K17" s="165"/>
      <c r="L17" s="166" t="s">
        <v>150</v>
      </c>
    </row>
    <row r="18" ht="14.25" spans="3:12">
      <c r="C18" s="134" t="s">
        <v>575</v>
      </c>
      <c r="D18" s="134" t="s">
        <v>594</v>
      </c>
      <c r="E18" s="135" t="s">
        <v>595</v>
      </c>
      <c r="F18" s="136">
        <v>44517</v>
      </c>
      <c r="H18" s="144">
        <v>60</v>
      </c>
      <c r="I18" s="167"/>
      <c r="J18" s="144">
        <v>34</v>
      </c>
      <c r="K18" s="168"/>
      <c r="L18" s="169">
        <f>(100*J18)/H18</f>
        <v>56.6666666666667</v>
      </c>
    </row>
    <row r="19" ht="14.25" spans="3:12">
      <c r="C19" s="130" t="s">
        <v>575</v>
      </c>
      <c r="D19" s="130" t="s">
        <v>596</v>
      </c>
      <c r="E19" s="131" t="s">
        <v>597</v>
      </c>
      <c r="F19" s="132">
        <v>44517</v>
      </c>
      <c r="H19" s="145"/>
      <c r="I19" s="170"/>
      <c r="J19" s="145"/>
      <c r="K19" s="171"/>
      <c r="L19" s="172"/>
    </row>
    <row r="20" ht="14.25" spans="3:12">
      <c r="C20" s="134" t="s">
        <v>575</v>
      </c>
      <c r="D20" s="134" t="s">
        <v>598</v>
      </c>
      <c r="E20" s="135" t="s">
        <v>599</v>
      </c>
      <c r="F20" s="136">
        <v>44517</v>
      </c>
      <c r="H20" s="146"/>
      <c r="I20" s="173"/>
      <c r="J20" s="146"/>
      <c r="K20" s="174"/>
      <c r="L20" s="175"/>
    </row>
    <row r="21" ht="14.25" spans="3:6">
      <c r="C21" s="130" t="s">
        <v>579</v>
      </c>
      <c r="D21" s="130" t="s">
        <v>600</v>
      </c>
      <c r="E21" s="131" t="s">
        <v>601</v>
      </c>
      <c r="F21" s="132">
        <v>44517</v>
      </c>
    </row>
    <row r="22" ht="14.25" spans="3:6">
      <c r="C22" s="134" t="s">
        <v>579</v>
      </c>
      <c r="D22" s="134" t="s">
        <v>602</v>
      </c>
      <c r="E22" s="135" t="s">
        <v>603</v>
      </c>
      <c r="F22" s="136">
        <v>44517</v>
      </c>
    </row>
    <row r="23" ht="14.25" spans="3:6">
      <c r="C23" s="130" t="s">
        <v>579</v>
      </c>
      <c r="D23" s="130" t="s">
        <v>604</v>
      </c>
      <c r="E23" s="131" t="s">
        <v>605</v>
      </c>
      <c r="F23" s="132">
        <v>44517</v>
      </c>
    </row>
    <row r="24" ht="14.25" spans="3:6">
      <c r="C24" s="130" t="s">
        <v>575</v>
      </c>
      <c r="D24" s="130" t="s">
        <v>606</v>
      </c>
      <c r="E24" s="131" t="s">
        <v>607</v>
      </c>
      <c r="F24" s="132">
        <v>44518</v>
      </c>
    </row>
    <row r="25" ht="14.25" spans="3:6">
      <c r="C25" s="134" t="s">
        <v>575</v>
      </c>
      <c r="D25" s="134" t="s">
        <v>608</v>
      </c>
      <c r="E25" s="135" t="s">
        <v>609</v>
      </c>
      <c r="F25" s="136">
        <v>44518</v>
      </c>
    </row>
    <row r="26" ht="14.25" spans="3:6">
      <c r="C26" s="130" t="s">
        <v>575</v>
      </c>
      <c r="D26" s="130" t="s">
        <v>610</v>
      </c>
      <c r="E26" s="131" t="s">
        <v>611</v>
      </c>
      <c r="F26" s="132">
        <v>44518</v>
      </c>
    </row>
    <row r="27" ht="14.25" spans="3:6">
      <c r="C27" s="134" t="s">
        <v>579</v>
      </c>
      <c r="D27" s="134" t="s">
        <v>612</v>
      </c>
      <c r="E27" s="135" t="s">
        <v>613</v>
      </c>
      <c r="F27" s="136">
        <v>44518</v>
      </c>
    </row>
    <row r="28" spans="3:6">
      <c r="C28" s="139" t="s">
        <v>579</v>
      </c>
      <c r="D28" s="139" t="s">
        <v>614</v>
      </c>
      <c r="E28" s="139" t="s">
        <v>615</v>
      </c>
      <c r="F28" s="139">
        <v>44518</v>
      </c>
    </row>
    <row r="29" spans="3:6">
      <c r="C29" s="139" t="s">
        <v>579</v>
      </c>
      <c r="D29" s="139" t="s">
        <v>616</v>
      </c>
      <c r="E29" s="139" t="s">
        <v>617</v>
      </c>
      <c r="F29" s="139">
        <v>44518</v>
      </c>
    </row>
    <row r="30" ht="14.25" spans="3:6">
      <c r="C30" s="134" t="s">
        <v>575</v>
      </c>
      <c r="D30" s="134" t="s">
        <v>618</v>
      </c>
      <c r="E30" s="135" t="s">
        <v>619</v>
      </c>
      <c r="F30" s="136">
        <v>44519</v>
      </c>
    </row>
    <row r="31" ht="14.25" spans="3:6">
      <c r="C31" s="130" t="s">
        <v>575</v>
      </c>
      <c r="D31" s="130" t="s">
        <v>620</v>
      </c>
      <c r="E31" s="131" t="s">
        <v>621</v>
      </c>
      <c r="F31" s="132">
        <v>44519</v>
      </c>
    </row>
    <row r="32" ht="14.25" spans="3:6">
      <c r="C32" s="134" t="s">
        <v>579</v>
      </c>
      <c r="D32" s="134" t="s">
        <v>622</v>
      </c>
      <c r="E32" s="135" t="s">
        <v>623</v>
      </c>
      <c r="F32" s="136">
        <v>44519</v>
      </c>
    </row>
    <row r="33" spans="3:6">
      <c r="C33" s="139" t="s">
        <v>579</v>
      </c>
      <c r="D33" s="139" t="s">
        <v>624</v>
      </c>
      <c r="E33" s="139" t="s">
        <v>625</v>
      </c>
      <c r="F33" s="139">
        <v>44519</v>
      </c>
    </row>
    <row r="34" ht="14.25" spans="3:6">
      <c r="C34" s="130" t="s">
        <v>575</v>
      </c>
      <c r="D34" s="130" t="s">
        <v>626</v>
      </c>
      <c r="E34" s="131" t="s">
        <v>627</v>
      </c>
      <c r="F34" s="132">
        <v>44522</v>
      </c>
    </row>
    <row r="35" spans="3:6">
      <c r="C35" s="139" t="s">
        <v>575</v>
      </c>
      <c r="D35" s="139" t="s">
        <v>628</v>
      </c>
      <c r="E35" s="139" t="s">
        <v>629</v>
      </c>
      <c r="F35" s="139">
        <v>44522</v>
      </c>
    </row>
    <row r="36" ht="14.25" spans="3:6">
      <c r="C36" s="130" t="s">
        <v>579</v>
      </c>
      <c r="D36" s="130" t="s">
        <v>630</v>
      </c>
      <c r="E36" s="131" t="s">
        <v>631</v>
      </c>
      <c r="F36" s="132">
        <v>44522</v>
      </c>
    </row>
    <row r="37" spans="3:6">
      <c r="C37" s="139" t="s">
        <v>579</v>
      </c>
      <c r="D37" s="139" t="s">
        <v>632</v>
      </c>
      <c r="E37" s="139" t="s">
        <v>633</v>
      </c>
      <c r="F37" s="139">
        <v>44522</v>
      </c>
    </row>
    <row r="38" spans="3:6">
      <c r="C38" s="139" t="s">
        <v>579</v>
      </c>
      <c r="D38" s="139" t="s">
        <v>634</v>
      </c>
      <c r="E38" s="139" t="s">
        <v>635</v>
      </c>
      <c r="F38" s="139">
        <v>44522</v>
      </c>
    </row>
    <row r="39" spans="3:6">
      <c r="C39" s="139" t="s">
        <v>575</v>
      </c>
      <c r="D39" s="139" t="s">
        <v>636</v>
      </c>
      <c r="E39" s="139" t="s">
        <v>637</v>
      </c>
      <c r="F39" s="139">
        <v>44523</v>
      </c>
    </row>
    <row r="40" spans="3:6">
      <c r="C40" s="139" t="s">
        <v>575</v>
      </c>
      <c r="D40" s="139" t="s">
        <v>638</v>
      </c>
      <c r="E40" s="139" t="s">
        <v>639</v>
      </c>
      <c r="F40" s="139">
        <v>44523</v>
      </c>
    </row>
    <row r="41" ht="14.25" spans="3:6">
      <c r="C41" s="130" t="s">
        <v>579</v>
      </c>
      <c r="D41" s="130" t="s">
        <v>640</v>
      </c>
      <c r="E41" s="131" t="s">
        <v>641</v>
      </c>
      <c r="F41" s="132">
        <v>44523</v>
      </c>
    </row>
    <row r="42" spans="3:6">
      <c r="C42" s="139" t="s">
        <v>579</v>
      </c>
      <c r="D42" s="139" t="s">
        <v>642</v>
      </c>
      <c r="E42" s="139" t="s">
        <v>643</v>
      </c>
      <c r="F42" s="139">
        <v>44523</v>
      </c>
    </row>
    <row r="43" ht="14.25" spans="3:6">
      <c r="C43" s="130" t="s">
        <v>579</v>
      </c>
      <c r="D43" s="130" t="s">
        <v>644</v>
      </c>
      <c r="E43" s="131" t="s">
        <v>645</v>
      </c>
      <c r="F43" s="132">
        <v>44524</v>
      </c>
    </row>
    <row r="44" ht="14.25" spans="3:6">
      <c r="C44" s="130" t="s">
        <v>579</v>
      </c>
      <c r="D44" s="130" t="s">
        <v>646</v>
      </c>
      <c r="E44" s="131" t="s">
        <v>647</v>
      </c>
      <c r="F44" s="132">
        <v>44524</v>
      </c>
    </row>
    <row r="45" ht="14.25" spans="3:6">
      <c r="C45" s="134" t="s">
        <v>579</v>
      </c>
      <c r="D45" s="134" t="s">
        <v>648</v>
      </c>
      <c r="E45" s="135" t="s">
        <v>649</v>
      </c>
      <c r="F45" s="136">
        <v>44524</v>
      </c>
    </row>
    <row r="46" ht="14.25" spans="3:6">
      <c r="C46" s="130" t="s">
        <v>575</v>
      </c>
      <c r="D46" s="130" t="s">
        <v>650</v>
      </c>
      <c r="E46" s="131" t="s">
        <v>651</v>
      </c>
      <c r="F46" s="132">
        <v>44525</v>
      </c>
    </row>
    <row r="47" ht="14.25" spans="3:6">
      <c r="C47" s="134" t="s">
        <v>579</v>
      </c>
      <c r="D47" s="134" t="s">
        <v>652</v>
      </c>
      <c r="E47" s="135" t="s">
        <v>653</v>
      </c>
      <c r="F47" s="136">
        <v>44525</v>
      </c>
    </row>
    <row r="48" ht="14.25" spans="3:6">
      <c r="C48" s="134" t="s">
        <v>579</v>
      </c>
      <c r="D48" s="134" t="s">
        <v>579</v>
      </c>
      <c r="E48" s="135" t="s">
        <v>654</v>
      </c>
      <c r="F48" s="136">
        <v>44525</v>
      </c>
    </row>
    <row r="49" ht="14.25" spans="3:6">
      <c r="C49" s="130" t="s">
        <v>579</v>
      </c>
      <c r="D49" s="130" t="s">
        <v>655</v>
      </c>
      <c r="E49" s="131" t="s">
        <v>656</v>
      </c>
      <c r="F49" s="132">
        <v>44525</v>
      </c>
    </row>
    <row r="50" ht="14.25" spans="3:6">
      <c r="C50" s="134" t="s">
        <v>657</v>
      </c>
      <c r="D50" s="134" t="s">
        <v>658</v>
      </c>
      <c r="E50" s="134" t="s">
        <v>659</v>
      </c>
      <c r="F50" s="132">
        <v>44529</v>
      </c>
    </row>
    <row r="51" ht="14.25" spans="3:6">
      <c r="C51" s="134" t="s">
        <v>657</v>
      </c>
      <c r="D51" s="134" t="s">
        <v>660</v>
      </c>
      <c r="E51" s="134" t="s">
        <v>661</v>
      </c>
      <c r="F51" s="132">
        <v>44529</v>
      </c>
    </row>
    <row r="52" ht="14.25" spans="3:6">
      <c r="C52" s="139" t="s">
        <v>657</v>
      </c>
      <c r="D52" s="139" t="s">
        <v>662</v>
      </c>
      <c r="E52" s="139" t="s">
        <v>663</v>
      </c>
      <c r="F52" s="147">
        <v>44529</v>
      </c>
    </row>
    <row r="53" ht="14.25" spans="3:6">
      <c r="C53" s="148" t="s">
        <v>657</v>
      </c>
      <c r="D53" s="148" t="s">
        <v>664</v>
      </c>
      <c r="E53" s="149" t="s">
        <v>665</v>
      </c>
      <c r="F53" s="147">
        <v>44530</v>
      </c>
    </row>
    <row r="54" ht="14.25" spans="3:6">
      <c r="C54" s="148" t="s">
        <v>657</v>
      </c>
      <c r="D54" s="148" t="s">
        <v>666</v>
      </c>
      <c r="E54" s="149" t="s">
        <v>667</v>
      </c>
      <c r="F54" s="147">
        <v>44530</v>
      </c>
    </row>
    <row r="55" ht="14.25" spans="3:6">
      <c r="C55" s="150" t="s">
        <v>657</v>
      </c>
      <c r="D55" s="150" t="s">
        <v>668</v>
      </c>
      <c r="E55" s="151" t="s">
        <v>669</v>
      </c>
      <c r="F55" s="152">
        <v>44530</v>
      </c>
    </row>
    <row r="56" ht="14.25" spans="3:6">
      <c r="C56" s="148" t="s">
        <v>657</v>
      </c>
      <c r="D56" s="148" t="s">
        <v>670</v>
      </c>
      <c r="E56" s="149" t="s">
        <v>671</v>
      </c>
      <c r="F56" s="147">
        <v>44531</v>
      </c>
    </row>
    <row r="57" ht="14.25" spans="3:6">
      <c r="C57" s="153" t="s">
        <v>657</v>
      </c>
      <c r="D57" s="153" t="s">
        <v>672</v>
      </c>
      <c r="E57" s="154" t="s">
        <v>673</v>
      </c>
      <c r="F57" s="152">
        <v>44531</v>
      </c>
    </row>
    <row r="58" ht="14.25" spans="3:6">
      <c r="C58" s="153" t="s">
        <v>657</v>
      </c>
      <c r="D58" s="153" t="s">
        <v>674</v>
      </c>
      <c r="E58" s="154" t="s">
        <v>675</v>
      </c>
      <c r="F58" s="152">
        <v>44531</v>
      </c>
    </row>
    <row r="59" ht="14.25" spans="3:6">
      <c r="C59" s="148" t="s">
        <v>657</v>
      </c>
      <c r="D59" s="148" t="s">
        <v>676</v>
      </c>
      <c r="E59" s="149" t="s">
        <v>677</v>
      </c>
      <c r="F59" s="155">
        <v>44532</v>
      </c>
    </row>
    <row r="60" ht="14.25" spans="3:6">
      <c r="C60" s="153" t="s">
        <v>657</v>
      </c>
      <c r="D60" s="153" t="s">
        <v>678</v>
      </c>
      <c r="E60" s="154" t="s">
        <v>679</v>
      </c>
      <c r="F60" s="156">
        <v>44532</v>
      </c>
    </row>
    <row r="61" ht="14.25" spans="3:6">
      <c r="C61" s="150" t="s">
        <v>657</v>
      </c>
      <c r="D61" s="150" t="s">
        <v>680</v>
      </c>
      <c r="E61" s="151" t="s">
        <v>681</v>
      </c>
      <c r="F61" s="156">
        <v>44532</v>
      </c>
    </row>
    <row r="62" ht="14.25" spans="3:6">
      <c r="C62" s="148" t="s">
        <v>657</v>
      </c>
      <c r="D62" s="148" t="s">
        <v>682</v>
      </c>
      <c r="E62" s="149" t="s">
        <v>683</v>
      </c>
      <c r="F62" s="147">
        <v>44533</v>
      </c>
    </row>
    <row r="63" ht="14.25" spans="3:6">
      <c r="C63" s="153" t="s">
        <v>657</v>
      </c>
      <c r="D63" s="153" t="s">
        <v>657</v>
      </c>
      <c r="E63" s="154" t="s">
        <v>684</v>
      </c>
      <c r="F63" s="152">
        <v>44533</v>
      </c>
    </row>
    <row r="64" ht="14.25" spans="3:6">
      <c r="C64" s="153" t="s">
        <v>657</v>
      </c>
      <c r="D64" s="153" t="s">
        <v>685</v>
      </c>
      <c r="E64" s="154" t="s">
        <v>686</v>
      </c>
      <c r="F64" s="152">
        <v>44533</v>
      </c>
    </row>
    <row r="65" ht="14.25" spans="3:6">
      <c r="C65" s="150" t="s">
        <v>657</v>
      </c>
      <c r="D65" s="150" t="s">
        <v>687</v>
      </c>
      <c r="E65" s="151" t="s">
        <v>688</v>
      </c>
      <c r="F65" s="152">
        <v>44533</v>
      </c>
    </row>
    <row r="66" ht="14.25" spans="3:6">
      <c r="C66" s="148" t="s">
        <v>657</v>
      </c>
      <c r="D66" s="148" t="s">
        <v>689</v>
      </c>
      <c r="E66" s="149" t="s">
        <v>690</v>
      </c>
      <c r="F66" s="147">
        <v>44536</v>
      </c>
    </row>
    <row r="67" ht="14.25" spans="3:6">
      <c r="C67" s="153" t="s">
        <v>657</v>
      </c>
      <c r="D67" s="153" t="s">
        <v>691</v>
      </c>
      <c r="E67" s="154" t="s">
        <v>692</v>
      </c>
      <c r="F67" s="152">
        <v>44536</v>
      </c>
    </row>
    <row r="68" ht="14.25" spans="3:6">
      <c r="C68" s="150" t="s">
        <v>657</v>
      </c>
      <c r="D68" s="150" t="s">
        <v>693</v>
      </c>
      <c r="E68" s="151" t="s">
        <v>694</v>
      </c>
      <c r="F68" s="152">
        <v>44536</v>
      </c>
    </row>
  </sheetData>
  <autoFilter ref="C8:F68">
    <sortState ref="C8:F68">
      <sortCondition ref="F8"/>
    </sortState>
    <extLst/>
  </autoFilter>
  <mergeCells count="6">
    <mergeCell ref="H17:I17"/>
    <mergeCell ref="J17:K17"/>
    <mergeCell ref="L18:L20"/>
    <mergeCell ref="H10:L15"/>
    <mergeCell ref="H18:I20"/>
    <mergeCell ref="J18:K20"/>
  </mergeCells>
  <pageMargins left="0.7" right="0.7" top="0.75" bottom="0.7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V35"/>
  <sheetViews>
    <sheetView showGridLines="0" zoomScale="96" zoomScaleNormal="96" topLeftCell="A23" workbookViewId="0">
      <selection activeCell="E4" sqref="E4"/>
    </sheetView>
  </sheetViews>
  <sheetFormatPr defaultColWidth="11" defaultRowHeight="15.75"/>
  <cols>
    <col min="1" max="1" width="11.4285714285714" style="113"/>
    <col min="2" max="2" width="21.8571428571429" style="114" customWidth="1"/>
    <col min="3" max="3" width="24.1428571428571" style="115" customWidth="1"/>
    <col min="4" max="4" width="22.4285714285714" style="115" customWidth="1"/>
    <col min="5" max="5" width="35" style="116" customWidth="1"/>
    <col min="6" max="16384" width="11.4285714285714" style="113"/>
  </cols>
  <sheetData>
    <row r="1" ht="37.5" spans="1:22">
      <c r="A1" s="1"/>
      <c r="B1" s="2"/>
      <c r="C1" s="2"/>
      <c r="D1" s="2"/>
      <c r="E1" s="3"/>
      <c r="F1" s="3"/>
      <c r="G1" s="2"/>
      <c r="H1" s="27"/>
      <c r="I1" s="28"/>
      <c r="J1" s="29"/>
      <c r="K1" s="30"/>
      <c r="L1" s="29"/>
      <c r="M1" s="29"/>
      <c r="N1" s="29"/>
      <c r="O1" s="29"/>
      <c r="P1" s="29"/>
      <c r="Q1" s="29"/>
      <c r="R1" s="33"/>
      <c r="S1" s="33"/>
      <c r="T1" s="33"/>
      <c r="U1" s="33"/>
      <c r="V1" s="33"/>
    </row>
    <row r="2" ht="37.5" spans="1:22">
      <c r="A2" s="1"/>
      <c r="B2" s="2"/>
      <c r="C2" s="2"/>
      <c r="D2" s="2"/>
      <c r="E2" s="3"/>
      <c r="F2" s="3"/>
      <c r="G2" s="2"/>
      <c r="H2" s="27"/>
      <c r="I2" s="28"/>
      <c r="J2" s="29"/>
      <c r="K2" s="30"/>
      <c r="L2" s="29"/>
      <c r="M2" s="29"/>
      <c r="N2" s="29"/>
      <c r="O2" s="29"/>
      <c r="P2" s="29"/>
      <c r="Q2" s="29"/>
      <c r="R2" s="33"/>
      <c r="S2" s="33"/>
      <c r="T2" s="33"/>
      <c r="U2" s="33"/>
      <c r="V2" s="33"/>
    </row>
    <row r="3" ht="37.5" spans="1:22">
      <c r="A3" s="117"/>
      <c r="B3" s="4" t="s">
        <v>77</v>
      </c>
      <c r="C3"/>
      <c r="D3"/>
      <c r="E3"/>
      <c r="F3"/>
      <c r="G3"/>
      <c r="H3"/>
      <c r="I3" s="4"/>
      <c r="J3"/>
      <c r="K3"/>
      <c r="L3" s="128"/>
      <c r="M3" s="4"/>
      <c r="N3"/>
      <c r="O3"/>
      <c r="P3" s="29"/>
      <c r="Q3" s="29"/>
      <c r="R3" s="33"/>
      <c r="S3" s="33"/>
      <c r="T3" s="33"/>
      <c r="U3" s="33"/>
      <c r="V3" s="33"/>
    </row>
    <row r="4" ht="37.5" spans="1:22">
      <c r="A4" s="118"/>
      <c r="B4" s="5"/>
      <c r="C4" s="6"/>
      <c r="D4" s="6"/>
      <c r="E4" s="6"/>
      <c r="F4" s="6"/>
      <c r="G4" s="6"/>
      <c r="H4" s="6"/>
      <c r="I4" s="32"/>
      <c r="J4" s="32"/>
      <c r="K4" s="32"/>
      <c r="L4" s="32"/>
      <c r="M4" s="32"/>
      <c r="N4" s="29"/>
      <c r="O4" s="29"/>
      <c r="P4" s="29"/>
      <c r="Q4" s="29"/>
      <c r="R4" s="33"/>
      <c r="S4" s="33"/>
      <c r="T4" s="33"/>
      <c r="U4" s="33"/>
      <c r="V4" s="33"/>
    </row>
    <row r="5" ht="14.25" spans="1:22">
      <c r="A5" s="33"/>
      <c r="B5" s="7" t="s">
        <v>695</v>
      </c>
      <c r="C5"/>
      <c r="D5" s="8"/>
      <c r="E5"/>
      <c r="F5"/>
      <c r="G5"/>
      <c r="H5" s="119"/>
      <c r="N5" s="29"/>
      <c r="O5" s="29"/>
      <c r="P5" s="29"/>
      <c r="Q5" s="29"/>
      <c r="R5" s="33"/>
      <c r="S5" s="33"/>
      <c r="T5" s="33"/>
      <c r="U5" s="33"/>
      <c r="V5" s="33"/>
    </row>
    <row r="6" ht="14.25" spans="1:22">
      <c r="A6" s="33"/>
      <c r="B6" s="7" t="s">
        <v>18</v>
      </c>
      <c r="C6"/>
      <c r="D6" s="9"/>
      <c r="E6"/>
      <c r="F6"/>
      <c r="G6"/>
      <c r="H6" s="5"/>
      <c r="N6" s="29"/>
      <c r="O6" s="29"/>
      <c r="P6" s="29"/>
      <c r="Q6" s="29"/>
      <c r="R6" s="33"/>
      <c r="S6" s="33"/>
      <c r="T6" s="33"/>
      <c r="U6" s="33"/>
      <c r="V6" s="33"/>
    </row>
    <row r="7" ht="14.25" spans="1:22">
      <c r="A7" s="33"/>
      <c r="B7" s="7" t="s">
        <v>696</v>
      </c>
      <c r="C7"/>
      <c r="D7"/>
      <c r="E7"/>
      <c r="F7"/>
      <c r="G7"/>
      <c r="H7" s="5"/>
      <c r="I7" s="7"/>
      <c r="J7"/>
      <c r="K7"/>
      <c r="L7"/>
      <c r="M7"/>
      <c r="N7" s="29"/>
      <c r="O7" s="29"/>
      <c r="P7" s="29"/>
      <c r="Q7" s="29"/>
      <c r="R7" s="33"/>
      <c r="S7" s="33"/>
      <c r="T7" s="33"/>
      <c r="U7" s="33"/>
      <c r="V7" s="33"/>
    </row>
    <row r="8" ht="14.25" spans="2:22">
      <c r="B8" s="7" t="s">
        <v>697</v>
      </c>
      <c r="C8"/>
      <c r="D8"/>
      <c r="E8"/>
      <c r="F8"/>
      <c r="M8" s="126"/>
      <c r="N8" s="126"/>
      <c r="O8" s="126"/>
      <c r="P8" s="126"/>
      <c r="Q8" s="126"/>
      <c r="R8" s="127"/>
      <c r="S8" s="125"/>
      <c r="T8" s="125"/>
      <c r="U8" s="125"/>
      <c r="V8" s="125"/>
    </row>
    <row r="9" ht="14.25" spans="2:22">
      <c r="B9" s="7"/>
      <c r="C9"/>
      <c r="D9"/>
      <c r="E9"/>
      <c r="F9"/>
      <c r="M9" s="126"/>
      <c r="N9" s="126"/>
      <c r="O9" s="126"/>
      <c r="P9" s="126"/>
      <c r="Q9" s="126"/>
      <c r="R9" s="127"/>
      <c r="S9" s="125"/>
      <c r="T9" s="125"/>
      <c r="U9" s="125"/>
      <c r="V9" s="125"/>
    </row>
    <row r="10" ht="14.25" spans="2:22">
      <c r="B10" s="120" t="s">
        <v>338</v>
      </c>
      <c r="C10" s="120" t="s">
        <v>698</v>
      </c>
      <c r="D10" s="120" t="s">
        <v>699</v>
      </c>
      <c r="E10" s="120" t="s">
        <v>85</v>
      </c>
      <c r="M10" s="32"/>
      <c r="N10" s="32"/>
      <c r="O10" s="32"/>
      <c r="P10" s="32"/>
      <c r="Q10" s="32"/>
      <c r="R10" s="33"/>
      <c r="S10" s="33"/>
      <c r="T10" s="33"/>
      <c r="U10" s="33"/>
      <c r="V10" s="33"/>
    </row>
    <row r="11" spans="2:22">
      <c r="B11" s="121" t="s">
        <v>375</v>
      </c>
      <c r="C11" s="115">
        <v>7</v>
      </c>
      <c r="D11" s="123">
        <v>7</v>
      </c>
      <c r="E11" s="116">
        <f>100*Tableau134[[#This Row],[Nbr-Kits installés ]]/Tableau134[[#This Row],[Nbr-kits]]</f>
        <v>100</v>
      </c>
      <c r="M11" s="32"/>
      <c r="N11" s="32"/>
      <c r="O11" s="32"/>
      <c r="P11" s="32"/>
      <c r="Q11" s="32"/>
      <c r="R11" s="33"/>
      <c r="S11" s="33"/>
      <c r="T11" s="33"/>
      <c r="U11" s="33"/>
      <c r="V11" s="33"/>
    </row>
    <row r="12" spans="2:22">
      <c r="B12" s="121" t="s">
        <v>700</v>
      </c>
      <c r="C12" s="115">
        <v>0</v>
      </c>
      <c r="D12" s="124">
        <v>12</v>
      </c>
      <c r="E12" s="116">
        <f>100*Tableau134[[#This Row],[Nbr-Kits installés ]]/Tableau134[[#This Row],[Nbr-kits]]</f>
        <v>0</v>
      </c>
      <c r="M12" s="32"/>
      <c r="N12" s="32"/>
      <c r="O12" s="32"/>
      <c r="P12" s="32"/>
      <c r="Q12" s="32"/>
      <c r="R12" s="33"/>
      <c r="S12" s="33"/>
      <c r="T12" s="33"/>
      <c r="U12" s="33"/>
      <c r="V12" s="33"/>
    </row>
    <row r="13" spans="2:5">
      <c r="B13" s="121" t="s">
        <v>345</v>
      </c>
      <c r="C13" s="115">
        <v>13</v>
      </c>
      <c r="D13" s="123">
        <v>13</v>
      </c>
      <c r="E13" s="116">
        <f>100*Tableau134[[#This Row],[Nbr-Kits installés ]]/Tableau134[[#This Row],[Nbr-kits]]</f>
        <v>100</v>
      </c>
    </row>
    <row r="14" spans="2:5">
      <c r="B14" s="121" t="s">
        <v>701</v>
      </c>
      <c r="C14" s="115">
        <v>17</v>
      </c>
      <c r="D14" s="124">
        <v>17</v>
      </c>
      <c r="E14" s="116">
        <f>100*Tableau134[[#This Row],[Nbr-Kits installés ]]/Tableau134[[#This Row],[Nbr-kits]]</f>
        <v>100</v>
      </c>
    </row>
    <row r="15" spans="2:5">
      <c r="B15" s="121" t="s">
        <v>126</v>
      </c>
      <c r="C15" s="115">
        <v>16</v>
      </c>
      <c r="D15" s="123">
        <v>16</v>
      </c>
      <c r="E15" s="116">
        <f>100*Tableau134[[#This Row],[Nbr-Kits installés ]]/Tableau134[[#This Row],[Nbr-kits]]</f>
        <v>100</v>
      </c>
    </row>
    <row r="16" spans="2:5">
      <c r="B16" s="121" t="s">
        <v>278</v>
      </c>
      <c r="C16" s="115">
        <v>0</v>
      </c>
      <c r="D16" s="124">
        <v>13</v>
      </c>
      <c r="E16" s="116">
        <f>100*Tableau134[[#This Row],[Nbr-Kits installés ]]/Tableau134[[#This Row],[Nbr-kits]]</f>
        <v>0</v>
      </c>
    </row>
    <row r="17" spans="2:5">
      <c r="B17" s="121" t="s">
        <v>413</v>
      </c>
      <c r="C17" s="115">
        <v>8</v>
      </c>
      <c r="D17" s="123">
        <v>14</v>
      </c>
      <c r="E17" s="116">
        <f>100*Tableau134[[#This Row],[Nbr-Kits installés ]]/Tableau134[[#This Row],[Nbr-kits]]</f>
        <v>57.1428571428571</v>
      </c>
    </row>
    <row r="18" spans="2:5">
      <c r="B18" s="121" t="s">
        <v>657</v>
      </c>
      <c r="C18" s="115">
        <v>0</v>
      </c>
      <c r="D18" s="124">
        <v>19</v>
      </c>
      <c r="E18" s="116">
        <f>100*Tableau134[[#This Row],[Nbr-Kits installés ]]/Tableau134[[#This Row],[Nbr-kits]]</f>
        <v>0</v>
      </c>
    </row>
    <row r="19" spans="2:5">
      <c r="B19" s="121" t="s">
        <v>702</v>
      </c>
      <c r="C19" s="115">
        <v>0</v>
      </c>
      <c r="D19" s="123">
        <v>19</v>
      </c>
      <c r="E19" s="116">
        <f>100*Tableau134[[#This Row],[Nbr-Kits installés ]]/Tableau134[[#This Row],[Nbr-kits]]</f>
        <v>0</v>
      </c>
    </row>
    <row r="20" spans="2:5">
      <c r="B20" s="121" t="s">
        <v>220</v>
      </c>
      <c r="C20" s="115">
        <v>9</v>
      </c>
      <c r="D20" s="124">
        <v>9</v>
      </c>
      <c r="E20" s="116">
        <f>100*Tableau134[[#This Row],[Nbr-Kits installés ]]/Tableau134[[#This Row],[Nbr-kits]]</f>
        <v>100</v>
      </c>
    </row>
    <row r="21" spans="2:5">
      <c r="B21" s="121" t="s">
        <v>703</v>
      </c>
      <c r="C21" s="115">
        <v>9</v>
      </c>
      <c r="D21" s="123">
        <v>15</v>
      </c>
      <c r="E21" s="116">
        <f>100*Tableau134[[#This Row],[Nbr-Kits installés ]]/Tableau134[[#This Row],[Nbr-kits]]</f>
        <v>60</v>
      </c>
    </row>
    <row r="22" spans="2:5">
      <c r="B22" s="121" t="s">
        <v>575</v>
      </c>
      <c r="C22" s="115">
        <v>17</v>
      </c>
      <c r="D22" s="124">
        <v>18</v>
      </c>
      <c r="E22" s="116">
        <f>100*Tableau134[[#This Row],[Nbr-Kits installés ]]/Tableau134[[#This Row],[Nbr-kits]]</f>
        <v>94.4444444444444</v>
      </c>
    </row>
    <row r="23" spans="2:5">
      <c r="B23" s="121" t="s">
        <v>704</v>
      </c>
      <c r="C23" s="115">
        <v>0</v>
      </c>
      <c r="D23" s="123">
        <v>10</v>
      </c>
      <c r="E23" s="116">
        <f>100*Tableau134[[#This Row],[Nbr-Kits installés ]]/Tableau134[[#This Row],[Nbr-kits]]</f>
        <v>0</v>
      </c>
    </row>
    <row r="24" spans="2:5">
      <c r="B24" s="121" t="s">
        <v>173</v>
      </c>
      <c r="C24" s="115">
        <v>10</v>
      </c>
      <c r="D24" s="124">
        <v>10</v>
      </c>
      <c r="E24" s="116">
        <f>100*Tableau134[[#This Row],[Nbr-Kits installés ]]/Tableau134[[#This Row],[Nbr-kits]]</f>
        <v>100</v>
      </c>
    </row>
    <row r="25" spans="2:5">
      <c r="B25" s="121" t="s">
        <v>705</v>
      </c>
      <c r="C25" s="115">
        <v>0</v>
      </c>
      <c r="D25" s="123">
        <v>31</v>
      </c>
      <c r="E25" s="116">
        <f>100*Tableau134[[#This Row],[Nbr-Kits installés ]]/Tableau134[[#This Row],[Nbr-kits]]</f>
        <v>0</v>
      </c>
    </row>
    <row r="26" spans="2:5">
      <c r="B26" s="121" t="s">
        <v>122</v>
      </c>
      <c r="C26" s="115">
        <v>16</v>
      </c>
      <c r="D26" s="124">
        <v>28</v>
      </c>
      <c r="E26" s="116">
        <f>100*Tableau134[[#This Row],[Nbr-Kits installés ]]/Tableau134[[#This Row],[Nbr-kits]]</f>
        <v>57.1428571428571</v>
      </c>
    </row>
    <row r="27" spans="2:5">
      <c r="B27" s="121" t="s">
        <v>579</v>
      </c>
      <c r="C27" s="115">
        <v>17</v>
      </c>
      <c r="D27" s="123">
        <v>23</v>
      </c>
      <c r="E27" s="116">
        <f>100*Tableau134[[#This Row],[Nbr-Kits installés ]]/Tableau134[[#This Row],[Nbr-kits]]</f>
        <v>73.9130434782609</v>
      </c>
    </row>
    <row r="28" spans="2:5">
      <c r="B28" s="121" t="s">
        <v>304</v>
      </c>
      <c r="C28" s="115">
        <v>0</v>
      </c>
      <c r="D28" s="124">
        <v>17</v>
      </c>
      <c r="E28" s="116">
        <f>100*Tableau134[[#This Row],[Nbr-Kits installés ]]/Tableau134[[#This Row],[Nbr-kits]]</f>
        <v>0</v>
      </c>
    </row>
    <row r="29" spans="2:5">
      <c r="B29" s="121" t="s">
        <v>531</v>
      </c>
      <c r="C29" s="115">
        <v>0</v>
      </c>
      <c r="D29" s="123">
        <v>12</v>
      </c>
      <c r="E29" s="116">
        <f>100*Tableau134[[#This Row],[Nbr-Kits installés ]]/Tableau134[[#This Row],[Nbr-kits]]</f>
        <v>0</v>
      </c>
    </row>
    <row r="30" spans="2:5">
      <c r="B30" s="121" t="s">
        <v>706</v>
      </c>
      <c r="C30" s="115">
        <v>0</v>
      </c>
      <c r="D30" s="124">
        <v>18</v>
      </c>
      <c r="E30" s="116">
        <f>100*Tableau134[[#This Row],[Nbr-Kits installés ]]/Tableau134[[#This Row],[Nbr-kits]]</f>
        <v>0</v>
      </c>
    </row>
    <row r="31" spans="2:5">
      <c r="B31" s="121" t="s">
        <v>202</v>
      </c>
      <c r="C31" s="115">
        <v>7</v>
      </c>
      <c r="D31" s="123">
        <v>7</v>
      </c>
      <c r="E31" s="116">
        <f>100*Tableau134[[#This Row],[Nbr-Kits installés ]]/Tableau134[[#This Row],[Nbr-kits]]</f>
        <v>100</v>
      </c>
    </row>
    <row r="32" spans="2:5">
      <c r="B32" s="121" t="s">
        <v>242</v>
      </c>
      <c r="C32" s="115">
        <v>6</v>
      </c>
      <c r="D32" s="124">
        <v>6</v>
      </c>
      <c r="E32" s="116">
        <f>100*Tableau134[[#This Row],[Nbr-Kits installés ]]/Tableau134[[#This Row],[Nbr-kits]]</f>
        <v>100</v>
      </c>
    </row>
    <row r="33" spans="2:5">
      <c r="B33" s="121" t="s">
        <v>341</v>
      </c>
      <c r="C33" s="115">
        <v>8</v>
      </c>
      <c r="D33" s="123">
        <v>8</v>
      </c>
      <c r="E33" s="116">
        <f>100*Tableau134[[#This Row],[Nbr-Kits installés ]]/Tableau134[[#This Row],[Nbr-kits]]</f>
        <v>100</v>
      </c>
    </row>
    <row r="34" spans="2:5">
      <c r="B34" s="121" t="s">
        <v>474</v>
      </c>
      <c r="C34" s="115">
        <v>6</v>
      </c>
      <c r="D34" s="124">
        <v>8</v>
      </c>
      <c r="E34" s="116">
        <f>100*Tableau134[[#This Row],[Nbr-Kits installés ]]/Tableau134[[#This Row],[Nbr-kits]]</f>
        <v>75</v>
      </c>
    </row>
    <row r="35" spans="2:5">
      <c r="B35" s="121" t="s">
        <v>707</v>
      </c>
      <c r="C35" s="115">
        <f>SUBTOTAL(109,C11:C34)</f>
        <v>166</v>
      </c>
      <c r="D35" s="115">
        <v>350</v>
      </c>
      <c r="E35" s="116">
        <f>100*Tableau134[[#This Row],[Nbr-Kits installés ]]/Tableau134[[#This Row],[Nbr-kits]]</f>
        <v>47.4285714285714</v>
      </c>
    </row>
  </sheetData>
  <mergeCells count="6">
    <mergeCell ref="B3:H3"/>
    <mergeCell ref="I3:K3"/>
    <mergeCell ref="M3:O3"/>
    <mergeCell ref="B7:F7"/>
    <mergeCell ref="B8:F8"/>
    <mergeCell ref="R8:V8"/>
  </mergeCells>
  <conditionalFormatting sqref="E11:E35">
    <cfRule type="colorScale" priority="1">
      <colorScale>
        <cfvo type="num" val="0"/>
        <cfvo type="num" val="100"/>
        <color rgb="FFFF0000"/>
        <color rgb="FF00B050"/>
      </colorScale>
    </cfRule>
  </conditionalFormatting>
  <pageMargins left="0.7" right="0.7" top="0.75" bottom="0.75" header="0.3" footer="0.3"/>
  <pageSetup paperSize="9" orientation="portrait"/>
  <headerFooter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66"/>
  </sheetPr>
  <dimension ref="A1:V35"/>
  <sheetViews>
    <sheetView showGridLines="0" workbookViewId="0">
      <selection activeCell="A1" sqref="A1"/>
    </sheetView>
  </sheetViews>
  <sheetFormatPr defaultColWidth="11" defaultRowHeight="15.75"/>
  <cols>
    <col min="1" max="1" width="11.4285714285714" style="113"/>
    <col min="2" max="2" width="21.8571428571429" style="114" customWidth="1"/>
    <col min="3" max="3" width="24.1428571428571" style="115" customWidth="1"/>
    <col min="4" max="4" width="22.4285714285714" style="115" customWidth="1"/>
    <col min="5" max="5" width="35" style="116" customWidth="1"/>
    <col min="6" max="16384" width="11.4285714285714" style="113"/>
  </cols>
  <sheetData>
    <row r="1" ht="37.5" spans="1:22">
      <c r="A1" s="1"/>
      <c r="B1" s="2"/>
      <c r="C1" s="2"/>
      <c r="D1" s="2"/>
      <c r="E1" s="3"/>
      <c r="F1" s="3"/>
      <c r="G1" s="2"/>
      <c r="H1" s="27"/>
      <c r="I1" s="28"/>
      <c r="J1" s="29"/>
      <c r="K1" s="30"/>
      <c r="L1" s="29"/>
      <c r="M1" s="29"/>
      <c r="N1" s="29"/>
      <c r="O1" s="29"/>
      <c r="P1" s="29"/>
      <c r="Q1" s="29"/>
      <c r="R1" s="33"/>
      <c r="S1" s="33"/>
      <c r="T1" s="33"/>
      <c r="U1" s="33"/>
      <c r="V1" s="33"/>
    </row>
    <row r="2" ht="37.5" spans="1:22">
      <c r="A2" s="1"/>
      <c r="B2" s="2"/>
      <c r="C2" s="2"/>
      <c r="D2" s="2"/>
      <c r="E2" s="3"/>
      <c r="F2" s="3"/>
      <c r="G2" s="2"/>
      <c r="H2" s="27"/>
      <c r="I2" s="28"/>
      <c r="J2" s="29"/>
      <c r="K2" s="30"/>
      <c r="L2" s="29"/>
      <c r="M2" s="29"/>
      <c r="N2" s="29"/>
      <c r="O2" s="29"/>
      <c r="P2" s="29"/>
      <c r="Q2" s="29"/>
      <c r="R2" s="33"/>
      <c r="S2" s="33"/>
      <c r="T2" s="33"/>
      <c r="U2" s="33"/>
      <c r="V2" s="33"/>
    </row>
    <row r="3" ht="37.5" spans="1:22">
      <c r="A3" s="117"/>
      <c r="B3" s="4" t="s">
        <v>77</v>
      </c>
      <c r="C3"/>
      <c r="D3"/>
      <c r="E3"/>
      <c r="F3"/>
      <c r="G3"/>
      <c r="H3"/>
      <c r="I3" s="4"/>
      <c r="J3"/>
      <c r="K3"/>
      <c r="L3" s="125"/>
      <c r="M3" s="125"/>
      <c r="N3" s="29"/>
      <c r="O3" s="29"/>
      <c r="P3" s="29"/>
      <c r="Q3" s="29"/>
      <c r="R3" s="33"/>
      <c r="S3" s="33"/>
      <c r="T3" s="33"/>
      <c r="U3" s="33"/>
      <c r="V3" s="33"/>
    </row>
    <row r="4" ht="37.5" spans="1:22">
      <c r="A4" s="118"/>
      <c r="B4" s="5"/>
      <c r="C4" s="6"/>
      <c r="D4" s="6"/>
      <c r="E4" s="6"/>
      <c r="F4" s="6"/>
      <c r="G4" s="6"/>
      <c r="H4" s="6"/>
      <c r="I4" s="32"/>
      <c r="J4" s="32"/>
      <c r="K4" s="32"/>
      <c r="L4" s="32"/>
      <c r="M4" s="32"/>
      <c r="N4" s="29"/>
      <c r="O4" s="29"/>
      <c r="P4" s="29"/>
      <c r="Q4" s="29"/>
      <c r="R4" s="33"/>
      <c r="S4" s="33"/>
      <c r="T4" s="33"/>
      <c r="U4" s="33"/>
      <c r="V4" s="33"/>
    </row>
    <row r="5" ht="14.25" spans="1:22">
      <c r="A5" s="33"/>
      <c r="B5" s="7" t="s">
        <v>708</v>
      </c>
      <c r="C5"/>
      <c r="D5" s="8"/>
      <c r="E5"/>
      <c r="F5"/>
      <c r="G5"/>
      <c r="H5" s="119"/>
      <c r="N5" s="29"/>
      <c r="O5" s="29"/>
      <c r="P5" s="29"/>
      <c r="Q5" s="29"/>
      <c r="R5" s="33"/>
      <c r="S5" s="33"/>
      <c r="T5" s="33"/>
      <c r="U5" s="33"/>
      <c r="V5" s="33"/>
    </row>
    <row r="6" ht="14.25" spans="1:22">
      <c r="A6" s="33"/>
      <c r="B6" s="7" t="s">
        <v>18</v>
      </c>
      <c r="C6"/>
      <c r="D6" s="9"/>
      <c r="E6"/>
      <c r="F6"/>
      <c r="G6"/>
      <c r="H6" s="5"/>
      <c r="N6" s="29"/>
      <c r="O6" s="29"/>
      <c r="P6" s="29"/>
      <c r="Q6" s="29"/>
      <c r="R6" s="33"/>
      <c r="S6" s="33"/>
      <c r="T6" s="33"/>
      <c r="U6" s="33"/>
      <c r="V6" s="33"/>
    </row>
    <row r="7" ht="14.25" spans="1:22">
      <c r="A7" s="33"/>
      <c r="B7" s="7" t="s">
        <v>696</v>
      </c>
      <c r="C7"/>
      <c r="D7"/>
      <c r="E7"/>
      <c r="F7"/>
      <c r="G7"/>
      <c r="H7" s="5"/>
      <c r="I7" s="7"/>
      <c r="J7"/>
      <c r="K7"/>
      <c r="L7"/>
      <c r="M7"/>
      <c r="N7" s="29"/>
      <c r="O7" s="29"/>
      <c r="P7" s="29"/>
      <c r="Q7" s="29"/>
      <c r="R7" s="33"/>
      <c r="S7" s="33"/>
      <c r="T7" s="33"/>
      <c r="U7" s="33"/>
      <c r="V7" s="33"/>
    </row>
    <row r="8" ht="14.25" spans="2:22">
      <c r="B8" s="7" t="s">
        <v>709</v>
      </c>
      <c r="C8"/>
      <c r="D8"/>
      <c r="E8"/>
      <c r="F8"/>
      <c r="M8" s="126"/>
      <c r="N8" s="126"/>
      <c r="O8" s="126"/>
      <c r="P8" s="126"/>
      <c r="Q8" s="126"/>
      <c r="R8" s="127"/>
      <c r="S8" s="125"/>
      <c r="T8" s="125"/>
      <c r="U8" s="125"/>
      <c r="V8" s="125"/>
    </row>
    <row r="9" ht="14.25" spans="2:22">
      <c r="B9" s="7"/>
      <c r="C9"/>
      <c r="D9"/>
      <c r="E9"/>
      <c r="F9"/>
      <c r="M9" s="126"/>
      <c r="N9" s="126"/>
      <c r="O9" s="126"/>
      <c r="P9" s="126"/>
      <c r="Q9" s="126"/>
      <c r="R9" s="127"/>
      <c r="S9" s="125"/>
      <c r="T9" s="125"/>
      <c r="U9" s="125"/>
      <c r="V9" s="125"/>
    </row>
    <row r="10" ht="14.25" spans="2:22">
      <c r="B10" s="120" t="s">
        <v>338</v>
      </c>
      <c r="C10" s="120" t="s">
        <v>710</v>
      </c>
      <c r="D10" s="120" t="s">
        <v>711</v>
      </c>
      <c r="E10" s="120" t="s">
        <v>85</v>
      </c>
      <c r="M10" s="32"/>
      <c r="N10" s="32"/>
      <c r="O10" s="32"/>
      <c r="P10" s="32"/>
      <c r="Q10" s="32"/>
      <c r="R10" s="33"/>
      <c r="S10" s="33"/>
      <c r="T10" s="33"/>
      <c r="U10" s="33"/>
      <c r="V10" s="33"/>
    </row>
    <row r="11" spans="2:22">
      <c r="B11" s="121" t="s">
        <v>375</v>
      </c>
      <c r="C11" s="122">
        <v>6</v>
      </c>
      <c r="D11" s="123">
        <v>7</v>
      </c>
      <c r="E11" s="116">
        <f>100*Tableau13[[#This Row],[Nbr-Documents-Remises]]/Tableau13[[#This Row],[Nbr-Documents]]</f>
        <v>85.7142857142857</v>
      </c>
      <c r="M11" s="32"/>
      <c r="N11" s="32"/>
      <c r="O11" s="32"/>
      <c r="P11" s="32"/>
      <c r="Q11" s="32"/>
      <c r="R11" s="33"/>
      <c r="S11" s="33"/>
      <c r="T11" s="33"/>
      <c r="U11" s="33"/>
      <c r="V11" s="33"/>
    </row>
    <row r="12" spans="2:22">
      <c r="B12" s="121" t="s">
        <v>700</v>
      </c>
      <c r="C12" s="122">
        <v>0</v>
      </c>
      <c r="D12" s="124">
        <v>12</v>
      </c>
      <c r="E12" s="116">
        <f>100*Tableau13[[#This Row],[Nbr-Documents-Remises]]/Tableau13[[#This Row],[Nbr-Documents]]</f>
        <v>0</v>
      </c>
      <c r="M12" s="32"/>
      <c r="N12" s="32"/>
      <c r="O12" s="32"/>
      <c r="P12" s="32"/>
      <c r="Q12" s="32"/>
      <c r="R12" s="33"/>
      <c r="S12" s="33"/>
      <c r="T12" s="33"/>
      <c r="U12" s="33"/>
      <c r="V12" s="33"/>
    </row>
    <row r="13" spans="2:5">
      <c r="B13" s="121" t="s">
        <v>345</v>
      </c>
      <c r="C13" s="115">
        <v>8</v>
      </c>
      <c r="D13" s="123">
        <v>13</v>
      </c>
      <c r="E13" s="116">
        <f>100*Tableau13[[#This Row],[Nbr-Documents-Remises]]/Tableau13[[#This Row],[Nbr-Documents]]</f>
        <v>61.5384615384615</v>
      </c>
    </row>
    <row r="14" spans="2:5">
      <c r="B14" s="121" t="s">
        <v>701</v>
      </c>
      <c r="C14" s="115">
        <v>17</v>
      </c>
      <c r="D14" s="124">
        <v>17</v>
      </c>
      <c r="E14" s="116">
        <f>100*Tableau13[[#This Row],[Nbr-Documents-Remises]]/Tableau13[[#This Row],[Nbr-Documents]]</f>
        <v>100</v>
      </c>
    </row>
    <row r="15" spans="2:5">
      <c r="B15" s="121" t="s">
        <v>126</v>
      </c>
      <c r="C15" s="115">
        <v>0</v>
      </c>
      <c r="D15" s="123">
        <v>16</v>
      </c>
      <c r="E15" s="116">
        <f>100*Tableau13[[#This Row],[Nbr-Documents-Remises]]/Tableau13[[#This Row],[Nbr-Documents]]</f>
        <v>0</v>
      </c>
    </row>
    <row r="16" spans="2:5">
      <c r="B16" s="121" t="s">
        <v>278</v>
      </c>
      <c r="C16" s="115">
        <v>0</v>
      </c>
      <c r="D16" s="124">
        <v>13</v>
      </c>
      <c r="E16" s="116">
        <f>100*Tableau13[[#This Row],[Nbr-Documents-Remises]]/Tableau13[[#This Row],[Nbr-Documents]]</f>
        <v>0</v>
      </c>
    </row>
    <row r="17" spans="2:5">
      <c r="B17" s="121" t="s">
        <v>413</v>
      </c>
      <c r="C17" s="115">
        <v>8</v>
      </c>
      <c r="D17" s="123">
        <v>14</v>
      </c>
      <c r="E17" s="116">
        <f>100*Tableau13[[#This Row],[Nbr-Documents-Remises]]/Tableau13[[#This Row],[Nbr-Documents]]</f>
        <v>57.1428571428571</v>
      </c>
    </row>
    <row r="18" spans="2:5">
      <c r="B18" s="121" t="s">
        <v>657</v>
      </c>
      <c r="C18" s="115">
        <v>0</v>
      </c>
      <c r="D18" s="124">
        <v>19</v>
      </c>
      <c r="E18" s="116">
        <f>100*Tableau13[[#This Row],[Nbr-Documents-Remises]]/Tableau13[[#This Row],[Nbr-Documents]]</f>
        <v>0</v>
      </c>
    </row>
    <row r="19" spans="2:5">
      <c r="B19" s="121" t="s">
        <v>702</v>
      </c>
      <c r="C19" s="115">
        <v>0</v>
      </c>
      <c r="D19" s="123">
        <v>19</v>
      </c>
      <c r="E19" s="116">
        <f>100*Tableau13[[#This Row],[Nbr-Documents-Remises]]/Tableau13[[#This Row],[Nbr-Documents]]</f>
        <v>0</v>
      </c>
    </row>
    <row r="20" spans="2:5">
      <c r="B20" s="121" t="s">
        <v>220</v>
      </c>
      <c r="C20" s="115">
        <v>0</v>
      </c>
      <c r="D20" s="124">
        <v>9</v>
      </c>
      <c r="E20" s="116">
        <f>100*Tableau13[[#This Row],[Nbr-Documents-Remises]]/Tableau13[[#This Row],[Nbr-Documents]]</f>
        <v>0</v>
      </c>
    </row>
    <row r="21" spans="2:5">
      <c r="B21" s="121" t="s">
        <v>703</v>
      </c>
      <c r="C21" s="115">
        <v>3</v>
      </c>
      <c r="D21" s="123">
        <v>15</v>
      </c>
      <c r="E21" s="116">
        <f>100*Tableau13[[#This Row],[Nbr-Documents-Remises]]/Tableau13[[#This Row],[Nbr-Documents]]</f>
        <v>20</v>
      </c>
    </row>
    <row r="22" spans="2:5">
      <c r="B22" s="121" t="s">
        <v>575</v>
      </c>
      <c r="C22" s="115">
        <v>0</v>
      </c>
      <c r="D22" s="124">
        <v>18</v>
      </c>
      <c r="E22" s="116">
        <f>100*Tableau13[[#This Row],[Nbr-Documents-Remises]]/Tableau13[[#This Row],[Nbr-Documents]]</f>
        <v>0</v>
      </c>
    </row>
    <row r="23" spans="2:5">
      <c r="B23" s="121" t="s">
        <v>704</v>
      </c>
      <c r="C23" s="115">
        <v>0</v>
      </c>
      <c r="D23" s="123">
        <v>10</v>
      </c>
      <c r="E23" s="116">
        <f>100*Tableau13[[#This Row],[Nbr-Documents-Remises]]/Tableau13[[#This Row],[Nbr-Documents]]</f>
        <v>0</v>
      </c>
    </row>
    <row r="24" spans="2:5">
      <c r="B24" s="121" t="s">
        <v>173</v>
      </c>
      <c r="C24" s="115">
        <v>0</v>
      </c>
      <c r="D24" s="124">
        <v>10</v>
      </c>
      <c r="E24" s="116">
        <f>100*Tableau13[[#This Row],[Nbr-Documents-Remises]]/Tableau13[[#This Row],[Nbr-Documents]]</f>
        <v>0</v>
      </c>
    </row>
    <row r="25" spans="2:5">
      <c r="B25" s="121" t="s">
        <v>705</v>
      </c>
      <c r="C25" s="115">
        <v>0</v>
      </c>
      <c r="D25" s="123">
        <v>31</v>
      </c>
      <c r="E25" s="116">
        <f>100*Tableau13[[#This Row],[Nbr-Documents-Remises]]/Tableau13[[#This Row],[Nbr-Documents]]</f>
        <v>0</v>
      </c>
    </row>
    <row r="26" spans="2:5">
      <c r="B26" s="121" t="s">
        <v>122</v>
      </c>
      <c r="C26" s="115">
        <v>0</v>
      </c>
      <c r="D26" s="124">
        <v>28</v>
      </c>
      <c r="E26" s="116">
        <f>100*Tableau13[[#This Row],[Nbr-Documents-Remises]]/Tableau13[[#This Row],[Nbr-Documents]]</f>
        <v>0</v>
      </c>
    </row>
    <row r="27" spans="2:5">
      <c r="B27" s="121" t="s">
        <v>579</v>
      </c>
      <c r="C27" s="115">
        <v>0</v>
      </c>
      <c r="D27" s="123">
        <v>23</v>
      </c>
      <c r="E27" s="116">
        <f>100*Tableau13[[#This Row],[Nbr-Documents-Remises]]/Tableau13[[#This Row],[Nbr-Documents]]</f>
        <v>0</v>
      </c>
    </row>
    <row r="28" spans="2:5">
      <c r="B28" s="121" t="s">
        <v>304</v>
      </c>
      <c r="C28" s="115">
        <v>0</v>
      </c>
      <c r="D28" s="124">
        <v>17</v>
      </c>
      <c r="E28" s="116">
        <f>100*Tableau13[[#This Row],[Nbr-Documents-Remises]]/Tableau13[[#This Row],[Nbr-Documents]]</f>
        <v>0</v>
      </c>
    </row>
    <row r="29" spans="2:5">
      <c r="B29" s="121" t="s">
        <v>531</v>
      </c>
      <c r="C29" s="115">
        <v>0</v>
      </c>
      <c r="D29" s="123">
        <v>12</v>
      </c>
      <c r="E29" s="116">
        <f>100*Tableau13[[#This Row],[Nbr-Documents-Remises]]/Tableau13[[#This Row],[Nbr-Documents]]</f>
        <v>0</v>
      </c>
    </row>
    <row r="30" spans="2:5">
      <c r="B30" s="121" t="s">
        <v>706</v>
      </c>
      <c r="C30" s="115">
        <v>0</v>
      </c>
      <c r="D30" s="124">
        <v>18</v>
      </c>
      <c r="E30" s="116">
        <f>100*Tableau13[[#This Row],[Nbr-Documents-Remises]]/Tableau13[[#This Row],[Nbr-Documents]]</f>
        <v>0</v>
      </c>
    </row>
    <row r="31" spans="2:5">
      <c r="B31" s="121" t="s">
        <v>202</v>
      </c>
      <c r="C31" s="115">
        <v>0</v>
      </c>
      <c r="D31" s="123">
        <v>7</v>
      </c>
      <c r="E31" s="116">
        <f>100*Tableau13[[#This Row],[Nbr-Documents-Remises]]/Tableau13[[#This Row],[Nbr-Documents]]</f>
        <v>0</v>
      </c>
    </row>
    <row r="32" spans="2:5">
      <c r="B32" s="121" t="s">
        <v>242</v>
      </c>
      <c r="C32" s="115">
        <v>0</v>
      </c>
      <c r="D32" s="124">
        <v>6</v>
      </c>
      <c r="E32" s="116">
        <f>100*Tableau13[[#This Row],[Nbr-Documents-Remises]]/Tableau13[[#This Row],[Nbr-Documents]]</f>
        <v>0</v>
      </c>
    </row>
    <row r="33" spans="2:5">
      <c r="B33" s="121" t="s">
        <v>341</v>
      </c>
      <c r="C33" s="115">
        <v>8</v>
      </c>
      <c r="D33" s="123">
        <v>8</v>
      </c>
      <c r="E33" s="116">
        <f>100*Tableau13[[#This Row],[Nbr-Documents-Remises]]/Tableau13[[#This Row],[Nbr-Documents]]</f>
        <v>100</v>
      </c>
    </row>
    <row r="34" spans="2:5">
      <c r="B34" s="121" t="s">
        <v>474</v>
      </c>
      <c r="C34" s="115">
        <v>0</v>
      </c>
      <c r="D34" s="124">
        <v>8</v>
      </c>
      <c r="E34" s="116">
        <f>100*Tableau13[[#This Row],[Nbr-Documents-Remises]]/Tableau13[[#This Row],[Nbr-Documents]]</f>
        <v>0</v>
      </c>
    </row>
    <row r="35" spans="2:5">
      <c r="B35" s="121" t="s">
        <v>707</v>
      </c>
      <c r="C35" s="115">
        <f>SUM(C13:C34)</f>
        <v>44</v>
      </c>
      <c r="D35" s="124">
        <f>SUBTOTAL(109,D11:D34)</f>
        <v>350</v>
      </c>
      <c r="E35" s="116">
        <f>100*Tableau13[[#This Row],[Nbr-Documents-Remises]]/Tableau13[[#This Row],[Nbr-Documents]]</f>
        <v>12.5714285714286</v>
      </c>
    </row>
  </sheetData>
  <mergeCells count="5">
    <mergeCell ref="B3:H3"/>
    <mergeCell ref="I3:K3"/>
    <mergeCell ref="B7:F7"/>
    <mergeCell ref="B8:F8"/>
    <mergeCell ref="R8:V8"/>
  </mergeCells>
  <conditionalFormatting sqref="E11:E35">
    <cfRule type="colorScale" priority="1">
      <colorScale>
        <cfvo type="num" val="0"/>
        <cfvo type="num" val="100"/>
        <color rgb="FFFF0000"/>
        <color rgb="FF00B050"/>
      </colorScale>
    </cfRule>
  </conditionalFormatting>
  <pageMargins left="0.7" right="0.7" top="0.75" bottom="0.75" header="0.3" footer="0.3"/>
  <pageSetup paperSize="9" orientation="portrait"/>
  <headerFooter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6"/>
  <sheetViews>
    <sheetView showGridLines="0" workbookViewId="0">
      <selection activeCell="B11" sqref="B11"/>
    </sheetView>
  </sheetViews>
  <sheetFormatPr defaultColWidth="11" defaultRowHeight="12.75" outlineLevelCol="4"/>
  <cols>
    <col min="1" max="1" width="30.8571428571429" customWidth="1"/>
    <col min="2" max="2" width="56.5714285714286" customWidth="1"/>
    <col min="3" max="3" width="80.7142857142857" customWidth="1"/>
    <col min="4" max="4" width="114.714285714286" customWidth="1"/>
    <col min="5" max="5" width="56.7142857142857" customWidth="1"/>
    <col min="6" max="16384" width="11.4285714285714"/>
  </cols>
  <sheetData>
    <row r="1" ht="19.5" spans="1:5">
      <c r="A1" s="51"/>
      <c r="B1" s="52" t="s">
        <v>712</v>
      </c>
      <c r="C1" s="52" t="s">
        <v>713</v>
      </c>
      <c r="D1" s="52" t="s">
        <v>714</v>
      </c>
      <c r="E1" s="52" t="s">
        <v>715</v>
      </c>
    </row>
    <row r="2" ht="15.75" spans="1:5">
      <c r="A2" s="53" t="s">
        <v>716</v>
      </c>
      <c r="B2" s="54" t="s">
        <v>717</v>
      </c>
      <c r="C2" s="55" t="s">
        <v>718</v>
      </c>
      <c r="D2" s="56" t="s">
        <v>719</v>
      </c>
      <c r="E2" s="57" t="s">
        <v>720</v>
      </c>
    </row>
    <row r="3" spans="1:5">
      <c r="A3" s="58" t="s">
        <v>721</v>
      </c>
      <c r="B3" s="59"/>
      <c r="C3" s="60"/>
      <c r="D3" s="61"/>
      <c r="E3" s="57"/>
    </row>
    <row r="4" spans="1:5">
      <c r="A4" s="62"/>
      <c r="B4" s="63">
        <v>44470</v>
      </c>
      <c r="C4" s="64">
        <v>44501</v>
      </c>
      <c r="D4" s="65">
        <v>44501</v>
      </c>
      <c r="E4" s="57"/>
    </row>
    <row r="5" ht="15" spans="1:5">
      <c r="A5" s="66" t="s">
        <v>722</v>
      </c>
      <c r="B5" s="67" t="s">
        <v>723</v>
      </c>
      <c r="C5" s="68" t="s">
        <v>718</v>
      </c>
      <c r="D5" s="69" t="s">
        <v>719</v>
      </c>
      <c r="E5" s="70" t="s">
        <v>720</v>
      </c>
    </row>
    <row r="6" spans="1:5">
      <c r="A6" s="71" t="s">
        <v>724</v>
      </c>
      <c r="B6" s="59"/>
      <c r="C6" s="72"/>
      <c r="D6" s="61"/>
      <c r="E6" s="73"/>
    </row>
    <row r="7" spans="1:5">
      <c r="A7" s="71"/>
      <c r="B7" s="74" t="s">
        <v>725</v>
      </c>
      <c r="C7" s="75"/>
      <c r="D7" s="76" t="s">
        <v>726</v>
      </c>
      <c r="E7" s="77" t="s">
        <v>727</v>
      </c>
    </row>
    <row r="8" ht="36" spans="1:5">
      <c r="A8" s="71"/>
      <c r="B8" s="78" t="s">
        <v>728</v>
      </c>
      <c r="C8" s="79" t="s">
        <v>729</v>
      </c>
      <c r="D8" s="80"/>
      <c r="E8" s="81"/>
    </row>
    <row r="9" ht="69.75" spans="1:5">
      <c r="A9" s="71"/>
      <c r="B9" s="82" t="s">
        <v>730</v>
      </c>
      <c r="C9" s="83" t="s">
        <v>731</v>
      </c>
      <c r="D9" s="80"/>
      <c r="E9" s="81"/>
    </row>
    <row r="10" ht="15" spans="1:5">
      <c r="A10" s="84" t="s">
        <v>732</v>
      </c>
      <c r="B10" s="85" t="s">
        <v>723</v>
      </c>
      <c r="C10" s="86" t="s">
        <v>733</v>
      </c>
      <c r="D10" s="87" t="s">
        <v>734</v>
      </c>
      <c r="E10" s="70" t="s">
        <v>720</v>
      </c>
    </row>
    <row r="11" ht="24" spans="1:5">
      <c r="A11" s="88" t="s">
        <v>735</v>
      </c>
      <c r="B11" s="89" t="s">
        <v>736</v>
      </c>
      <c r="C11" s="90"/>
      <c r="D11" s="91"/>
      <c r="E11" s="92" t="s">
        <v>737</v>
      </c>
    </row>
    <row r="12" ht="24.75" spans="1:5">
      <c r="A12" s="88"/>
      <c r="B12" s="93" t="s">
        <v>738</v>
      </c>
      <c r="C12" s="94"/>
      <c r="D12" s="95"/>
      <c r="E12" s="96"/>
    </row>
    <row r="13" ht="15" spans="1:5">
      <c r="A13" s="66" t="s">
        <v>739</v>
      </c>
      <c r="B13" s="97"/>
      <c r="C13" s="98" t="s">
        <v>718</v>
      </c>
      <c r="D13" s="99" t="s">
        <v>719</v>
      </c>
      <c r="E13" s="100" t="s">
        <v>720</v>
      </c>
    </row>
    <row r="14" spans="1:5">
      <c r="A14" s="101" t="s">
        <v>740</v>
      </c>
      <c r="B14" s="97"/>
      <c r="C14" s="102"/>
      <c r="D14" s="103" t="s">
        <v>741</v>
      </c>
      <c r="E14" s="104"/>
    </row>
    <row r="15" ht="24" spans="1:5">
      <c r="A15" s="101"/>
      <c r="B15" s="97"/>
      <c r="C15" s="105" t="s">
        <v>742</v>
      </c>
      <c r="D15" s="106"/>
      <c r="E15" s="107" t="s">
        <v>743</v>
      </c>
    </row>
    <row r="16" ht="26.25" customHeight="1" spans="1:5">
      <c r="A16" s="108"/>
      <c r="B16" s="109"/>
      <c r="C16" s="110" t="s">
        <v>744</v>
      </c>
      <c r="D16" s="111"/>
      <c r="E16" s="112"/>
    </row>
  </sheetData>
  <mergeCells count="8">
    <mergeCell ref="A3:A4"/>
    <mergeCell ref="A6:A9"/>
    <mergeCell ref="A11:A12"/>
    <mergeCell ref="A14:A16"/>
    <mergeCell ref="B13:B16"/>
    <mergeCell ref="C10:C12"/>
    <mergeCell ref="D10:D12"/>
    <mergeCell ref="E2:E4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4A853"/>
    <outlinePr summaryBelow="0" summaryRight="0"/>
  </sheetPr>
  <dimension ref="A1:H35"/>
  <sheetViews>
    <sheetView showGridLines="0" topLeftCell="B1" workbookViewId="0">
      <selection activeCell="G11" sqref="G11"/>
    </sheetView>
  </sheetViews>
  <sheetFormatPr defaultColWidth="14.4285714285714" defaultRowHeight="15.75" customHeight="1" outlineLevelCol="7"/>
  <cols>
    <col min="1" max="1" width="23.4285714285714" customWidth="1"/>
    <col min="2" max="2" width="28.7142857142857" customWidth="1"/>
    <col min="3" max="3" width="14.5714285714286" customWidth="1"/>
    <col min="4" max="5" width="18.7142857142857" customWidth="1"/>
    <col min="6" max="6" width="28.2857142857143" customWidth="1"/>
    <col min="7" max="7" width="34.8571428571429" customWidth="1"/>
    <col min="8" max="8" width="42.7142857142857" customWidth="1"/>
  </cols>
  <sheetData>
    <row r="1" ht="72.75" customHeight="1" spans="1:8">
      <c r="A1" s="34"/>
      <c r="B1" s="35" t="s">
        <v>745</v>
      </c>
      <c r="C1" s="36"/>
      <c r="D1" s="36"/>
      <c r="E1" s="36"/>
      <c r="F1" s="36"/>
      <c r="G1" s="36"/>
      <c r="H1" s="36"/>
    </row>
    <row r="2" ht="25.5" customHeight="1" spans="1:8">
      <c r="A2" s="37" t="s">
        <v>746</v>
      </c>
      <c r="B2" s="37" t="s">
        <v>747</v>
      </c>
      <c r="C2" s="37" t="s">
        <v>748</v>
      </c>
      <c r="D2" s="37" t="s">
        <v>749</v>
      </c>
      <c r="E2" s="37" t="s">
        <v>750</v>
      </c>
      <c r="F2" s="37" t="s">
        <v>751</v>
      </c>
      <c r="G2" s="37" t="s">
        <v>752</v>
      </c>
      <c r="H2" s="37" t="s">
        <v>131</v>
      </c>
    </row>
    <row r="3" ht="24" customHeight="1" spans="1:8">
      <c r="A3" s="38" t="s">
        <v>753</v>
      </c>
      <c r="B3" s="39" t="s">
        <v>754</v>
      </c>
      <c r="C3" s="39" t="s">
        <v>755</v>
      </c>
      <c r="D3" s="39" t="s">
        <v>58</v>
      </c>
      <c r="E3" s="40">
        <v>44504</v>
      </c>
      <c r="F3" s="39" t="s">
        <v>756</v>
      </c>
      <c r="G3" s="39" t="s">
        <v>757</v>
      </c>
      <c r="H3" s="39" t="s">
        <v>758</v>
      </c>
    </row>
    <row r="4" ht="25.5" customHeight="1" spans="1:8">
      <c r="A4" s="38"/>
      <c r="B4" s="39" t="s">
        <v>759</v>
      </c>
      <c r="C4" s="39" t="s">
        <v>760</v>
      </c>
      <c r="D4" s="39" t="s">
        <v>740</v>
      </c>
      <c r="E4" s="40">
        <v>44505</v>
      </c>
      <c r="F4" s="39" t="s">
        <v>761</v>
      </c>
      <c r="G4" s="39" t="s">
        <v>762</v>
      </c>
      <c r="H4" s="39"/>
    </row>
    <row r="5" ht="25.5" customHeight="1" spans="1:8">
      <c r="A5" s="38"/>
      <c r="B5" s="39" t="s">
        <v>759</v>
      </c>
      <c r="C5" s="39" t="s">
        <v>760</v>
      </c>
      <c r="D5" s="39" t="s">
        <v>740</v>
      </c>
      <c r="E5" s="40">
        <v>44518</v>
      </c>
      <c r="F5" s="39" t="s">
        <v>761</v>
      </c>
      <c r="G5" s="39" t="s">
        <v>762</v>
      </c>
      <c r="H5" s="39"/>
    </row>
    <row r="6" ht="25.5" customHeight="1" spans="1:8">
      <c r="A6" s="38"/>
      <c r="B6" s="39"/>
      <c r="C6" s="39"/>
      <c r="D6" s="39"/>
      <c r="E6" s="41"/>
      <c r="F6" s="39"/>
      <c r="G6" s="39"/>
      <c r="H6" s="39"/>
    </row>
    <row r="7" ht="25.5" customHeight="1" spans="1:8">
      <c r="A7" s="38"/>
      <c r="B7" s="39"/>
      <c r="C7" s="39"/>
      <c r="D7" s="39"/>
      <c r="E7" s="41"/>
      <c r="F7" s="39"/>
      <c r="G7" s="39"/>
      <c r="H7" s="39"/>
    </row>
    <row r="8" ht="25.5" customHeight="1" spans="1:8">
      <c r="A8" s="38"/>
      <c r="B8" s="39"/>
      <c r="C8" s="39"/>
      <c r="D8" s="39"/>
      <c r="E8" s="39"/>
      <c r="F8" s="39"/>
      <c r="G8" s="39"/>
      <c r="H8" s="39"/>
    </row>
    <row r="9" ht="12.75" spans="1:8">
      <c r="A9" s="42"/>
      <c r="B9" s="43"/>
      <c r="C9" s="43"/>
      <c r="D9" s="43"/>
      <c r="E9" s="43"/>
      <c r="F9" s="43"/>
      <c r="G9" s="43"/>
      <c r="H9" s="43"/>
    </row>
    <row r="10" spans="1:8">
      <c r="A10" s="44"/>
      <c r="B10" s="43"/>
      <c r="C10" s="43"/>
      <c r="D10" s="43"/>
      <c r="E10" s="43"/>
      <c r="F10" s="43"/>
      <c r="G10" s="43"/>
      <c r="H10" s="43"/>
    </row>
    <row r="11" ht="12.75" spans="1:8">
      <c r="A11" s="42"/>
      <c r="B11" s="43"/>
      <c r="C11" s="43"/>
      <c r="D11" s="43"/>
      <c r="E11" s="43"/>
      <c r="F11" s="43"/>
      <c r="G11" s="43"/>
      <c r="H11" s="43"/>
    </row>
    <row r="12" ht="12.75" spans="1:8">
      <c r="A12" s="42"/>
      <c r="B12" s="43"/>
      <c r="C12" s="43"/>
      <c r="D12" s="43"/>
      <c r="E12" s="43"/>
      <c r="F12" s="43"/>
      <c r="G12" s="43"/>
      <c r="H12" s="45"/>
    </row>
    <row r="13" ht="12.75" spans="1:8">
      <c r="A13" s="5"/>
      <c r="B13" s="5"/>
      <c r="C13" s="5"/>
      <c r="D13" s="5"/>
      <c r="E13" s="5"/>
      <c r="F13" s="5"/>
      <c r="G13" s="5"/>
      <c r="H13" s="5"/>
    </row>
    <row r="14" ht="12.75" spans="1:8">
      <c r="A14" s="5"/>
      <c r="B14" s="5"/>
      <c r="C14" s="5"/>
      <c r="D14" s="5"/>
      <c r="E14" s="5"/>
      <c r="F14" s="5"/>
      <c r="G14" s="5"/>
      <c r="H14" s="5"/>
    </row>
    <row r="15" ht="12.75" spans="1:8">
      <c r="A15" s="5"/>
      <c r="B15" s="5"/>
      <c r="C15" s="5"/>
      <c r="D15" s="5"/>
      <c r="E15" s="5"/>
      <c r="F15" s="5"/>
      <c r="G15" s="5"/>
      <c r="H15" s="5"/>
    </row>
    <row r="16" ht="12.75" spans="1:8">
      <c r="A16" s="5"/>
      <c r="B16" s="5"/>
      <c r="C16" s="5"/>
      <c r="D16" s="5"/>
      <c r="E16" s="5"/>
      <c r="F16" s="5"/>
      <c r="G16" s="5"/>
      <c r="H16" s="5"/>
    </row>
    <row r="17" ht="12.75" spans="1:8">
      <c r="A17" s="5"/>
      <c r="B17" s="5"/>
      <c r="C17" s="5"/>
      <c r="D17" s="5"/>
      <c r="E17" s="5"/>
      <c r="F17" s="5"/>
      <c r="G17" s="5"/>
      <c r="H17" s="5"/>
    </row>
    <row r="18" ht="12.75" spans="1:8">
      <c r="A18" s="5"/>
      <c r="B18" s="5"/>
      <c r="C18" s="5"/>
      <c r="D18" s="5"/>
      <c r="E18" s="5"/>
      <c r="F18" s="5"/>
      <c r="G18" s="5"/>
      <c r="H18" s="5"/>
    </row>
    <row r="19" ht="12.75" spans="1:8">
      <c r="A19" s="5"/>
      <c r="B19" s="5"/>
      <c r="C19" s="5"/>
      <c r="D19" s="5"/>
      <c r="E19" s="5"/>
      <c r="F19" s="5"/>
      <c r="G19" s="5"/>
      <c r="H19" s="5"/>
    </row>
    <row r="20" ht="12.75" spans="1:8">
      <c r="A20" s="5"/>
      <c r="B20" s="5"/>
      <c r="C20" s="5"/>
      <c r="D20" s="5"/>
      <c r="E20" s="5"/>
      <c r="F20" s="5"/>
      <c r="G20" s="5"/>
      <c r="H20" s="5"/>
    </row>
    <row r="21" ht="15" spans="1:8">
      <c r="A21" s="46"/>
      <c r="B21" s="47"/>
      <c r="C21" s="48"/>
      <c r="D21" s="49"/>
      <c r="E21" s="49"/>
      <c r="F21" s="46"/>
      <c r="G21" s="48"/>
      <c r="H21" s="50"/>
    </row>
    <row r="22" ht="15" spans="1:8">
      <c r="A22" s="46"/>
      <c r="B22" s="47"/>
      <c r="C22" s="48"/>
      <c r="D22" s="49"/>
      <c r="E22" s="49"/>
      <c r="F22" s="46"/>
      <c r="G22" s="48"/>
      <c r="H22" s="50"/>
    </row>
    <row r="23" ht="15" spans="1:8">
      <c r="A23" s="46"/>
      <c r="B23" s="47"/>
      <c r="C23" s="48"/>
      <c r="D23" s="49"/>
      <c r="E23" s="49"/>
      <c r="F23" s="46"/>
      <c r="G23" s="48"/>
      <c r="H23" s="50"/>
    </row>
    <row r="24" ht="15" spans="1:8">
      <c r="A24" s="46"/>
      <c r="B24" s="47"/>
      <c r="C24" s="48"/>
      <c r="D24" s="49"/>
      <c r="E24" s="49"/>
      <c r="F24" s="46"/>
      <c r="G24" s="48"/>
      <c r="H24" s="50"/>
    </row>
    <row r="25" ht="15" spans="1:8">
      <c r="A25" s="46"/>
      <c r="B25" s="47"/>
      <c r="C25" s="48"/>
      <c r="D25" s="49"/>
      <c r="E25" s="49"/>
      <c r="F25" s="46"/>
      <c r="G25" s="48"/>
      <c r="H25" s="50"/>
    </row>
    <row r="26" ht="15" spans="1:8">
      <c r="A26" s="46"/>
      <c r="B26" s="47"/>
      <c r="C26" s="48"/>
      <c r="D26" s="49"/>
      <c r="E26" s="49"/>
      <c r="F26" s="46"/>
      <c r="G26" s="48"/>
      <c r="H26" s="50"/>
    </row>
    <row r="27" ht="15" spans="1:8">
      <c r="A27" s="46"/>
      <c r="B27" s="47"/>
      <c r="C27" s="48"/>
      <c r="D27" s="49"/>
      <c r="E27" s="49"/>
      <c r="F27" s="46"/>
      <c r="G27" s="48"/>
      <c r="H27" s="50"/>
    </row>
    <row r="28" ht="15" spans="1:8">
      <c r="A28" s="46"/>
      <c r="B28" s="47"/>
      <c r="C28" s="48"/>
      <c r="D28" s="49"/>
      <c r="E28" s="49"/>
      <c r="F28" s="46"/>
      <c r="G28" s="48"/>
      <c r="H28" s="50"/>
    </row>
    <row r="29" ht="15" spans="1:8">
      <c r="A29" s="46"/>
      <c r="B29" s="47"/>
      <c r="C29" s="48"/>
      <c r="D29" s="49"/>
      <c r="E29" s="49"/>
      <c r="F29" s="46"/>
      <c r="G29" s="48"/>
      <c r="H29" s="50"/>
    </row>
    <row r="30" ht="15" spans="1:8">
      <c r="A30" s="46"/>
      <c r="B30" s="47"/>
      <c r="C30" s="48"/>
      <c r="D30" s="49"/>
      <c r="E30" s="49"/>
      <c r="F30" s="46"/>
      <c r="G30" s="48"/>
      <c r="H30" s="50"/>
    </row>
    <row r="31" ht="15" spans="1:8">
      <c r="A31" s="46"/>
      <c r="B31" s="47"/>
      <c r="C31" s="48"/>
      <c r="D31" s="49"/>
      <c r="E31" s="49"/>
      <c r="F31" s="46"/>
      <c r="G31" s="48"/>
      <c r="H31" s="50"/>
    </row>
    <row r="32" ht="15" spans="1:8">
      <c r="A32" s="46"/>
      <c r="B32" s="47"/>
      <c r="C32" s="48"/>
      <c r="D32" s="49"/>
      <c r="E32" s="49"/>
      <c r="F32" s="46"/>
      <c r="G32" s="48"/>
      <c r="H32" s="50"/>
    </row>
    <row r="33" ht="15" spans="1:8">
      <c r="A33" s="46"/>
      <c r="B33" s="47"/>
      <c r="C33" s="48"/>
      <c r="D33" s="49"/>
      <c r="E33" s="49"/>
      <c r="F33" s="46"/>
      <c r="G33" s="48"/>
      <c r="H33" s="50"/>
    </row>
    <row r="34" ht="15" spans="1:8">
      <c r="A34" s="46"/>
      <c r="B34" s="47"/>
      <c r="C34" s="48"/>
      <c r="D34" s="49"/>
      <c r="E34" s="49"/>
      <c r="F34" s="46"/>
      <c r="G34" s="48"/>
      <c r="H34" s="50"/>
    </row>
    <row r="35" ht="15" spans="1:8">
      <c r="A35" s="46"/>
      <c r="B35" s="47"/>
      <c r="C35" s="48"/>
      <c r="D35" s="49"/>
      <c r="E35" s="49"/>
      <c r="F35" s="46"/>
      <c r="G35" s="48"/>
      <c r="H35" s="50"/>
    </row>
  </sheetData>
  <mergeCells count="1">
    <mergeCell ref="B1:H1"/>
  </mergeCells>
  <conditionalFormatting sqref="A3:A12">
    <cfRule type="notContainsBlanks" dxfId="8" priority="1">
      <formula>LEN(TRIM(A3))&gt;0</formula>
    </cfRule>
  </conditionalFormatting>
  <dataValidations count="10">
    <dataValidation type="list" allowBlank="1" sqref="D3;D6:D8">
      <formula1>"Project Manager, sous-traitant, équipe technique, équipe logistique"</formula1>
    </dataValidation>
    <dataValidation type="list" allowBlank="1" sqref="F3">
      <formula1>"En Personne,Phonel,Email "</formula1>
    </dataValidation>
    <dataValidation type="list" allowBlank="1" sqref="B9:B12">
      <formula1>"Planning Meeting,Planning Check-In,Training,Informational Update,Status Update,Survey"</formula1>
    </dataValidation>
    <dataValidation type="list" allowBlank="1" sqref="C3:C8">
      <formula1>"quotidiennement, hebdomadaire, aléatoirement"</formula1>
    </dataValidation>
    <dataValidation type="list" allowBlank="1" sqref="B3:B8">
      <formula1>"Réunion Planifiée,Présentation,Planning"</formula1>
    </dataValidation>
    <dataValidation type="list" allowBlank="1" sqref="C9:C12">
      <formula1>"Daily,Weekly,One time"</formula1>
    </dataValidation>
    <dataValidation type="list" allowBlank="1" sqref="D9:D12">
      <formula1>"Project Manager,Core Team: HR Specialist,Core Team: Administrative Coordinator,Core Team: Training Manager,Core Team: HR Specialist &amp; Training Manager"</formula1>
    </dataValidation>
    <dataValidation type="list" allowBlank="1" sqref="D4:D5">
      <formula1>"Project Manager, USAID,sous-traitant, équipe technique, équipe logistique"</formula1>
    </dataValidation>
    <dataValidation type="list" allowBlank="1" sqref="F4:F5">
      <formula1>"In Person,Phone Call,Microsoft teams),Email (from company address)"</formula1>
    </dataValidation>
    <dataValidation type="list" allowBlank="1" sqref="F6:F12">
      <formula1>"In Person,Phone Call,Email (from individual address),Email (from company address)"</formula1>
    </dataValidation>
  </dataValidations>
  <pageMargins left="0.7" right="0.7" top="0.75" bottom="0.75" header="0.3" footer="0.3"/>
  <pageSetup paperSize="9" orientation="portrait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P37"/>
  <sheetViews>
    <sheetView showGridLines="0" topLeftCell="A15" workbookViewId="0">
      <selection activeCell="D26" sqref="D26"/>
    </sheetView>
  </sheetViews>
  <sheetFormatPr defaultColWidth="11" defaultRowHeight="12.75"/>
  <cols>
    <col min="1" max="1" width="16.8571428571429" customWidth="1"/>
    <col min="2" max="2" width="27.2857142857143" customWidth="1"/>
    <col min="3" max="3" width="27.2857142857143" customWidth="1"/>
    <col min="4" max="4" width="24" customWidth="1"/>
    <col min="5" max="5" width="19.2857142857143" customWidth="1"/>
  </cols>
  <sheetData>
    <row r="1" ht="37.5" spans="1:16">
      <c r="A1" s="1"/>
      <c r="B1" s="2"/>
      <c r="C1" s="2"/>
      <c r="D1" s="2"/>
      <c r="E1" s="2"/>
      <c r="F1" s="3"/>
      <c r="G1" s="3"/>
      <c r="H1" s="2"/>
      <c r="I1" s="27"/>
      <c r="J1" s="28"/>
      <c r="K1" s="29"/>
      <c r="L1" s="30"/>
      <c r="M1" s="29"/>
      <c r="N1" s="29"/>
      <c r="O1" s="29"/>
      <c r="P1" s="29"/>
    </row>
    <row r="2" ht="37.5" spans="1:16">
      <c r="A2" s="1"/>
      <c r="B2" s="2"/>
      <c r="C2" s="2"/>
      <c r="D2" s="2"/>
      <c r="E2" s="2"/>
      <c r="F2" s="3"/>
      <c r="G2" s="3"/>
      <c r="H2" s="2"/>
      <c r="I2" s="27"/>
      <c r="J2" s="28"/>
      <c r="K2" s="29"/>
      <c r="L2" s="30"/>
      <c r="M2" s="29"/>
      <c r="N2" s="29"/>
      <c r="O2" s="29"/>
      <c r="P2" s="29"/>
    </row>
    <row r="3" ht="37.5" spans="1:16">
      <c r="A3" s="1"/>
      <c r="B3" s="2"/>
      <c r="C3" s="2"/>
      <c r="D3" s="2"/>
      <c r="E3" s="2"/>
      <c r="F3" s="3"/>
      <c r="G3" s="3"/>
      <c r="H3" s="2"/>
      <c r="I3" s="27"/>
      <c r="J3" s="28"/>
      <c r="K3" s="29"/>
      <c r="L3" s="30"/>
      <c r="M3" s="29"/>
      <c r="N3" s="29"/>
      <c r="O3" s="29"/>
      <c r="P3" s="29"/>
    </row>
    <row r="4" ht="37.5" spans="1:16">
      <c r="A4" s="4" t="s">
        <v>763</v>
      </c>
      <c r="I4" s="31"/>
      <c r="N4" s="31"/>
      <c r="O4" s="31"/>
      <c r="P4" s="31"/>
    </row>
    <row r="5" ht="37.5" spans="1:16">
      <c r="A5" s="5"/>
      <c r="B5" s="6"/>
      <c r="C5" s="6"/>
      <c r="D5" s="6"/>
      <c r="E5" s="6"/>
      <c r="F5" s="6"/>
      <c r="G5" s="6"/>
      <c r="H5" s="6"/>
      <c r="I5" s="32"/>
      <c r="J5" s="32"/>
      <c r="K5" s="32"/>
      <c r="L5" s="32"/>
      <c r="M5" s="32"/>
      <c r="N5" s="32"/>
      <c r="O5" s="32"/>
      <c r="P5" s="32"/>
    </row>
    <row r="6" ht="14.25" spans="1:4">
      <c r="A6" s="7" t="s">
        <v>764</v>
      </c>
      <c r="D6" s="8"/>
    </row>
    <row r="7" ht="14.25" spans="1:8">
      <c r="A7" s="7" t="s">
        <v>18</v>
      </c>
      <c r="D7" s="9"/>
      <c r="H7" s="5"/>
    </row>
    <row r="8" ht="14.25" spans="1:7">
      <c r="A8" s="7" t="s">
        <v>765</v>
      </c>
      <c r="G8" s="10"/>
    </row>
    <row r="9" ht="14.25" spans="1:16">
      <c r="A9" s="7" t="s">
        <v>16</v>
      </c>
      <c r="B9" s="8" t="s">
        <v>17</v>
      </c>
      <c r="C9" s="8"/>
      <c r="M9" s="33"/>
      <c r="N9" s="33"/>
      <c r="O9" s="33"/>
      <c r="P9" s="33"/>
    </row>
    <row r="11" ht="15" customHeight="1" spans="2:8">
      <c r="B11" s="11" t="s">
        <v>766</v>
      </c>
      <c r="C11" s="12"/>
      <c r="D11" s="12"/>
      <c r="E11" s="12"/>
      <c r="F11" s="12"/>
      <c r="G11" s="12"/>
      <c r="H11" s="13"/>
    </row>
    <row r="12" ht="15" customHeight="1" spans="2:8">
      <c r="B12" s="14" t="s">
        <v>767</v>
      </c>
      <c r="C12" s="15"/>
      <c r="D12" s="16" t="s">
        <v>768</v>
      </c>
      <c r="E12" s="17" t="s">
        <v>769</v>
      </c>
      <c r="F12" s="18"/>
      <c r="G12" s="18"/>
      <c r="H12" s="19"/>
    </row>
    <row r="13" ht="15" spans="2:8">
      <c r="B13" s="17" t="s">
        <v>770</v>
      </c>
      <c r="C13" s="19"/>
      <c r="D13" s="20" t="s">
        <v>771</v>
      </c>
      <c r="E13" s="21"/>
      <c r="F13" s="21"/>
      <c r="G13" s="21"/>
      <c r="H13" s="21"/>
    </row>
    <row r="14" ht="15" customHeight="1" spans="2:8">
      <c r="B14" s="17" t="s">
        <v>772</v>
      </c>
      <c r="C14" s="19"/>
      <c r="D14" s="22" t="s">
        <v>46</v>
      </c>
      <c r="E14" s="21"/>
      <c r="F14" s="21"/>
      <c r="G14" s="21"/>
      <c r="H14" s="21"/>
    </row>
    <row r="15" ht="15" spans="2:8">
      <c r="B15" s="17" t="s">
        <v>773</v>
      </c>
      <c r="C15" s="19"/>
      <c r="D15" s="23" t="s">
        <v>45</v>
      </c>
      <c r="E15" s="21"/>
      <c r="F15" s="21"/>
      <c r="G15" s="21"/>
      <c r="H15" s="21"/>
    </row>
    <row r="16" ht="15" spans="2:8">
      <c r="B16" s="17" t="s">
        <v>774</v>
      </c>
      <c r="C16" s="19"/>
      <c r="D16" s="22" t="s">
        <v>46</v>
      </c>
      <c r="E16" s="24"/>
      <c r="F16" s="24"/>
      <c r="G16" s="24"/>
      <c r="H16" s="24"/>
    </row>
    <row r="21" ht="15" spans="2:8">
      <c r="B21" s="25" t="s">
        <v>775</v>
      </c>
      <c r="C21" s="25"/>
      <c r="D21" s="25"/>
      <c r="E21" s="25"/>
      <c r="F21" s="25"/>
      <c r="G21" s="25"/>
      <c r="H21" s="25"/>
    </row>
    <row r="22" ht="15" spans="2:8">
      <c r="B22" s="14" t="s">
        <v>767</v>
      </c>
      <c r="C22" s="15"/>
      <c r="D22" s="16" t="s">
        <v>768</v>
      </c>
      <c r="E22" s="16" t="s">
        <v>769</v>
      </c>
      <c r="F22" s="16"/>
      <c r="G22" s="16"/>
      <c r="H22" s="16"/>
    </row>
    <row r="23" ht="15" spans="2:8">
      <c r="B23" s="17" t="s">
        <v>776</v>
      </c>
      <c r="C23" s="19"/>
      <c r="D23" s="20" t="s">
        <v>46</v>
      </c>
      <c r="E23" s="21"/>
      <c r="F23" s="21"/>
      <c r="G23" s="21"/>
      <c r="H23" s="21"/>
    </row>
    <row r="24" ht="15" customHeight="1" spans="2:8">
      <c r="B24" s="17" t="s">
        <v>777</v>
      </c>
      <c r="C24" s="19"/>
      <c r="D24" s="22" t="s">
        <v>771</v>
      </c>
      <c r="E24" s="21"/>
      <c r="F24" s="21"/>
      <c r="G24" s="21"/>
      <c r="H24" s="21"/>
    </row>
    <row r="25" ht="15" spans="2:8">
      <c r="B25" s="17" t="s">
        <v>778</v>
      </c>
      <c r="C25" s="19"/>
      <c r="D25" s="23" t="s">
        <v>45</v>
      </c>
      <c r="E25" s="21"/>
      <c r="F25" s="21"/>
      <c r="G25" s="21"/>
      <c r="H25" s="21"/>
    </row>
    <row r="26" ht="15" spans="2:8">
      <c r="B26" s="17" t="s">
        <v>779</v>
      </c>
      <c r="C26" s="19"/>
      <c r="D26" s="23" t="s">
        <v>771</v>
      </c>
      <c r="E26" s="21"/>
      <c r="F26" s="21"/>
      <c r="G26" s="21"/>
      <c r="H26" s="21"/>
    </row>
    <row r="27" ht="15" spans="2:8">
      <c r="B27" s="17" t="s">
        <v>780</v>
      </c>
      <c r="C27" s="19"/>
      <c r="D27" s="23" t="s">
        <v>46</v>
      </c>
      <c r="E27" s="21"/>
      <c r="F27" s="21"/>
      <c r="G27" s="21"/>
      <c r="H27" s="21"/>
    </row>
    <row r="28" ht="15" spans="2:8">
      <c r="B28" s="17" t="s">
        <v>781</v>
      </c>
      <c r="C28" s="19"/>
      <c r="D28" s="23" t="s">
        <v>45</v>
      </c>
      <c r="E28" s="21"/>
      <c r="F28" s="21"/>
      <c r="G28" s="21"/>
      <c r="H28" s="21"/>
    </row>
    <row r="29" customFormat="1" ht="15" spans="2:8">
      <c r="B29" s="17" t="s">
        <v>782</v>
      </c>
      <c r="C29" s="19"/>
      <c r="D29" s="23" t="s">
        <v>46</v>
      </c>
      <c r="E29" s="21"/>
      <c r="F29" s="21"/>
      <c r="G29" s="21"/>
      <c r="H29" s="21"/>
    </row>
    <row r="30" customFormat="1" spans="2:3">
      <c r="B30" s="26"/>
      <c r="C30" s="26"/>
    </row>
    <row r="31" customFormat="1" spans="2:3">
      <c r="B31" s="26"/>
      <c r="C31" s="26"/>
    </row>
    <row r="33" ht="15" spans="2:8">
      <c r="B33" s="11" t="s">
        <v>783</v>
      </c>
      <c r="C33" s="12"/>
      <c r="D33" s="12"/>
      <c r="E33" s="12"/>
      <c r="F33" s="12"/>
      <c r="G33" s="12"/>
      <c r="H33" s="13"/>
    </row>
    <row r="34" ht="15" spans="2:8">
      <c r="B34" s="14" t="s">
        <v>767</v>
      </c>
      <c r="C34" s="15"/>
      <c r="D34" s="16" t="s">
        <v>768</v>
      </c>
      <c r="E34" s="16" t="s">
        <v>769</v>
      </c>
      <c r="F34" s="16"/>
      <c r="G34" s="16"/>
      <c r="H34" s="16"/>
    </row>
    <row r="35" ht="15" spans="2:8">
      <c r="B35" s="17" t="s">
        <v>784</v>
      </c>
      <c r="C35" s="19"/>
      <c r="D35" s="20" t="s">
        <v>771</v>
      </c>
      <c r="E35" s="21"/>
      <c r="F35" s="21"/>
      <c r="G35" s="21"/>
      <c r="H35" s="21"/>
    </row>
    <row r="36" ht="15" spans="2:8">
      <c r="B36" s="17" t="s">
        <v>785</v>
      </c>
      <c r="C36" s="19"/>
      <c r="D36" s="22" t="s">
        <v>46</v>
      </c>
      <c r="E36" s="21"/>
      <c r="F36" s="21"/>
      <c r="G36" s="21"/>
      <c r="H36" s="21"/>
    </row>
    <row r="37" ht="15" spans="2:8">
      <c r="B37" s="17" t="s">
        <v>786</v>
      </c>
      <c r="C37" s="19"/>
      <c r="D37" s="23" t="s">
        <v>771</v>
      </c>
      <c r="E37" s="21"/>
      <c r="F37" s="21"/>
      <c r="G37" s="21"/>
      <c r="H37" s="21"/>
    </row>
  </sheetData>
  <mergeCells count="47">
    <mergeCell ref="A4:H4"/>
    <mergeCell ref="I4:M4"/>
    <mergeCell ref="A6:B6"/>
    <mergeCell ref="D6:G6"/>
    <mergeCell ref="A7:B7"/>
    <mergeCell ref="D7:G7"/>
    <mergeCell ref="A8:F8"/>
    <mergeCell ref="G8:P8"/>
    <mergeCell ref="B9:L9"/>
    <mergeCell ref="B11:H11"/>
    <mergeCell ref="B12:C12"/>
    <mergeCell ref="E12:H12"/>
    <mergeCell ref="B13:C13"/>
    <mergeCell ref="E13:H13"/>
    <mergeCell ref="B14:C14"/>
    <mergeCell ref="E14:H14"/>
    <mergeCell ref="B15:C15"/>
    <mergeCell ref="E15:H15"/>
    <mergeCell ref="B16:C16"/>
    <mergeCell ref="E16:H16"/>
    <mergeCell ref="B21:H21"/>
    <mergeCell ref="B22:C22"/>
    <mergeCell ref="E22:H22"/>
    <mergeCell ref="B23:C23"/>
    <mergeCell ref="E23:H23"/>
    <mergeCell ref="B24:C24"/>
    <mergeCell ref="E24:H24"/>
    <mergeCell ref="B25:C25"/>
    <mergeCell ref="E25:H25"/>
    <mergeCell ref="B26:C26"/>
    <mergeCell ref="E26:H26"/>
    <mergeCell ref="B27:C27"/>
    <mergeCell ref="E27:H27"/>
    <mergeCell ref="B28:C28"/>
    <mergeCell ref="E28:H28"/>
    <mergeCell ref="B29:C29"/>
    <mergeCell ref="E29:H29"/>
    <mergeCell ref="B30:C30"/>
    <mergeCell ref="B33:H33"/>
    <mergeCell ref="B34:C34"/>
    <mergeCell ref="E34:H34"/>
    <mergeCell ref="B35:C35"/>
    <mergeCell ref="E35:H35"/>
    <mergeCell ref="B36:C36"/>
    <mergeCell ref="E36:H36"/>
    <mergeCell ref="B37:C37"/>
    <mergeCell ref="E37:H37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Dashboard</vt:lpstr>
      <vt:lpstr>Project schedule</vt:lpstr>
      <vt:lpstr>M1</vt:lpstr>
      <vt:lpstr>Mr Balti</vt:lpstr>
      <vt:lpstr>Equipe technique</vt:lpstr>
      <vt:lpstr>Mr Chaouki</vt:lpstr>
      <vt:lpstr>Mr Lokmane</vt:lpstr>
      <vt:lpstr>M2</vt:lpstr>
      <vt:lpstr>M3</vt:lpstr>
      <vt:lpstr>Project ROADMAP</vt:lpstr>
      <vt:lpstr> Plan des Communications</vt:lpstr>
      <vt:lpstr>Plan de gestion des risques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boute</cp:lastModifiedBy>
  <dcterms:created xsi:type="dcterms:W3CDTF">2021-08-02T01:03:00Z</dcterms:created>
  <dcterms:modified xsi:type="dcterms:W3CDTF">2023-10-30T10:34:06Z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DEAAB0E74D2E4108A8C1A24D3EA982AA</vt:lpwstr>
  </property>
  <property fmtid="{D5CDD505-2E9C-101B-9397-08002B2CF9AE}" pid="3" name="KSOProductBuildVer">
    <vt:lpwstr>1033-11.2.0.11225</vt:lpwstr>
  </property>
</Properties>
</file>