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 print" sheetId="1" state="visible" r:id="rId2"/>
  </sheets>
  <externalReferences>
    <externalReference r:id="rId3"/>
  </externalReferences>
  <definedNames>
    <definedName function="false" hidden="false" name="_End" vbProcedure="false">[1]Inputs!$E$18</definedName>
    <definedName function="false" hidden="false" name="_Start" vbProcedure="false">[1]Inputs!$E$16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sz val="10"/>
            <color rgb="FF000000"/>
            <rFont val="Arial"/>
            <family val="0"/>
            <charset val="1"/>
          </rPr>
          <t xml:space="preserve">! Revenue Recognition Rule
</t>
        </r>
      </text>
    </comment>
  </commentList>
</comments>
</file>

<file path=xl/sharedStrings.xml><?xml version="1.0" encoding="utf-8"?>
<sst xmlns="http://schemas.openxmlformats.org/spreadsheetml/2006/main" count="76" uniqueCount="23">
  <si>
    <t xml:space="preserve">Monthly</t>
  </si>
  <si>
    <t xml:space="preserve">Please note : you have yearly and monthly data</t>
  </si>
  <si>
    <t xml:space="preserve">PRO-FORMA P&amp;L</t>
  </si>
  <si>
    <t xml:space="preserve">Revenues</t>
  </si>
  <si>
    <t xml:space="preserve">CoGS</t>
  </si>
  <si>
    <t xml:space="preserve">Please note positive here</t>
  </si>
  <si>
    <t xml:space="preserve">% of revenues</t>
  </si>
  <si>
    <t xml:space="preserve">Gross Profit</t>
  </si>
  <si>
    <t xml:space="preserve">Operating Costs</t>
  </si>
  <si>
    <t xml:space="preserve">R&amp;D</t>
  </si>
  <si>
    <t xml:space="preserve">S&amp;M</t>
  </si>
  <si>
    <t xml:space="preserve">G&amp;A</t>
  </si>
  <si>
    <t xml:space="preserve">Total Operating Costs</t>
  </si>
  <si>
    <t xml:space="preserve">EBIT</t>
  </si>
  <si>
    <t xml:space="preserve">OPERATING CASH FLOW</t>
  </si>
  <si>
    <t xml:space="preserve">Cash inflow</t>
  </si>
  <si>
    <t xml:space="preserve">Cash outflow</t>
  </si>
  <si>
    <t xml:space="preserve">Total operating cashflow</t>
  </si>
  <si>
    <t xml:space="preserve">BANK BALANCE</t>
  </si>
  <si>
    <t xml:space="preserve">Starting bank balance</t>
  </si>
  <si>
    <t xml:space="preserve">Cash from financing</t>
  </si>
  <si>
    <t xml:space="preserve">Cash from operations</t>
  </si>
  <si>
    <t xml:space="preserve">Ending bank balance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</si>
</sst>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m\-yy"/>
    <numFmt numFmtId="166" formatCode="mmm\ yyyy"/>
    <numFmt numFmtId="167" formatCode="0"/>
    <numFmt numFmtId="168" formatCode="[$$-409]#,##0"/>
    <numFmt numFmtId="169" formatCode="#,##0"/>
    <numFmt numFmtId="170" formatCode="#,##0_);\(#,##0\);\-"/>
    <numFmt numFmtId="171" formatCode="0%"/>
    <numFmt numFmtId="172" formatCode="0.00%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00B050"/>
      <name val="Arial"/>
      <family val="2"/>
      <charset val="1"/>
    </font>
    <font>
      <b val="true"/>
      <sz val="10"/>
      <color rgb="FF808080"/>
      <name val="Arial"/>
      <family val="2"/>
      <charset val="1"/>
    </font>
    <font>
      <sz val="10"/>
      <name val="Arial"/>
      <family val="0"/>
      <charset val="1"/>
    </font>
    <font>
      <sz val="10"/>
      <color rgb="FF0000FF"/>
      <name val="Arial"/>
      <family val="2"/>
      <charset val="1"/>
    </font>
    <font>
      <sz val="9"/>
      <color rgb="FF808080"/>
      <name val="Arial"/>
      <family val="2"/>
      <charset val="1"/>
    </font>
    <font>
      <b val="true"/>
      <sz val="9"/>
      <color rgb="FF808080"/>
      <name val="Arial"/>
      <family val="2"/>
      <charset val="1"/>
    </font>
    <font>
      <sz val="10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rgb="FF48B888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FFFFF"/>
      </patternFill>
    </fill>
    <fill>
      <patternFill patternType="solid">
        <fgColor rgb="FFDAEEF3"/>
        <bgColor rgb="FFF2F2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8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3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0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7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3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2F2F2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8B88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hristophe/workspace/excel_central/backend/tmp/excel_central/inpu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Summary"/>
      <sheetName val="Revenues"/>
      <sheetName val="Costs"/>
      <sheetName val="Sales Team Hiring Plan"/>
      <sheetName val="All charts on one page"/>
    </sheetNames>
    <sheetDataSet>
      <sheetData sheetId="0"/>
      <sheetData sheetId="1"/>
      <sheetData sheetId="2">
        <row r="113">
          <cell r="J113">
            <v>5120</v>
          </cell>
          <cell r="K113">
            <v>5482.4</v>
          </cell>
          <cell r="L113">
            <v>5848.421</v>
          </cell>
          <cell r="M113">
            <v>6218.09015</v>
          </cell>
          <cell r="N113">
            <v>6713.85284105</v>
          </cell>
          <cell r="O113">
            <v>13881.2093734234</v>
          </cell>
          <cell r="P113">
            <v>14510.5085925935</v>
          </cell>
          <cell r="Q113">
            <v>15270.3089680204</v>
          </cell>
          <cell r="R113">
            <v>16037.6362511535</v>
          </cell>
          <cell r="S113">
            <v>16938.0559855578</v>
          </cell>
          <cell r="T113">
            <v>17973.5074589114</v>
          </cell>
          <cell r="U113">
            <v>19019.1816622656</v>
          </cell>
          <cell r="V113">
            <v>26996.6242781476</v>
          </cell>
          <cell r="W113">
            <v>28448.3625180912</v>
          </cell>
          <cell r="X113">
            <v>30043.0800939919</v>
          </cell>
          <cell r="Y113">
            <v>31782.8138984326</v>
          </cell>
          <cell r="Z113">
            <v>40336.2875020685</v>
          </cell>
          <cell r="AA113">
            <v>42241.6262713932</v>
          </cell>
          <cell r="AB113">
            <v>44559.449439468</v>
          </cell>
          <cell r="AC113">
            <v>53698.6142953453</v>
          </cell>
          <cell r="AD113">
            <v>56460.5234187368</v>
          </cell>
          <cell r="AE113">
            <v>59249.5008346716</v>
          </cell>
          <cell r="AF113">
            <v>69134.1648209388</v>
          </cell>
          <cell r="AG113">
            <v>72518.2387848162</v>
          </cell>
          <cell r="AH113">
            <v>83007.8276536457</v>
          </cell>
          <cell r="AI113">
            <v>87275.930862225</v>
          </cell>
          <cell r="AJ113">
            <v>98662.2770129317</v>
          </cell>
          <cell r="AK113">
            <v>110369.359504382</v>
          </cell>
          <cell r="AL113">
            <v>115734.974023549</v>
          </cell>
          <cell r="AM113">
            <v>128512.983637739</v>
          </cell>
          <cell r="AN113">
            <v>141768.77567023</v>
          </cell>
          <cell r="AO113">
            <v>155649.130531776</v>
          </cell>
          <cell r="AP113">
            <v>170022.165245287</v>
          </cell>
          <cell r="AQ113">
            <v>185319.144745047</v>
          </cell>
          <cell r="AR113">
            <v>201269.007199483</v>
          </cell>
          <cell r="AS113">
            <v>218166.683660913</v>
          </cell>
          <cell r="AT113">
            <v>242835.975135961</v>
          </cell>
          <cell r="AU113">
            <v>261959.368057725</v>
          </cell>
          <cell r="AV113">
            <v>289031.212499862</v>
          </cell>
          <cell r="AW113">
            <v>310736.483210207</v>
          </cell>
          <cell r="AX113">
            <v>340427.001647703</v>
          </cell>
          <cell r="AY113">
            <v>371896.454158284</v>
          </cell>
          <cell r="AZ113">
            <v>411836.985347891</v>
          </cell>
          <cell r="BA113">
            <v>446940.990616145</v>
          </cell>
          <cell r="BB113">
            <v>491016.126682988</v>
          </cell>
          <cell r="BC113">
            <v>530912.216396453</v>
          </cell>
          <cell r="BD113">
            <v>586815.744139643</v>
          </cell>
          <cell r="BE113">
            <v>638916.56272663</v>
          </cell>
        </row>
        <row r="124">
          <cell r="J124">
            <v>120</v>
          </cell>
          <cell r="K124">
            <v>482.4</v>
          </cell>
          <cell r="L124">
            <v>848.421</v>
          </cell>
          <cell r="M124">
            <v>1218.09015</v>
          </cell>
          <cell r="N124">
            <v>1713.85284105</v>
          </cell>
          <cell r="O124">
            <v>82214.5427067568</v>
          </cell>
          <cell r="P124">
            <v>2843.84192592679</v>
          </cell>
          <cell r="Q124">
            <v>3603.64230135375</v>
          </cell>
          <cell r="R124">
            <v>4370.96958448684</v>
          </cell>
          <cell r="S124">
            <v>5271.38931889112</v>
          </cell>
          <cell r="T124">
            <v>6306.84079224474</v>
          </cell>
          <cell r="U124">
            <v>7352.51499559891</v>
          </cell>
          <cell r="V124">
            <v>88663.2909448143</v>
          </cell>
          <cell r="W124">
            <v>10115.0291847578</v>
          </cell>
          <cell r="X124">
            <v>11709.7467606586</v>
          </cell>
          <cell r="Y124">
            <v>13449.4805650993</v>
          </cell>
          <cell r="Z124">
            <v>95336.2875020685</v>
          </cell>
          <cell r="AA124">
            <v>97241.6262713932</v>
          </cell>
          <cell r="AB124">
            <v>19559.449439468</v>
          </cell>
          <cell r="AC124">
            <v>102031.947628679</v>
          </cell>
          <cell r="AD124">
            <v>24793.8567520702</v>
          </cell>
          <cell r="AE124">
            <v>27582.8341680049</v>
          </cell>
          <cell r="AF124">
            <v>110800.831487605</v>
          </cell>
          <cell r="AG124">
            <v>34184.9054514828</v>
          </cell>
          <cell r="AH124">
            <v>198007.827653646</v>
          </cell>
          <cell r="AI124">
            <v>42275.930862225</v>
          </cell>
          <cell r="AJ124">
            <v>126995.610346265</v>
          </cell>
          <cell r="AK124">
            <v>132036.026171048</v>
          </cell>
          <cell r="AL124">
            <v>137401.640690216</v>
          </cell>
          <cell r="AM124">
            <v>223512.983637739</v>
          </cell>
          <cell r="AN124">
            <v>150102.109003563</v>
          </cell>
          <cell r="AO124">
            <v>237315.797198442</v>
          </cell>
          <cell r="AP124">
            <v>165022.165245287</v>
          </cell>
          <cell r="AQ124">
            <v>173652.478078381</v>
          </cell>
          <cell r="AR124">
            <v>262935.67386615</v>
          </cell>
          <cell r="AS124">
            <v>193166.683660913</v>
          </cell>
          <cell r="AT124">
            <v>444502.641802628</v>
          </cell>
          <cell r="AU124">
            <v>216959.368057725</v>
          </cell>
          <cell r="AV124">
            <v>390697.879166529</v>
          </cell>
          <cell r="AW124">
            <v>325736.483210207</v>
          </cell>
          <cell r="AX124">
            <v>422093.66831437</v>
          </cell>
          <cell r="AY124">
            <v>520229.787491618</v>
          </cell>
          <cell r="AZ124">
            <v>540170.318681224</v>
          </cell>
          <cell r="BA124">
            <v>561940.990616145</v>
          </cell>
          <cell r="BB124">
            <v>586016.126682988</v>
          </cell>
          <cell r="BC124">
            <v>532578.88306312</v>
          </cell>
          <cell r="BD124">
            <v>801815.744139643</v>
          </cell>
          <cell r="BE124">
            <v>673916.56272663</v>
          </cell>
        </row>
      </sheetData>
      <sheetData sheetId="3">
        <row r="137">
          <cell r="K137">
            <v>73766.2</v>
          </cell>
          <cell r="L137">
            <v>74015.124</v>
          </cell>
          <cell r="M137">
            <v>101264.536835</v>
          </cell>
          <cell r="N137">
            <v>74514.44217025</v>
          </cell>
          <cell r="O137">
            <v>89781.3701335418</v>
          </cell>
          <cell r="P137">
            <v>133298.963265412</v>
          </cell>
          <cell r="Q137">
            <v>96383.9186600001</v>
          </cell>
          <cell r="R137">
            <v>96686.4917106827</v>
          </cell>
          <cell r="S137">
            <v>123990.080893906</v>
          </cell>
          <cell r="T137">
            <v>97311.6375580503</v>
          </cell>
          <cell r="U137">
            <v>97651.4235069531</v>
          </cell>
          <cell r="V137">
            <v>289592.589524406</v>
          </cell>
          <cell r="W137">
            <v>166919.54427755</v>
          </cell>
          <cell r="X137">
            <v>145115.528939942</v>
          </cell>
          <cell r="Y137">
            <v>177030.815812689</v>
          </cell>
          <cell r="Z137">
            <v>145965.679876288</v>
          </cell>
          <cell r="AA137">
            <v>148420.398812779</v>
          </cell>
          <cell r="AB137">
            <v>190377.619546638</v>
          </cell>
          <cell r="AC137">
            <v>163390.525674328</v>
          </cell>
          <cell r="AD137">
            <v>159924.312929872</v>
          </cell>
          <cell r="AE137">
            <v>195797.170661529</v>
          </cell>
          <cell r="AF137">
            <v>167323.682612681</v>
          </cell>
          <cell r="AG137">
            <v>166958.112250827</v>
          </cell>
          <cell r="AH137">
            <v>423914.96223595</v>
          </cell>
          <cell r="AI137">
            <v>183231.056733242</v>
          </cell>
          <cell r="AJ137">
            <v>175607.2506664</v>
          </cell>
          <cell r="AK137">
            <v>209944.407396746</v>
          </cell>
          <cell r="AL137">
            <v>185124.863533092</v>
          </cell>
          <cell r="AM137">
            <v>188499.221493179</v>
          </cell>
          <cell r="AN137">
            <v>220024.252791095</v>
          </cell>
          <cell r="AO137">
            <v>189213.784715481</v>
          </cell>
          <cell r="AP137">
            <v>197387.63262179</v>
          </cell>
          <cell r="AQ137">
            <v>232177.992308114</v>
          </cell>
          <cell r="AR137">
            <v>199843.084540581</v>
          </cell>
          <cell r="AS137">
            <v>203296.31597193</v>
          </cell>
          <cell r="AT137">
            <v>517777.502294223</v>
          </cell>
          <cell r="AU137">
            <v>250257.856643355</v>
          </cell>
          <cell r="AV137">
            <v>239339.514687793</v>
          </cell>
          <cell r="AW137">
            <v>312344.213687481</v>
          </cell>
          <cell r="AX137">
            <v>251674.425233378</v>
          </cell>
          <cell r="AY137">
            <v>259332.64522244</v>
          </cell>
          <cell r="AZ137">
            <v>336281.021311368</v>
          </cell>
          <cell r="BA137">
            <v>289972.993021965</v>
          </cell>
          <cell r="BB137">
            <v>291162.03373318</v>
          </cell>
          <cell r="BC137">
            <v>363512.177102203</v>
          </cell>
          <cell r="BD137">
            <v>310648.149213521</v>
          </cell>
          <cell r="BE137">
            <v>331045.125458852</v>
          </cell>
          <cell r="BF137">
            <v>730778.735968095</v>
          </cell>
        </row>
        <row r="174">
          <cell r="K174">
            <v>39360.2</v>
          </cell>
          <cell r="L174">
            <v>39391.004</v>
          </cell>
          <cell r="M174">
            <v>39422.115785</v>
          </cell>
          <cell r="N174">
            <v>39453.53766275</v>
          </cell>
          <cell r="O174">
            <v>39495.6774914892</v>
          </cell>
          <cell r="P174">
            <v>41204.902796741</v>
          </cell>
          <cell r="Q174">
            <v>40058.3932303705</v>
          </cell>
          <cell r="R174">
            <v>40122.9762622817</v>
          </cell>
          <cell r="S174">
            <v>40188.199081348</v>
          </cell>
          <cell r="T174">
            <v>40264.7347587724</v>
          </cell>
          <cell r="U174">
            <v>40352.7481340075</v>
          </cell>
          <cell r="V174">
            <v>40441.6304412926</v>
          </cell>
          <cell r="W174">
            <v>42219.7130636426</v>
          </cell>
          <cell r="X174">
            <v>41143.1108140378</v>
          </cell>
          <cell r="Y174">
            <v>41278.6618079893</v>
          </cell>
          <cell r="Z174">
            <v>41426.5391813668</v>
          </cell>
          <cell r="AA174">
            <v>43253.5844376758</v>
          </cell>
          <cell r="AB174">
            <v>43415.5382330684</v>
          </cell>
          <cell r="AC174">
            <v>42412.5532023548</v>
          </cell>
          <cell r="AD174">
            <v>44289.3822151044</v>
          </cell>
          <cell r="AE174">
            <v>43324.1444905926</v>
          </cell>
          <cell r="AF174">
            <v>51811.2075709471</v>
          </cell>
          <cell r="AG174">
            <v>50751.4040097798</v>
          </cell>
          <cell r="AH174">
            <v>49839.0502967094</v>
          </cell>
          <cell r="AI174">
            <v>53030.6653505599</v>
          </cell>
          <cell r="AJ174">
            <v>50993.4541232891</v>
          </cell>
          <cell r="AK174">
            <v>53061.2935460992</v>
          </cell>
          <cell r="AL174">
            <v>53956.3955578724</v>
          </cell>
          <cell r="AM174">
            <v>62662.4727920017</v>
          </cell>
          <cell r="AN174">
            <v>61848.6036092078</v>
          </cell>
          <cell r="AO174">
            <v>61675.3459319695</v>
          </cell>
          <cell r="AP174">
            <v>63955.1760952009</v>
          </cell>
          <cell r="AQ174">
            <v>72126.8840458494</v>
          </cell>
          <cell r="AR174">
            <v>70327.127303329</v>
          </cell>
          <cell r="AS174">
            <v>72782.8656119561</v>
          </cell>
          <cell r="AT174">
            <v>72919.1681111776</v>
          </cell>
          <cell r="AU174">
            <v>86666.0578865567</v>
          </cell>
          <cell r="AV174">
            <v>81591.5462849066</v>
          </cell>
          <cell r="AW174">
            <v>94342.6530624883</v>
          </cell>
          <cell r="AX174">
            <v>91887.6010728676</v>
          </cell>
          <cell r="AY174">
            <v>103661.295140055</v>
          </cell>
          <cell r="AZ174">
            <v>104336.198603454</v>
          </cell>
          <cell r="BA174">
            <v>127531.143754571</v>
          </cell>
          <cell r="BB174">
            <v>132564.984202372</v>
          </cell>
          <cell r="BC174">
            <v>133011.370768054</v>
          </cell>
          <cell r="BD174">
            <v>143252.538393699</v>
          </cell>
          <cell r="BE174">
            <v>156454.33825187</v>
          </cell>
          <cell r="BF174">
            <v>172882.907831764</v>
          </cell>
        </row>
        <row r="175">
          <cell r="K175">
            <v>16350</v>
          </cell>
          <cell r="L175">
            <v>16350</v>
          </cell>
          <cell r="M175">
            <v>16350</v>
          </cell>
          <cell r="N175">
            <v>16350</v>
          </cell>
          <cell r="O175">
            <v>16350</v>
          </cell>
          <cell r="P175">
            <v>16350</v>
          </cell>
          <cell r="Q175">
            <v>16350</v>
          </cell>
          <cell r="R175">
            <v>16350</v>
          </cell>
          <cell r="S175">
            <v>16350</v>
          </cell>
          <cell r="T175">
            <v>16350</v>
          </cell>
          <cell r="U175">
            <v>16350</v>
          </cell>
          <cell r="V175">
            <v>16350</v>
          </cell>
          <cell r="W175">
            <v>47550</v>
          </cell>
          <cell r="X175">
            <v>35550</v>
          </cell>
          <cell r="Y175">
            <v>35550</v>
          </cell>
          <cell r="Z175">
            <v>35550</v>
          </cell>
          <cell r="AA175">
            <v>35550</v>
          </cell>
          <cell r="AB175">
            <v>35550</v>
          </cell>
          <cell r="AC175">
            <v>45000</v>
          </cell>
          <cell r="AD175">
            <v>42000</v>
          </cell>
          <cell r="AE175">
            <v>42000</v>
          </cell>
          <cell r="AF175">
            <v>42000</v>
          </cell>
          <cell r="AG175">
            <v>42000</v>
          </cell>
          <cell r="AH175">
            <v>42000</v>
          </cell>
          <cell r="AI175">
            <v>56100</v>
          </cell>
          <cell r="AJ175">
            <v>50100</v>
          </cell>
          <cell r="AK175">
            <v>50100</v>
          </cell>
          <cell r="AL175">
            <v>50100</v>
          </cell>
          <cell r="AM175">
            <v>50100</v>
          </cell>
          <cell r="AN175">
            <v>50100</v>
          </cell>
          <cell r="AO175">
            <v>50100</v>
          </cell>
          <cell r="AP175">
            <v>50100</v>
          </cell>
          <cell r="AQ175">
            <v>50100</v>
          </cell>
          <cell r="AR175">
            <v>50100</v>
          </cell>
          <cell r="AS175">
            <v>50100</v>
          </cell>
          <cell r="AT175">
            <v>50100</v>
          </cell>
          <cell r="AU175">
            <v>64200</v>
          </cell>
          <cell r="AV175">
            <v>58200</v>
          </cell>
          <cell r="AW175">
            <v>58200</v>
          </cell>
          <cell r="AX175">
            <v>58200</v>
          </cell>
          <cell r="AY175">
            <v>58200</v>
          </cell>
          <cell r="AZ175">
            <v>58200</v>
          </cell>
          <cell r="BA175">
            <v>58200</v>
          </cell>
          <cell r="BB175">
            <v>58200</v>
          </cell>
          <cell r="BC175">
            <v>58200</v>
          </cell>
          <cell r="BD175">
            <v>58200</v>
          </cell>
          <cell r="BE175">
            <v>58200</v>
          </cell>
          <cell r="BF175">
            <v>58200</v>
          </cell>
        </row>
        <row r="176">
          <cell r="K176">
            <v>20500</v>
          </cell>
          <cell r="L176">
            <v>20700</v>
          </cell>
          <cell r="M176">
            <v>20900</v>
          </cell>
          <cell r="N176">
            <v>21100</v>
          </cell>
          <cell r="O176">
            <v>21300</v>
          </cell>
          <cell r="P176">
            <v>21500</v>
          </cell>
          <cell r="Q176">
            <v>21700</v>
          </cell>
          <cell r="R176">
            <v>21900</v>
          </cell>
          <cell r="S176">
            <v>22100</v>
          </cell>
          <cell r="T176">
            <v>22300</v>
          </cell>
          <cell r="U176">
            <v>22500</v>
          </cell>
          <cell r="V176">
            <v>22700</v>
          </cell>
          <cell r="W176">
            <v>38500</v>
          </cell>
          <cell r="X176">
            <v>32700</v>
          </cell>
          <cell r="Y176">
            <v>32900</v>
          </cell>
          <cell r="Z176">
            <v>33100</v>
          </cell>
          <cell r="AA176">
            <v>33300</v>
          </cell>
          <cell r="AB176">
            <v>33500</v>
          </cell>
          <cell r="AC176">
            <v>33700</v>
          </cell>
          <cell r="AD176">
            <v>33900</v>
          </cell>
          <cell r="AE176">
            <v>34100</v>
          </cell>
          <cell r="AF176">
            <v>34300</v>
          </cell>
          <cell r="AG176">
            <v>34500</v>
          </cell>
          <cell r="AH176">
            <v>34700</v>
          </cell>
          <cell r="AI176">
            <v>34900</v>
          </cell>
          <cell r="AJ176">
            <v>35100</v>
          </cell>
          <cell r="AK176">
            <v>35300</v>
          </cell>
          <cell r="AL176">
            <v>35500</v>
          </cell>
          <cell r="AM176">
            <v>35700</v>
          </cell>
          <cell r="AN176">
            <v>35900</v>
          </cell>
          <cell r="AO176">
            <v>36100</v>
          </cell>
          <cell r="AP176">
            <v>36300</v>
          </cell>
          <cell r="AQ176">
            <v>36500</v>
          </cell>
          <cell r="AR176">
            <v>36700</v>
          </cell>
          <cell r="AS176">
            <v>36900</v>
          </cell>
          <cell r="AT176">
            <v>37100</v>
          </cell>
          <cell r="AU176">
            <v>66800</v>
          </cell>
          <cell r="AV176">
            <v>61000</v>
          </cell>
          <cell r="AW176">
            <v>61200</v>
          </cell>
          <cell r="AX176">
            <v>61400</v>
          </cell>
          <cell r="AY176">
            <v>61600</v>
          </cell>
          <cell r="AZ176">
            <v>61800</v>
          </cell>
          <cell r="BA176">
            <v>62000</v>
          </cell>
          <cell r="BB176">
            <v>62200</v>
          </cell>
          <cell r="BC176">
            <v>62400</v>
          </cell>
          <cell r="BD176">
            <v>62600</v>
          </cell>
          <cell r="BE176">
            <v>62800</v>
          </cell>
          <cell r="BF176">
            <v>63000</v>
          </cell>
        </row>
        <row r="177">
          <cell r="K177">
            <v>15256</v>
          </cell>
          <cell r="L177">
            <v>15274.12</v>
          </cell>
          <cell r="M177">
            <v>15292.42105</v>
          </cell>
          <cell r="N177">
            <v>15310.9045075</v>
          </cell>
          <cell r="O177">
            <v>30335.6926420525</v>
          </cell>
          <cell r="P177">
            <v>48544.0604686712</v>
          </cell>
          <cell r="Q177">
            <v>39575.5254296297</v>
          </cell>
          <cell r="R177">
            <v>39613.515448401</v>
          </cell>
          <cell r="S177">
            <v>39651.8818125577</v>
          </cell>
          <cell r="T177">
            <v>39696.9027992779</v>
          </cell>
          <cell r="U177">
            <v>39748.6753729456</v>
          </cell>
          <cell r="V177">
            <v>74800.9590831133</v>
          </cell>
          <cell r="W177">
            <v>66149.8312139074</v>
          </cell>
          <cell r="X177">
            <v>63222.4181259046</v>
          </cell>
          <cell r="Y177">
            <v>63302.1540046996</v>
          </cell>
          <cell r="Z177">
            <v>63389.1406949216</v>
          </cell>
          <cell r="AA177">
            <v>63816.8143751034</v>
          </cell>
          <cell r="AB177">
            <v>73912.0813135697</v>
          </cell>
          <cell r="AC177">
            <v>71377.9724719734</v>
          </cell>
          <cell r="AD177">
            <v>68834.9307147673</v>
          </cell>
          <cell r="AE177">
            <v>73973.0261709369</v>
          </cell>
          <cell r="AF177">
            <v>69112.4750417336</v>
          </cell>
          <cell r="AG177">
            <v>69606.7082410469</v>
          </cell>
          <cell r="AH177">
            <v>79775.9119392408</v>
          </cell>
          <cell r="AI177">
            <v>70300.3913826823</v>
          </cell>
          <cell r="AJ177">
            <v>70513.7965431113</v>
          </cell>
          <cell r="AK177">
            <v>71083.1138506466</v>
          </cell>
          <cell r="AL177">
            <v>76668.4679752191</v>
          </cell>
          <cell r="AM177">
            <v>71936.7487011775</v>
          </cell>
          <cell r="AN177">
            <v>72575.649181887</v>
          </cell>
          <cell r="AO177">
            <v>73238.4387835115</v>
          </cell>
          <cell r="AP177">
            <v>78932.4565265888</v>
          </cell>
          <cell r="AQ177">
            <v>74651.1082622644</v>
          </cell>
          <cell r="AR177">
            <v>75415.9572372524</v>
          </cell>
          <cell r="AS177">
            <v>76213.4503599742</v>
          </cell>
          <cell r="AT177">
            <v>102058.334183046</v>
          </cell>
          <cell r="AU177">
            <v>78291.7987567981</v>
          </cell>
          <cell r="AV177">
            <v>84247.9684028862</v>
          </cell>
          <cell r="AW177">
            <v>80601.5606249931</v>
          </cell>
          <cell r="AX177">
            <v>86686.8241605104</v>
          </cell>
          <cell r="AY177">
            <v>83171.3500823852</v>
          </cell>
          <cell r="AZ177">
            <v>94744.8227079142</v>
          </cell>
          <cell r="BA177">
            <v>91741.8492673945</v>
          </cell>
          <cell r="BB177">
            <v>88497.0495308072</v>
          </cell>
          <cell r="BC177">
            <v>95700.8063341494</v>
          </cell>
          <cell r="BD177">
            <v>97695.6108198226</v>
          </cell>
          <cell r="BE177">
            <v>105490.787206982</v>
          </cell>
          <cell r="BF177">
            <v>98095.8281363315</v>
          </cell>
        </row>
      </sheetData>
      <sheetData sheetId="4"/>
      <sheetData sheetId="5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B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5078125" defaultRowHeight="12.8" zeroHeight="false" outlineLevelRow="0" outlineLevelCol="0"/>
  <sheetData>
    <row r="1" s="1" customFormat="true" ht="21.9" hidden="false" customHeight="true" outlineLevel="0" collapsed="false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K1" s="3"/>
      <c r="BL1" s="3"/>
      <c r="BM1" s="2" t="s">
        <v>1</v>
      </c>
      <c r="DB1" s="4"/>
    </row>
    <row r="2" s="7" customFormat="true" ht="13.8" hidden="false" customHeight="true" outlineLevel="0" collapsed="false">
      <c r="A2" s="5"/>
      <c r="B2" s="6" t="n">
        <f aca="false">_Start</f>
        <v>44651</v>
      </c>
      <c r="C2" s="6" t="n">
        <f aca="false">EDATE(B2,1)</f>
        <v>44681</v>
      </c>
      <c r="D2" s="6" t="n">
        <f aca="false">EDATE(C2,1)</f>
        <v>44711</v>
      </c>
      <c r="E2" s="6" t="n">
        <f aca="false">EDATE(D2,1)</f>
        <v>44742</v>
      </c>
      <c r="F2" s="6" t="n">
        <f aca="false">EDATE(E2,1)</f>
        <v>44772</v>
      </c>
      <c r="G2" s="6" t="n">
        <f aca="false">EDATE(F2,1)</f>
        <v>44803</v>
      </c>
      <c r="H2" s="6" t="n">
        <f aca="false">EDATE(G2,1)</f>
        <v>44834</v>
      </c>
      <c r="I2" s="6" t="n">
        <f aca="false">EDATE(H2,1)</f>
        <v>44864</v>
      </c>
      <c r="J2" s="6" t="n">
        <f aca="false">EDATE(I2,1)</f>
        <v>44895</v>
      </c>
      <c r="K2" s="6" t="n">
        <f aca="false">EDATE(J2,1)</f>
        <v>44925</v>
      </c>
      <c r="L2" s="6" t="n">
        <f aca="false">EDATE(K2,1)</f>
        <v>44956</v>
      </c>
      <c r="M2" s="6" t="n">
        <f aca="false">EDATE(L2,1)</f>
        <v>44985</v>
      </c>
      <c r="N2" s="6" t="n">
        <f aca="false">EDATE(M2,1)</f>
        <v>45013</v>
      </c>
      <c r="O2" s="6" t="n">
        <f aca="false">EDATE(N2,1)</f>
        <v>45044</v>
      </c>
      <c r="P2" s="6" t="n">
        <f aca="false">EDATE(O2,1)</f>
        <v>45074</v>
      </c>
      <c r="Q2" s="6" t="n">
        <f aca="false">EDATE(P2,1)</f>
        <v>45105</v>
      </c>
      <c r="R2" s="6" t="n">
        <f aca="false">EDATE(Q2,1)</f>
        <v>45135</v>
      </c>
      <c r="S2" s="6" t="n">
        <f aca="false">EDATE(R2,1)</f>
        <v>45166</v>
      </c>
      <c r="T2" s="6" t="n">
        <f aca="false">EDATE(S2,1)</f>
        <v>45197</v>
      </c>
      <c r="U2" s="6" t="n">
        <f aca="false">EDATE(T2,1)</f>
        <v>45227</v>
      </c>
      <c r="V2" s="6" t="n">
        <f aca="false">EDATE(U2,1)</f>
        <v>45258</v>
      </c>
      <c r="W2" s="6" t="n">
        <f aca="false">EDATE(V2,1)</f>
        <v>45288</v>
      </c>
      <c r="X2" s="6" t="n">
        <f aca="false">EDATE(W2,1)</f>
        <v>45319</v>
      </c>
      <c r="Y2" s="6" t="n">
        <f aca="false">EDATE(X2,1)</f>
        <v>45350</v>
      </c>
      <c r="Z2" s="6" t="n">
        <f aca="false">EDATE(Y2,1)</f>
        <v>45379</v>
      </c>
      <c r="AA2" s="6" t="n">
        <f aca="false">EDATE(Z2,1)</f>
        <v>45410</v>
      </c>
      <c r="AB2" s="6" t="n">
        <f aca="false">EDATE(AA2,1)</f>
        <v>45440</v>
      </c>
      <c r="AC2" s="6" t="n">
        <f aca="false">EDATE(AB2,1)</f>
        <v>45471</v>
      </c>
      <c r="AD2" s="6" t="n">
        <f aca="false">EDATE(AC2,1)</f>
        <v>45501</v>
      </c>
      <c r="AE2" s="6" t="n">
        <f aca="false">EDATE(AD2,1)</f>
        <v>45532</v>
      </c>
      <c r="AF2" s="6" t="n">
        <f aca="false">EDATE(AE2,1)</f>
        <v>45563</v>
      </c>
      <c r="AG2" s="6" t="n">
        <f aca="false">EDATE(AF2,1)</f>
        <v>45593</v>
      </c>
      <c r="AH2" s="6" t="n">
        <f aca="false">EDATE(AG2,1)</f>
        <v>45624</v>
      </c>
      <c r="AI2" s="6" t="n">
        <f aca="false">EDATE(AH2,1)</f>
        <v>45654</v>
      </c>
      <c r="AJ2" s="6" t="n">
        <f aca="false">EDATE(AI2,1)</f>
        <v>45685</v>
      </c>
      <c r="AK2" s="6" t="n">
        <f aca="false">EDATE(AJ2,1)</f>
        <v>45716</v>
      </c>
      <c r="AL2" s="6" t="n">
        <f aca="false">EDATE(AK2,1)</f>
        <v>45744</v>
      </c>
      <c r="AM2" s="6" t="n">
        <f aca="false">EDATE(AL2,1)</f>
        <v>45775</v>
      </c>
      <c r="AN2" s="6" t="n">
        <f aca="false">EDATE(AM2,1)</f>
        <v>45805</v>
      </c>
      <c r="AO2" s="6" t="n">
        <f aca="false">EDATE(AN2,1)</f>
        <v>45836</v>
      </c>
      <c r="AP2" s="6" t="n">
        <f aca="false">EDATE(AO2,1)</f>
        <v>45866</v>
      </c>
      <c r="AQ2" s="6" t="n">
        <f aca="false">EDATE(AP2,1)</f>
        <v>45897</v>
      </c>
      <c r="AR2" s="6" t="n">
        <f aca="false">EDATE(AQ2,1)</f>
        <v>45928</v>
      </c>
      <c r="AS2" s="6" t="n">
        <f aca="false">EDATE(AR2,1)</f>
        <v>45958</v>
      </c>
      <c r="AT2" s="6" t="n">
        <f aca="false">EDATE(AS2,1)</f>
        <v>45989</v>
      </c>
      <c r="AU2" s="6" t="n">
        <f aca="false">EDATE(AT2,1)</f>
        <v>46019</v>
      </c>
      <c r="AV2" s="6" t="n">
        <f aca="false">EDATE(AU2,1)</f>
        <v>46050</v>
      </c>
      <c r="AW2" s="6" t="n">
        <f aca="false">EDATE(AV2,1)</f>
        <v>46081</v>
      </c>
      <c r="AX2" s="6" t="n">
        <f aca="false">EDATE(AW2,1)</f>
        <v>46109</v>
      </c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M2" s="8"/>
    </row>
    <row r="3" s="11" customFormat="true" ht="13.8" hidden="false" customHeight="true" outlineLevel="0" collapsed="false">
      <c r="A3" s="5"/>
      <c r="B3" s="9"/>
      <c r="C3" s="10" t="n">
        <v>1</v>
      </c>
      <c r="D3" s="10" t="n">
        <v>1</v>
      </c>
      <c r="E3" s="10" t="n">
        <v>1</v>
      </c>
      <c r="F3" s="10" t="n">
        <v>1</v>
      </c>
      <c r="G3" s="10" t="n">
        <v>1</v>
      </c>
      <c r="H3" s="10" t="n">
        <v>1</v>
      </c>
      <c r="I3" s="10" t="n">
        <v>1</v>
      </c>
      <c r="J3" s="10" t="n">
        <v>1</v>
      </c>
      <c r="K3" s="10" t="n">
        <v>1</v>
      </c>
      <c r="L3" s="10" t="n">
        <v>1</v>
      </c>
      <c r="M3" s="10" t="n">
        <v>1</v>
      </c>
      <c r="N3" s="10" t="n">
        <v>1</v>
      </c>
      <c r="O3" s="10" t="n">
        <f aca="false">C3+1</f>
        <v>2</v>
      </c>
      <c r="P3" s="10" t="n">
        <f aca="false">D3+1</f>
        <v>2</v>
      </c>
      <c r="Q3" s="10" t="n">
        <f aca="false">E3+1</f>
        <v>2</v>
      </c>
      <c r="R3" s="10" t="n">
        <f aca="false">F3+1</f>
        <v>2</v>
      </c>
      <c r="S3" s="10" t="n">
        <f aca="false">G3+1</f>
        <v>2</v>
      </c>
      <c r="T3" s="10" t="n">
        <f aca="false">H3+1</f>
        <v>2</v>
      </c>
      <c r="U3" s="10" t="n">
        <f aca="false">I3+1</f>
        <v>2</v>
      </c>
      <c r="V3" s="10" t="n">
        <f aca="false">J3+1</f>
        <v>2</v>
      </c>
      <c r="W3" s="10" t="n">
        <f aca="false">K3+1</f>
        <v>2</v>
      </c>
      <c r="X3" s="10" t="n">
        <f aca="false">L3+1</f>
        <v>2</v>
      </c>
      <c r="Y3" s="10" t="n">
        <f aca="false">M3+1</f>
        <v>2</v>
      </c>
      <c r="Z3" s="10" t="n">
        <f aca="false">N3+1</f>
        <v>2</v>
      </c>
      <c r="AA3" s="10" t="n">
        <f aca="false">O3+1</f>
        <v>3</v>
      </c>
      <c r="AB3" s="10" t="n">
        <f aca="false">P3+1</f>
        <v>3</v>
      </c>
      <c r="AC3" s="10" t="n">
        <f aca="false">Q3+1</f>
        <v>3</v>
      </c>
      <c r="AD3" s="10" t="n">
        <f aca="false">R3+1</f>
        <v>3</v>
      </c>
      <c r="AE3" s="10" t="n">
        <f aca="false">S3+1</f>
        <v>3</v>
      </c>
      <c r="AF3" s="10" t="n">
        <f aca="false">T3+1</f>
        <v>3</v>
      </c>
      <c r="AG3" s="10" t="n">
        <f aca="false">U3+1</f>
        <v>3</v>
      </c>
      <c r="AH3" s="10" t="n">
        <f aca="false">V3+1</f>
        <v>3</v>
      </c>
      <c r="AI3" s="10" t="n">
        <f aca="false">W3+1</f>
        <v>3</v>
      </c>
      <c r="AJ3" s="10" t="n">
        <f aca="false">X3+1</f>
        <v>3</v>
      </c>
      <c r="AK3" s="10" t="n">
        <f aca="false">Y3+1</f>
        <v>3</v>
      </c>
      <c r="AL3" s="10" t="n">
        <f aca="false">Z3+1</f>
        <v>3</v>
      </c>
      <c r="AM3" s="10" t="n">
        <f aca="false">AA3+1</f>
        <v>4</v>
      </c>
      <c r="AN3" s="10" t="n">
        <f aca="false">AB3+1</f>
        <v>4</v>
      </c>
      <c r="AO3" s="10" t="n">
        <f aca="false">AC3+1</f>
        <v>4</v>
      </c>
      <c r="AP3" s="10" t="n">
        <f aca="false">AD3+1</f>
        <v>4</v>
      </c>
      <c r="AQ3" s="10" t="n">
        <f aca="false">AE3+1</f>
        <v>4</v>
      </c>
      <c r="AR3" s="10" t="n">
        <f aca="false">AF3+1</f>
        <v>4</v>
      </c>
      <c r="AS3" s="10" t="n">
        <f aca="false">AG3+1</f>
        <v>4</v>
      </c>
      <c r="AT3" s="10" t="n">
        <f aca="false">AH3+1</f>
        <v>4</v>
      </c>
      <c r="AU3" s="10" t="n">
        <f aca="false">AI3+1</f>
        <v>4</v>
      </c>
      <c r="AV3" s="10" t="n">
        <f aca="false">AJ3+1</f>
        <v>4</v>
      </c>
      <c r="AW3" s="10" t="n">
        <f aca="false">AK3+1</f>
        <v>4</v>
      </c>
      <c r="AX3" s="10" t="n">
        <f aca="false">AL3+1</f>
        <v>4</v>
      </c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M3" s="12"/>
    </row>
    <row r="4" s="7" customFormat="true" ht="13.8" hidden="false" customHeight="true" outlineLevel="0" collapsed="false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M4" s="8"/>
    </row>
    <row r="5" s="11" customFormat="true" ht="16.05" hidden="false" customHeight="true" outlineLevel="0" collapsed="false">
      <c r="A5" s="14" t="s">
        <v>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M5" s="12"/>
    </row>
    <row r="6" s="19" customFormat="true" ht="16.05" hidden="false" customHeight="true" outlineLevel="0" collapsed="false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M6" s="20"/>
    </row>
    <row r="7" s="7" customFormat="true" ht="16.05" hidden="false" customHeight="true" outlineLevel="0" collapsed="false">
      <c r="A7" s="21" t="s">
        <v>3</v>
      </c>
      <c r="B7" s="22"/>
      <c r="C7" s="23" t="n">
        <f aca="false">[1]Revenues!J113*(C$2&lt;=_End)</f>
        <v>5120</v>
      </c>
      <c r="D7" s="23" t="n">
        <f aca="false">[1]Revenues!K113*(D$2&lt;=_End)</f>
        <v>5482.4</v>
      </c>
      <c r="E7" s="23" t="n">
        <f aca="false">[1]Revenues!L113*(E$2&lt;=_End)</f>
        <v>5848.421</v>
      </c>
      <c r="F7" s="23" t="n">
        <f aca="false">[1]Revenues!M113*(F$2&lt;=_End)</f>
        <v>6218.09015</v>
      </c>
      <c r="G7" s="23" t="n">
        <f aca="false">[1]Revenues!N113*(G$2&lt;=_End)</f>
        <v>6713.85284105</v>
      </c>
      <c r="H7" s="23" t="n">
        <f aca="false">[1]Revenues!O113*(H$2&lt;=_End)</f>
        <v>13881.2093734234</v>
      </c>
      <c r="I7" s="23" t="n">
        <f aca="false">[1]Revenues!P113*(I$2&lt;=_End)</f>
        <v>14510.5085925935</v>
      </c>
      <c r="J7" s="23" t="n">
        <f aca="false">[1]Revenues!Q113*(J$2&lt;=_End)</f>
        <v>15270.3089680204</v>
      </c>
      <c r="K7" s="23" t="n">
        <f aca="false">[1]Revenues!R113*(K$2&lt;=_End)</f>
        <v>16037.6362511535</v>
      </c>
      <c r="L7" s="23" t="n">
        <f aca="false">[1]Revenues!S113*(L$2&lt;=_End)</f>
        <v>16938.0559855578</v>
      </c>
      <c r="M7" s="23" t="n">
        <f aca="false">[1]Revenues!T113*(M$2&lt;=_End)</f>
        <v>17973.5074589114</v>
      </c>
      <c r="N7" s="23" t="n">
        <f aca="false">[1]Revenues!U113*(N$2&lt;=_End)</f>
        <v>19019.1816622656</v>
      </c>
      <c r="O7" s="23" t="n">
        <f aca="false">[1]Revenues!V113*(O$2&lt;=_End)</f>
        <v>26996.6242781476</v>
      </c>
      <c r="P7" s="23" t="n">
        <f aca="false">[1]Revenues!W113*(P$2&lt;=_End)</f>
        <v>28448.3625180912</v>
      </c>
      <c r="Q7" s="23" t="n">
        <f aca="false">[1]Revenues!X113*(Q$2&lt;=_End)</f>
        <v>30043.0800939919</v>
      </c>
      <c r="R7" s="23" t="n">
        <f aca="false">[1]Revenues!Y113*(R$2&lt;=_End)</f>
        <v>31782.8138984326</v>
      </c>
      <c r="S7" s="23" t="n">
        <f aca="false">[1]Revenues!Z113*(S$2&lt;=_End)</f>
        <v>40336.2875020685</v>
      </c>
      <c r="T7" s="23" t="n">
        <f aca="false">[1]Revenues!AA113*(T$2&lt;=_End)</f>
        <v>42241.6262713932</v>
      </c>
      <c r="U7" s="23" t="n">
        <f aca="false">[1]Revenues!AB113*(U$2&lt;=_End)</f>
        <v>44559.449439468</v>
      </c>
      <c r="V7" s="23" t="n">
        <f aca="false">[1]Revenues!AC113*(V$2&lt;=_End)</f>
        <v>53698.6142953453</v>
      </c>
      <c r="W7" s="23" t="n">
        <f aca="false">[1]Revenues!AD113*(W$2&lt;=_End)</f>
        <v>56460.5234187368</v>
      </c>
      <c r="X7" s="23" t="n">
        <f aca="false">[1]Revenues!AE113*(X$2&lt;=_End)</f>
        <v>59249.5008346716</v>
      </c>
      <c r="Y7" s="23" t="n">
        <f aca="false">[1]Revenues!AF113*(Y$2&lt;=_End)</f>
        <v>69134.1648209388</v>
      </c>
      <c r="Z7" s="23" t="n">
        <f aca="false">[1]Revenues!AG113*(Z$2&lt;=_End)</f>
        <v>72518.2387848162</v>
      </c>
      <c r="AA7" s="23" t="n">
        <f aca="false">[1]Revenues!AH113*(AA$2&lt;=_End)</f>
        <v>83007.8276536457</v>
      </c>
      <c r="AB7" s="23" t="n">
        <f aca="false">[1]Revenues!AI113*(AB$2&lt;=_End)</f>
        <v>87275.930862225</v>
      </c>
      <c r="AC7" s="23" t="n">
        <f aca="false">[1]Revenues!AJ113*(AC$2&lt;=_End)</f>
        <v>98662.2770129317</v>
      </c>
      <c r="AD7" s="23" t="n">
        <f aca="false">[1]Revenues!AK113*(AD$2&lt;=_End)</f>
        <v>110369.359504382</v>
      </c>
      <c r="AE7" s="23" t="n">
        <f aca="false">[1]Revenues!AL113*(AE$2&lt;=_End)</f>
        <v>115734.974023549</v>
      </c>
      <c r="AF7" s="23" t="n">
        <f aca="false">[1]Revenues!AM113*(AF$2&lt;=_End)</f>
        <v>128512.983637739</v>
      </c>
      <c r="AG7" s="23" t="n">
        <f aca="false">[1]Revenues!AN113*(AG$2&lt;=_End)</f>
        <v>141768.77567023</v>
      </c>
      <c r="AH7" s="23" t="n">
        <f aca="false">[1]Revenues!AO113*(AH$2&lt;=_End)</f>
        <v>155649.130531776</v>
      </c>
      <c r="AI7" s="23" t="n">
        <f aca="false">[1]Revenues!AP113*(AI$2&lt;=_End)</f>
        <v>170022.165245287</v>
      </c>
      <c r="AJ7" s="23" t="n">
        <f aca="false">[1]Revenues!AQ113*(AJ$2&lt;=_End)</f>
        <v>185319.144745047</v>
      </c>
      <c r="AK7" s="23" t="n">
        <f aca="false">[1]Revenues!AR113*(AK$2&lt;=_End)</f>
        <v>201269.007199483</v>
      </c>
      <c r="AL7" s="23" t="n">
        <f aca="false">[1]Revenues!AS113*(AL$2&lt;=_End)</f>
        <v>218166.683660913</v>
      </c>
      <c r="AM7" s="23" t="n">
        <f aca="false">[1]Revenues!AT113*(AM$2&lt;=_End)</f>
        <v>242835.975135961</v>
      </c>
      <c r="AN7" s="23" t="n">
        <f aca="false">[1]Revenues!AU113*(AN$2&lt;=_End)</f>
        <v>261959.368057725</v>
      </c>
      <c r="AO7" s="23" t="n">
        <f aca="false">[1]Revenues!AV113*(AO$2&lt;=_End)</f>
        <v>289031.212499862</v>
      </c>
      <c r="AP7" s="23" t="n">
        <f aca="false">[1]Revenues!AW113*(AP$2&lt;=_End)</f>
        <v>310736.483210207</v>
      </c>
      <c r="AQ7" s="23" t="n">
        <f aca="false">[1]Revenues!AX113*(AQ$2&lt;=_End)</f>
        <v>340427.001647703</v>
      </c>
      <c r="AR7" s="23" t="n">
        <f aca="false">[1]Revenues!AY113*(AR$2&lt;=_End)</f>
        <v>371896.454158284</v>
      </c>
      <c r="AS7" s="23" t="n">
        <f aca="false">[1]Revenues!AZ113*(AS$2&lt;=_End)</f>
        <v>411836.985347891</v>
      </c>
      <c r="AT7" s="23" t="n">
        <f aca="false">[1]Revenues!BA113*(AT$2&lt;=_End)</f>
        <v>446940.990616145</v>
      </c>
      <c r="AU7" s="23" t="n">
        <f aca="false">[1]Revenues!BB113*(AU$2&lt;=_End)</f>
        <v>491016.126682988</v>
      </c>
      <c r="AV7" s="23" t="n">
        <f aca="false">[1]Revenues!BC113*(AV$2&lt;=_End)</f>
        <v>530912.216396453</v>
      </c>
      <c r="AW7" s="23" t="n">
        <f aca="false">[1]Revenues!BD113*(AW$2&lt;=_End)</f>
        <v>586815.744139643</v>
      </c>
      <c r="AX7" s="23" t="n">
        <f aca="false">[1]Revenues!BE113*(AX$2&lt;=_End)</f>
        <v>638916.56272663</v>
      </c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11"/>
      <c r="BM7" s="8" t="n">
        <v>1</v>
      </c>
    </row>
    <row r="8" s="11" customFormat="true" ht="16.05" hidden="false" customHeight="true" outlineLevel="0" collapsed="false">
      <c r="A8" s="24"/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M8" s="12"/>
    </row>
    <row r="9" s="30" customFormat="true" ht="16.05" hidden="false" customHeight="true" outlineLevel="0" collapsed="false">
      <c r="A9" s="27" t="s">
        <v>4</v>
      </c>
      <c r="B9" s="28"/>
      <c r="C9" s="23" t="n">
        <f aca="false">[1]Costs!K174*(C$2&lt;=_End)</f>
        <v>39360.2</v>
      </c>
      <c r="D9" s="23" t="n">
        <f aca="false">[1]Costs!L174*(D$2&lt;=_End)</f>
        <v>39391.004</v>
      </c>
      <c r="E9" s="23" t="n">
        <f aca="false">[1]Costs!M174*(E$2&lt;=_End)</f>
        <v>39422.115785</v>
      </c>
      <c r="F9" s="23" t="n">
        <f aca="false">[1]Costs!N174*(F$2&lt;=_End)</f>
        <v>39453.53766275</v>
      </c>
      <c r="G9" s="23" t="n">
        <f aca="false">[1]Costs!O174*(G$2&lt;=_End)</f>
        <v>39495.6774914892</v>
      </c>
      <c r="H9" s="23" t="n">
        <f aca="false">[1]Costs!P174*(H$2&lt;=_End)</f>
        <v>41204.902796741</v>
      </c>
      <c r="I9" s="23" t="n">
        <f aca="false">[1]Costs!Q174*(I$2&lt;=_End)</f>
        <v>40058.3932303705</v>
      </c>
      <c r="J9" s="23" t="n">
        <f aca="false">[1]Costs!R174*(J$2&lt;=_End)</f>
        <v>40122.9762622817</v>
      </c>
      <c r="K9" s="23" t="n">
        <f aca="false">[1]Costs!S174*(K$2&lt;=_End)</f>
        <v>40188.199081348</v>
      </c>
      <c r="L9" s="23" t="n">
        <f aca="false">[1]Costs!T174*(L$2&lt;=_End)</f>
        <v>40264.7347587724</v>
      </c>
      <c r="M9" s="23" t="n">
        <f aca="false">[1]Costs!U174*(M$2&lt;=_End)</f>
        <v>40352.7481340075</v>
      </c>
      <c r="N9" s="23" t="n">
        <f aca="false">[1]Costs!V174*(N$2&lt;=_End)</f>
        <v>40441.6304412926</v>
      </c>
      <c r="O9" s="23" t="n">
        <f aca="false">[1]Costs!W174*(O$2&lt;=_End)</f>
        <v>42219.7130636426</v>
      </c>
      <c r="P9" s="23" t="n">
        <f aca="false">[1]Costs!X174*(P$2&lt;=_End)</f>
        <v>41143.1108140378</v>
      </c>
      <c r="Q9" s="23" t="n">
        <f aca="false">[1]Costs!Y174*(Q$2&lt;=_End)</f>
        <v>41278.6618079893</v>
      </c>
      <c r="R9" s="23" t="n">
        <f aca="false">[1]Costs!Z174*(R$2&lt;=_End)</f>
        <v>41426.5391813668</v>
      </c>
      <c r="S9" s="23" t="n">
        <f aca="false">[1]Costs!AA174*(S$2&lt;=_End)</f>
        <v>43253.5844376758</v>
      </c>
      <c r="T9" s="23" t="n">
        <f aca="false">[1]Costs!AB174*(T$2&lt;=_End)</f>
        <v>43415.5382330684</v>
      </c>
      <c r="U9" s="23" t="n">
        <f aca="false">[1]Costs!AC174*(U$2&lt;=_End)</f>
        <v>42412.5532023548</v>
      </c>
      <c r="V9" s="23" t="n">
        <f aca="false">[1]Costs!AD174*(V$2&lt;=_End)</f>
        <v>44289.3822151044</v>
      </c>
      <c r="W9" s="23" t="n">
        <f aca="false">[1]Costs!AE174*(W$2&lt;=_End)</f>
        <v>43324.1444905926</v>
      </c>
      <c r="X9" s="23" t="n">
        <f aca="false">[1]Costs!AF174*(X$2&lt;=_End)</f>
        <v>51811.2075709471</v>
      </c>
      <c r="Y9" s="23" t="n">
        <f aca="false">[1]Costs!AG174*(Y$2&lt;=_End)</f>
        <v>50751.4040097798</v>
      </c>
      <c r="Z9" s="23" t="n">
        <f aca="false">[1]Costs!AH174*(Z$2&lt;=_End)</f>
        <v>49839.0502967094</v>
      </c>
      <c r="AA9" s="23" t="n">
        <f aca="false">[1]Costs!AI174*(AA$2&lt;=_End)</f>
        <v>53030.6653505599</v>
      </c>
      <c r="AB9" s="23" t="n">
        <f aca="false">[1]Costs!AJ174*(AB$2&lt;=_End)</f>
        <v>50993.4541232891</v>
      </c>
      <c r="AC9" s="23" t="n">
        <f aca="false">[1]Costs!AK174*(AC$2&lt;=_End)</f>
        <v>53061.2935460992</v>
      </c>
      <c r="AD9" s="23" t="n">
        <f aca="false">[1]Costs!AL174*(AD$2&lt;=_End)</f>
        <v>53956.3955578724</v>
      </c>
      <c r="AE9" s="23" t="n">
        <f aca="false">[1]Costs!AM174*(AE$2&lt;=_End)</f>
        <v>62662.4727920017</v>
      </c>
      <c r="AF9" s="23" t="n">
        <f aca="false">[1]Costs!AN174*(AF$2&lt;=_End)</f>
        <v>61848.6036092078</v>
      </c>
      <c r="AG9" s="23" t="n">
        <f aca="false">[1]Costs!AO174*(AG$2&lt;=_End)</f>
        <v>61675.3459319695</v>
      </c>
      <c r="AH9" s="23" t="n">
        <f aca="false">[1]Costs!AP174*(AH$2&lt;=_End)</f>
        <v>63955.1760952009</v>
      </c>
      <c r="AI9" s="23" t="n">
        <f aca="false">[1]Costs!AQ174*(AI$2&lt;=_End)</f>
        <v>72126.8840458494</v>
      </c>
      <c r="AJ9" s="23" t="n">
        <f aca="false">[1]Costs!AR174*(AJ$2&lt;=_End)</f>
        <v>70327.127303329</v>
      </c>
      <c r="AK9" s="23" t="n">
        <f aca="false">[1]Costs!AS174*(AK$2&lt;=_End)</f>
        <v>72782.8656119561</v>
      </c>
      <c r="AL9" s="23" t="n">
        <f aca="false">[1]Costs!AT174*(AL$2&lt;=_End)</f>
        <v>72919.1681111776</v>
      </c>
      <c r="AM9" s="23" t="n">
        <f aca="false">[1]Costs!AU174*(AM$2&lt;=_End)</f>
        <v>86666.0578865567</v>
      </c>
      <c r="AN9" s="23" t="n">
        <f aca="false">[1]Costs!AV174*(AN$2&lt;=_End)</f>
        <v>81591.5462849066</v>
      </c>
      <c r="AO9" s="23" t="n">
        <f aca="false">[1]Costs!AW174*(AO$2&lt;=_End)</f>
        <v>94342.6530624883</v>
      </c>
      <c r="AP9" s="23" t="n">
        <f aca="false">[1]Costs!AX174*(AP$2&lt;=_End)</f>
        <v>91887.6010728676</v>
      </c>
      <c r="AQ9" s="23" t="n">
        <f aca="false">[1]Costs!AY174*(AQ$2&lt;=_End)</f>
        <v>103661.295140055</v>
      </c>
      <c r="AR9" s="23" t="n">
        <f aca="false">[1]Costs!AZ174*(AR$2&lt;=_End)</f>
        <v>104336.198603454</v>
      </c>
      <c r="AS9" s="23" t="n">
        <f aca="false">[1]Costs!BA174*(AS$2&lt;=_End)</f>
        <v>127531.143754571</v>
      </c>
      <c r="AT9" s="23" t="n">
        <f aca="false">[1]Costs!BB174*(AT$2&lt;=_End)</f>
        <v>132564.984202372</v>
      </c>
      <c r="AU9" s="23" t="n">
        <f aca="false">[1]Costs!BC174*(AU$2&lt;=_End)</f>
        <v>133011.370768054</v>
      </c>
      <c r="AV9" s="23" t="n">
        <f aca="false">[1]Costs!BD174*(AV$2&lt;=_End)</f>
        <v>143252.538393699</v>
      </c>
      <c r="AW9" s="23" t="n">
        <f aca="false">[1]Costs!BE174*(AW$2&lt;=_End)</f>
        <v>156454.33825187</v>
      </c>
      <c r="AX9" s="23" t="n">
        <f aca="false">[1]Costs!BF174*(AX$2&lt;=_End)</f>
        <v>172882.907831764</v>
      </c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29"/>
      <c r="BM9" s="31" t="n">
        <v>2</v>
      </c>
      <c r="BN9" s="30" t="s">
        <v>5</v>
      </c>
    </row>
    <row r="10" s="19" customFormat="true" ht="16.05" hidden="false" customHeight="true" outlineLevel="0" collapsed="false">
      <c r="A10" s="32" t="s">
        <v>6</v>
      </c>
      <c r="B10" s="33"/>
      <c r="C10" s="33" t="n">
        <f aca="false">IFERROR(C9/C$7,0)</f>
        <v>7.6875390625</v>
      </c>
      <c r="D10" s="33" t="n">
        <f aca="false">IFERROR(D9/D$7,0)</f>
        <v>7.18499270392529</v>
      </c>
      <c r="E10" s="33" t="n">
        <f aca="false">IFERROR(E9/E$7,0)</f>
        <v>6.7406426084921</v>
      </c>
      <c r="F10" s="33" t="n">
        <f aca="false">IFERROR(F9/F$7,0)</f>
        <v>6.34496070513709</v>
      </c>
      <c r="G10" s="33" t="n">
        <f aca="false">IFERROR(G9/G$7,0)</f>
        <v>5.88271420696084</v>
      </c>
      <c r="H10" s="33" t="n">
        <f aca="false">IFERROR(H9/H$7,0)</f>
        <v>2.96839430112125</v>
      </c>
      <c r="I10" s="33" t="n">
        <f aca="false">IFERROR(I9/I$7,0)</f>
        <v>2.76064708378432</v>
      </c>
      <c r="J10" s="33" t="n">
        <f aca="false">IFERROR(J9/J$7,0)</f>
        <v>2.62751568067867</v>
      </c>
      <c r="K10" s="33" t="n">
        <f aca="false">IFERROR(K9/K$7,0)</f>
        <v>2.5058679753045</v>
      </c>
      <c r="L10" s="33" t="n">
        <f aca="false">IFERROR(L9/L$7,0)</f>
        <v>2.37717568020227</v>
      </c>
      <c r="M10" s="33" t="n">
        <f aca="false">IFERROR(M9/M$7,0)</f>
        <v>2.24512373148404</v>
      </c>
      <c r="N10" s="33" t="n">
        <f aca="false">IFERROR(N9/N$7,0)</f>
        <v>2.12636017466143</v>
      </c>
      <c r="O10" s="33" t="n">
        <f aca="false">IFERROR(O9/O$7,0)</f>
        <v>1.56388860431773</v>
      </c>
      <c r="P10" s="33" t="n">
        <f aca="false">IFERROR(P9/P$7,0)</f>
        <v>1.44623827778747</v>
      </c>
      <c r="Q10" s="33" t="n">
        <f aca="false">IFERROR(Q9/Q$7,0)</f>
        <v>1.37398235063935</v>
      </c>
      <c r="R10" s="33" t="n">
        <f aca="false">IFERROR(R9/R$7,0)</f>
        <v>1.30342578582728</v>
      </c>
      <c r="S10" s="33" t="n">
        <f aca="false">IFERROR(S9/S$7,0)</f>
        <v>1.07232437877328</v>
      </c>
      <c r="T10" s="33" t="n">
        <f aca="false">IFERROR(T9/T$7,0)</f>
        <v>1.02779040641412</v>
      </c>
      <c r="U10" s="33" t="n">
        <f aca="false">IFERROR(U9/U$7,0)</f>
        <v>0.951819507105228</v>
      </c>
      <c r="V10" s="33" t="n">
        <f aca="false">IFERROR(V9/V$7,0)</f>
        <v>0.824777003956012</v>
      </c>
      <c r="W10" s="33" t="n">
        <f aca="false">IFERROR(W9/W$7,0)</f>
        <v>0.767335155030022</v>
      </c>
      <c r="X10" s="33" t="n">
        <f aca="false">IFERROR(X9/X$7,0)</f>
        <v>0.874458127765833</v>
      </c>
      <c r="Y10" s="33" t="n">
        <f aca="false">IFERROR(Y9/Y$7,0)</f>
        <v>0.734100196931989</v>
      </c>
      <c r="Z10" s="33" t="n">
        <f aca="false">IFERROR(Z9/Z$7,0)</f>
        <v>0.687262282314896</v>
      </c>
      <c r="AA10" s="33" t="n">
        <f aca="false">IFERROR(AA9/AA$7,0)</f>
        <v>0.638863428300196</v>
      </c>
      <c r="AB10" s="33" t="n">
        <f aca="false">IFERROR(AB9/AB$7,0)</f>
        <v>0.584278547584764</v>
      </c>
      <c r="AC10" s="33" t="n">
        <f aca="false">IFERROR(AC9/AC$7,0)</f>
        <v>0.537807307438733</v>
      </c>
      <c r="AD10" s="33" t="n">
        <f aca="false">IFERROR(AD9/AD$7,0)</f>
        <v>0.488871148660878</v>
      </c>
      <c r="AE10" s="33" t="n">
        <f aca="false">IFERROR(AE9/AE$7,0)</f>
        <v>0.541430741404507</v>
      </c>
      <c r="AF10" s="33" t="n">
        <f aca="false">IFERROR(AF9/AF$7,0)</f>
        <v>0.481263463492146</v>
      </c>
      <c r="AG10" s="33" t="n">
        <f aca="false">IFERROR(AG9/AG$7,0)</f>
        <v>0.435041818202856</v>
      </c>
      <c r="AH10" s="33" t="n">
        <f aca="false">IFERROR(AH9/AH$7,0)</f>
        <v>0.410893243519562</v>
      </c>
      <c r="AI10" s="33" t="n">
        <f aca="false">IFERROR(AI9/AI$7,0)</f>
        <v>0.424220477028943</v>
      </c>
      <c r="AJ10" s="33" t="n">
        <f aca="false">IFERROR(AJ9/AJ$7,0)</f>
        <v>0.379491969920763</v>
      </c>
      <c r="AK10" s="33" t="n">
        <f aca="false">IFERROR(AK9/AK$7,0)</f>
        <v>0.361619837175522</v>
      </c>
      <c r="AL10" s="33" t="n">
        <f aca="false">IFERROR(AL9/AL$7,0)</f>
        <v>0.334236038645171</v>
      </c>
      <c r="AM10" s="33" t="n">
        <f aca="false">IFERROR(AM9/AM$7,0)</f>
        <v>0.356891345436084</v>
      </c>
      <c r="AN10" s="33" t="n">
        <f aca="false">IFERROR(AN9/AN$7,0)</f>
        <v>0.311466418971232</v>
      </c>
      <c r="AO10" s="33" t="n">
        <f aca="false">IFERROR(AO9/AO$7,0)</f>
        <v>0.326409913470966</v>
      </c>
      <c r="AP10" s="33" t="n">
        <f aca="false">IFERROR(AP9/AP$7,0)</f>
        <v>0.295709084828341</v>
      </c>
      <c r="AQ10" s="33" t="n">
        <f aca="false">IFERROR(AQ9/AQ$7,0)</f>
        <v>0.304503739827696</v>
      </c>
      <c r="AR10" s="33" t="n">
        <f aca="false">IFERROR(AR9/AR$7,0)</f>
        <v>0.280551743467409</v>
      </c>
      <c r="AS10" s="33" t="n">
        <f aca="false">IFERROR(AS9/AS$7,0)</f>
        <v>0.309664134819852</v>
      </c>
      <c r="AT10" s="33" t="n">
        <f aca="false">IFERROR(AT9/AT$7,0)</f>
        <v>0.296605115631978</v>
      </c>
      <c r="AU10" s="33" t="n">
        <f aca="false">IFERROR(AU9/AU$7,0)</f>
        <v>0.270890024868632</v>
      </c>
      <c r="AV10" s="33" t="n">
        <f aca="false">IFERROR(AV9/AV$7,0)</f>
        <v>0.269823398237132</v>
      </c>
      <c r="AW10" s="33" t="n">
        <f aca="false">IFERROR(AW9/AW$7,0)</f>
        <v>0.266615781553807</v>
      </c>
      <c r="AX10" s="33" t="n">
        <f aca="false">IFERROR(AX9/AX$7,0)</f>
        <v>0.270587613340263</v>
      </c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M10" s="20"/>
    </row>
    <row r="11" s="11" customFormat="true" ht="16.05" hidden="false" customHeight="true" outlineLevel="0" collapsed="false">
      <c r="A11" s="24"/>
      <c r="B11" s="18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M11" s="12"/>
    </row>
    <row r="12" s="37" customFormat="true" ht="16.05" hidden="false" customHeight="true" outlineLevel="0" collapsed="false">
      <c r="A12" s="35" t="s">
        <v>7</v>
      </c>
      <c r="B12" s="28"/>
      <c r="C12" s="28" t="n">
        <f aca="false">C7-C9</f>
        <v>-34240.2</v>
      </c>
      <c r="D12" s="28" t="n">
        <f aca="false">D7-D9</f>
        <v>-33908.604</v>
      </c>
      <c r="E12" s="28" t="n">
        <f aca="false">E7-E9</f>
        <v>-33573.694785</v>
      </c>
      <c r="F12" s="28" t="n">
        <f aca="false">F7-F9</f>
        <v>-33235.44751275</v>
      </c>
      <c r="G12" s="28" t="n">
        <f aca="false">G7-G9</f>
        <v>-32781.8246504393</v>
      </c>
      <c r="H12" s="28" t="n">
        <f aca="false">H7-H9</f>
        <v>-27323.6934233176</v>
      </c>
      <c r="I12" s="28" t="n">
        <f aca="false">I7-I9</f>
        <v>-25547.884637777</v>
      </c>
      <c r="J12" s="28" t="n">
        <f aca="false">J7-J9</f>
        <v>-24852.6672942613</v>
      </c>
      <c r="K12" s="28" t="n">
        <f aca="false">K7-K9</f>
        <v>-24150.5628301945</v>
      </c>
      <c r="L12" s="28" t="n">
        <f aca="false">L7-L9</f>
        <v>-23326.6787732146</v>
      </c>
      <c r="M12" s="28" t="n">
        <f aca="false">M7-M9</f>
        <v>-22379.2406750961</v>
      </c>
      <c r="N12" s="28" t="n">
        <f aca="false">N7-N9</f>
        <v>-21422.448779027</v>
      </c>
      <c r="O12" s="28" t="n">
        <f aca="false">O7-O9</f>
        <v>-15223.0887854949</v>
      </c>
      <c r="P12" s="28" t="n">
        <f aca="false">P7-P9</f>
        <v>-12694.7482959466</v>
      </c>
      <c r="Q12" s="28" t="n">
        <f aca="false">Q7-Q9</f>
        <v>-11235.5817139974</v>
      </c>
      <c r="R12" s="28" t="n">
        <f aca="false">R7-R9</f>
        <v>-9643.72528293418</v>
      </c>
      <c r="S12" s="28" t="n">
        <f aca="false">S7-S9</f>
        <v>-2917.29693560735</v>
      </c>
      <c r="T12" s="28" t="n">
        <f aca="false">T7-T9</f>
        <v>-1173.91196167519</v>
      </c>
      <c r="U12" s="28" t="n">
        <f aca="false">U7-U9</f>
        <v>2146.89623711324</v>
      </c>
      <c r="V12" s="28" t="n">
        <f aca="false">V7-V9</f>
        <v>9409.23208024095</v>
      </c>
      <c r="W12" s="28" t="n">
        <f aca="false">W7-W9</f>
        <v>13136.3789281442</v>
      </c>
      <c r="X12" s="28" t="n">
        <f aca="false">X7-X9</f>
        <v>7438.2932637245</v>
      </c>
      <c r="Y12" s="28" t="n">
        <f aca="false">Y7-Y9</f>
        <v>18382.760811159</v>
      </c>
      <c r="Z12" s="28" t="n">
        <f aca="false">Z7-Z9</f>
        <v>22679.1884881068</v>
      </c>
      <c r="AA12" s="28" t="n">
        <f aca="false">AA7-AA9</f>
        <v>29977.1623030858</v>
      </c>
      <c r="AB12" s="28" t="n">
        <f aca="false">AB7-AB9</f>
        <v>36282.4767389359</v>
      </c>
      <c r="AC12" s="28" t="n">
        <f aca="false">AC7-AC9</f>
        <v>45600.9834668325</v>
      </c>
      <c r="AD12" s="28" t="n">
        <f aca="false">AD7-AD9</f>
        <v>56412.9639465092</v>
      </c>
      <c r="AE12" s="28" t="n">
        <f aca="false">AE7-AE9</f>
        <v>53072.5012315477</v>
      </c>
      <c r="AF12" s="28" t="n">
        <f aca="false">AF7-AF9</f>
        <v>66664.3800285315</v>
      </c>
      <c r="AG12" s="28" t="n">
        <f aca="false">AG7-AG9</f>
        <v>80093.42973826</v>
      </c>
      <c r="AH12" s="28" t="n">
        <f aca="false">AH7-AH9</f>
        <v>91693.9544365748</v>
      </c>
      <c r="AI12" s="28" t="n">
        <f aca="false">AI7-AI9</f>
        <v>97895.2811994377</v>
      </c>
      <c r="AJ12" s="28" t="n">
        <f aca="false">AJ7-AJ9</f>
        <v>114992.017441718</v>
      </c>
      <c r="AK12" s="28" t="n">
        <f aca="false">AK7-AK9</f>
        <v>128486.141587527</v>
      </c>
      <c r="AL12" s="28" t="n">
        <f aca="false">AL7-AL9</f>
        <v>145247.515549735</v>
      </c>
      <c r="AM12" s="28" t="n">
        <f aca="false">AM7-AM9</f>
        <v>156169.917249405</v>
      </c>
      <c r="AN12" s="28" t="n">
        <f aca="false">AN7-AN9</f>
        <v>180367.821772818</v>
      </c>
      <c r="AO12" s="28" t="n">
        <f aca="false">AO7-AO9</f>
        <v>194688.559437374</v>
      </c>
      <c r="AP12" s="28" t="n">
        <f aca="false">AP7-AP9</f>
        <v>218848.882137339</v>
      </c>
      <c r="AQ12" s="28" t="n">
        <f aca="false">AQ7-AQ9</f>
        <v>236765.706507648</v>
      </c>
      <c r="AR12" s="28" t="n">
        <f aca="false">AR7-AR9</f>
        <v>267560.25555483</v>
      </c>
      <c r="AS12" s="28" t="n">
        <f aca="false">AS7-AS9</f>
        <v>284305.84159332</v>
      </c>
      <c r="AT12" s="28" t="n">
        <f aca="false">AT7-AT9</f>
        <v>314376.006413772</v>
      </c>
      <c r="AU12" s="28" t="n">
        <f aca="false">AU7-AU9</f>
        <v>358004.755914934</v>
      </c>
      <c r="AV12" s="28" t="n">
        <f aca="false">AV7-AV9</f>
        <v>387659.678002754</v>
      </c>
      <c r="AW12" s="28" t="n">
        <f aca="false">AW7-AW9</f>
        <v>430361.405887773</v>
      </c>
      <c r="AX12" s="28" t="n">
        <f aca="false">AX7-AX9</f>
        <v>466033.654894866</v>
      </c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36"/>
      <c r="BM12" s="38" t="n">
        <v>3</v>
      </c>
    </row>
    <row r="13" s="39" customFormat="true" ht="16.05" hidden="false" customHeight="true" outlineLevel="0" collapsed="false">
      <c r="A13" s="32" t="s">
        <v>6</v>
      </c>
      <c r="B13" s="33"/>
      <c r="C13" s="33" t="n">
        <f aca="false">IFERROR(C12/C$7,0)</f>
        <v>-6.6875390625</v>
      </c>
      <c r="D13" s="33" t="n">
        <f aca="false">IFERROR(D12/D$7,0)</f>
        <v>-6.18499270392529</v>
      </c>
      <c r="E13" s="33" t="n">
        <f aca="false">IFERROR(E12/E$7,0)</f>
        <v>-5.7406426084921</v>
      </c>
      <c r="F13" s="33" t="n">
        <f aca="false">IFERROR(F12/F$7,0)</f>
        <v>-5.34496070513709</v>
      </c>
      <c r="G13" s="33" t="n">
        <f aca="false">IFERROR(G12/G$7,0)</f>
        <v>-4.88271420696084</v>
      </c>
      <c r="H13" s="33" t="n">
        <f aca="false">IFERROR(H12/H$7,0)</f>
        <v>-1.96839430112125</v>
      </c>
      <c r="I13" s="33" t="n">
        <f aca="false">IFERROR(I12/I$7,0)</f>
        <v>-1.76064708378432</v>
      </c>
      <c r="J13" s="33" t="n">
        <f aca="false">IFERROR(J12/J$7,0)</f>
        <v>-1.62751568067867</v>
      </c>
      <c r="K13" s="33" t="n">
        <f aca="false">IFERROR(K12/K$7,0)</f>
        <v>-1.5058679753045</v>
      </c>
      <c r="L13" s="33" t="n">
        <f aca="false">IFERROR(L12/L$7,0)</f>
        <v>-1.37717568020227</v>
      </c>
      <c r="M13" s="33" t="n">
        <f aca="false">IFERROR(M12/M$7,0)</f>
        <v>-1.24512373148404</v>
      </c>
      <c r="N13" s="33" t="n">
        <f aca="false">IFERROR(N12/N$7,0)</f>
        <v>-1.12636017466143</v>
      </c>
      <c r="O13" s="33" t="n">
        <f aca="false">IFERROR(O12/O$7,0)</f>
        <v>-0.563888604317733</v>
      </c>
      <c r="P13" s="33" t="n">
        <f aca="false">IFERROR(P12/P$7,0)</f>
        <v>-0.446238277787469</v>
      </c>
      <c r="Q13" s="33" t="n">
        <f aca="false">IFERROR(Q12/Q$7,0)</f>
        <v>-0.373982350639352</v>
      </c>
      <c r="R13" s="33" t="n">
        <f aca="false">IFERROR(R12/R$7,0)</f>
        <v>-0.303425785827282</v>
      </c>
      <c r="S13" s="33" t="n">
        <f aca="false">IFERROR(S12/S$7,0)</f>
        <v>-0.0723243787732758</v>
      </c>
      <c r="T13" s="33" t="n">
        <f aca="false">IFERROR(T12/T$7,0)</f>
        <v>-0.0277904064141152</v>
      </c>
      <c r="U13" s="33" t="n">
        <f aca="false">IFERROR(U12/U$7,0)</f>
        <v>0.0481804928947721</v>
      </c>
      <c r="V13" s="33" t="n">
        <f aca="false">IFERROR(V12/V$7,0)</f>
        <v>0.175222996043988</v>
      </c>
      <c r="W13" s="33" t="n">
        <f aca="false">IFERROR(W12/W$7,0)</f>
        <v>0.232664844969978</v>
      </c>
      <c r="X13" s="33" t="n">
        <f aca="false">IFERROR(X12/X$7,0)</f>
        <v>0.125541872234167</v>
      </c>
      <c r="Y13" s="33" t="n">
        <f aca="false">IFERROR(Y12/Y$7,0)</f>
        <v>0.26589980306801</v>
      </c>
      <c r="Z13" s="33" t="n">
        <f aca="false">IFERROR(Z12/Z$7,0)</f>
        <v>0.312737717685104</v>
      </c>
      <c r="AA13" s="33" t="n">
        <f aca="false">IFERROR(AA12/AA$7,0)</f>
        <v>0.361136571699804</v>
      </c>
      <c r="AB13" s="33" t="n">
        <f aca="false">IFERROR(AB12/AB$7,0)</f>
        <v>0.415721452415236</v>
      </c>
      <c r="AC13" s="33" t="n">
        <f aca="false">IFERROR(AC12/AC$7,0)</f>
        <v>0.462192692561267</v>
      </c>
      <c r="AD13" s="33" t="n">
        <f aca="false">IFERROR(AD12/AD$7,0)</f>
        <v>0.511128851339122</v>
      </c>
      <c r="AE13" s="33" t="n">
        <f aca="false">IFERROR(AE12/AE$7,0)</f>
        <v>0.458569258595493</v>
      </c>
      <c r="AF13" s="33" t="n">
        <f aca="false">IFERROR(AF12/AF$7,0)</f>
        <v>0.518736536507854</v>
      </c>
      <c r="AG13" s="33" t="n">
        <f aca="false">IFERROR(AG12/AG$7,0)</f>
        <v>0.564958181797144</v>
      </c>
      <c r="AH13" s="33" t="n">
        <f aca="false">IFERROR(AH12/AH$7,0)</f>
        <v>0.589106756480439</v>
      </c>
      <c r="AI13" s="33" t="n">
        <f aca="false">IFERROR(AI12/AI$7,0)</f>
        <v>0.575779522971057</v>
      </c>
      <c r="AJ13" s="33" t="n">
        <f aca="false">IFERROR(AJ12/AJ$7,0)</f>
        <v>0.620508030079237</v>
      </c>
      <c r="AK13" s="33" t="n">
        <f aca="false">IFERROR(AK12/AK$7,0)</f>
        <v>0.638380162824478</v>
      </c>
      <c r="AL13" s="33" t="n">
        <f aca="false">IFERROR(AL12/AL$7,0)</f>
        <v>0.665763961354829</v>
      </c>
      <c r="AM13" s="33" t="n">
        <f aca="false">IFERROR(AM12/AM$7,0)</f>
        <v>0.643108654563916</v>
      </c>
      <c r="AN13" s="33" t="n">
        <f aca="false">IFERROR(AN12/AN$7,0)</f>
        <v>0.688533581028768</v>
      </c>
      <c r="AO13" s="33" t="n">
        <f aca="false">IFERROR(AO12/AO$7,0)</f>
        <v>0.673590086529034</v>
      </c>
      <c r="AP13" s="33" t="n">
        <f aca="false">IFERROR(AP12/AP$7,0)</f>
        <v>0.704290915171659</v>
      </c>
      <c r="AQ13" s="33" t="n">
        <f aca="false">IFERROR(AQ12/AQ$7,0)</f>
        <v>0.695496260172304</v>
      </c>
      <c r="AR13" s="33" t="n">
        <f aca="false">IFERROR(AR12/AR$7,0)</f>
        <v>0.719448256532591</v>
      </c>
      <c r="AS13" s="33" t="n">
        <f aca="false">IFERROR(AS12/AS$7,0)</f>
        <v>0.690335865180148</v>
      </c>
      <c r="AT13" s="33" t="n">
        <f aca="false">IFERROR(AT12/AT$7,0)</f>
        <v>0.703394884368022</v>
      </c>
      <c r="AU13" s="33" t="n">
        <f aca="false">IFERROR(AU12/AU$7,0)</f>
        <v>0.729109975131368</v>
      </c>
      <c r="AV13" s="33" t="n">
        <f aca="false">IFERROR(AV12/AV$7,0)</f>
        <v>0.730176601762868</v>
      </c>
      <c r="AW13" s="33" t="n">
        <f aca="false">IFERROR(AW12/AW$7,0)</f>
        <v>0.733384218446193</v>
      </c>
      <c r="AX13" s="33" t="n">
        <f aca="false">IFERROR(AX12/AX$7,0)</f>
        <v>0.729412386659736</v>
      </c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19"/>
      <c r="BM13" s="40"/>
    </row>
    <row r="14" s="19" customFormat="true" ht="16.05" hidden="false" customHeight="true" outlineLevel="0" collapsed="false">
      <c r="A14" s="32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M14" s="20"/>
    </row>
    <row r="15" s="30" customFormat="true" ht="16.05" hidden="false" customHeight="true" outlineLevel="0" collapsed="false">
      <c r="A15" s="27" t="s">
        <v>8</v>
      </c>
      <c r="B15" s="28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29"/>
      <c r="BM15" s="31"/>
    </row>
    <row r="16" s="39" customFormat="true" ht="10.95" hidden="false" customHeight="true" outlineLevel="0" collapsed="false">
      <c r="A16" s="3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19"/>
      <c r="BM16" s="40"/>
    </row>
    <row r="17" s="30" customFormat="true" ht="16.05" hidden="false" customHeight="true" outlineLevel="0" collapsed="false">
      <c r="A17" s="43" t="s">
        <v>9</v>
      </c>
      <c r="B17" s="44"/>
      <c r="C17" s="45" t="n">
        <f aca="false">[1]Costs!K175*(C$2&lt;=_End)</f>
        <v>16350</v>
      </c>
      <c r="D17" s="45" t="n">
        <f aca="false">[1]Costs!L175*(D$2&lt;=_End)</f>
        <v>16350</v>
      </c>
      <c r="E17" s="45" t="n">
        <f aca="false">[1]Costs!M175*(E$2&lt;=_End)</f>
        <v>16350</v>
      </c>
      <c r="F17" s="45" t="n">
        <f aca="false">[1]Costs!N175*(F$2&lt;=_End)</f>
        <v>16350</v>
      </c>
      <c r="G17" s="45" t="n">
        <f aca="false">[1]Costs!O175*(G$2&lt;=_End)</f>
        <v>16350</v>
      </c>
      <c r="H17" s="45" t="n">
        <f aca="false">[1]Costs!P175*(H$2&lt;=_End)</f>
        <v>16350</v>
      </c>
      <c r="I17" s="45" t="n">
        <f aca="false">[1]Costs!Q175*(I$2&lt;=_End)</f>
        <v>16350</v>
      </c>
      <c r="J17" s="45" t="n">
        <f aca="false">[1]Costs!R175*(J$2&lt;=_End)</f>
        <v>16350</v>
      </c>
      <c r="K17" s="45" t="n">
        <f aca="false">[1]Costs!S175*(K$2&lt;=_End)</f>
        <v>16350</v>
      </c>
      <c r="L17" s="45" t="n">
        <f aca="false">[1]Costs!T175*(L$2&lt;=_End)</f>
        <v>16350</v>
      </c>
      <c r="M17" s="45" t="n">
        <f aca="false">[1]Costs!U175*(M$2&lt;=_End)</f>
        <v>16350</v>
      </c>
      <c r="N17" s="45" t="n">
        <f aca="false">[1]Costs!V175*(N$2&lt;=_End)</f>
        <v>16350</v>
      </c>
      <c r="O17" s="45" t="n">
        <f aca="false">[1]Costs!W175*(O$2&lt;=_End)</f>
        <v>47550</v>
      </c>
      <c r="P17" s="45" t="n">
        <f aca="false">[1]Costs!X175*(P$2&lt;=_End)</f>
        <v>35550</v>
      </c>
      <c r="Q17" s="45" t="n">
        <f aca="false">[1]Costs!Y175*(Q$2&lt;=_End)</f>
        <v>35550</v>
      </c>
      <c r="R17" s="45" t="n">
        <f aca="false">[1]Costs!Z175*(R$2&lt;=_End)</f>
        <v>35550</v>
      </c>
      <c r="S17" s="45" t="n">
        <f aca="false">[1]Costs!AA175*(S$2&lt;=_End)</f>
        <v>35550</v>
      </c>
      <c r="T17" s="45" t="n">
        <f aca="false">[1]Costs!AB175*(T$2&lt;=_End)</f>
        <v>35550</v>
      </c>
      <c r="U17" s="45" t="n">
        <f aca="false">[1]Costs!AC175*(U$2&lt;=_End)</f>
        <v>45000</v>
      </c>
      <c r="V17" s="45" t="n">
        <f aca="false">[1]Costs!AD175*(V$2&lt;=_End)</f>
        <v>42000</v>
      </c>
      <c r="W17" s="45" t="n">
        <f aca="false">[1]Costs!AE175*(W$2&lt;=_End)</f>
        <v>42000</v>
      </c>
      <c r="X17" s="45" t="n">
        <f aca="false">[1]Costs!AF175*(X$2&lt;=_End)</f>
        <v>42000</v>
      </c>
      <c r="Y17" s="45" t="n">
        <f aca="false">[1]Costs!AG175*(Y$2&lt;=_End)</f>
        <v>42000</v>
      </c>
      <c r="Z17" s="45" t="n">
        <f aca="false">[1]Costs!AH175*(Z$2&lt;=_End)</f>
        <v>42000</v>
      </c>
      <c r="AA17" s="45" t="n">
        <f aca="false">[1]Costs!AI175*(AA$2&lt;=_End)</f>
        <v>56100</v>
      </c>
      <c r="AB17" s="45" t="n">
        <f aca="false">[1]Costs!AJ175*(AB$2&lt;=_End)</f>
        <v>50100</v>
      </c>
      <c r="AC17" s="45" t="n">
        <f aca="false">[1]Costs!AK175*(AC$2&lt;=_End)</f>
        <v>50100</v>
      </c>
      <c r="AD17" s="45" t="n">
        <f aca="false">[1]Costs!AL175*(AD$2&lt;=_End)</f>
        <v>50100</v>
      </c>
      <c r="AE17" s="45" t="n">
        <f aca="false">[1]Costs!AM175*(AE$2&lt;=_End)</f>
        <v>50100</v>
      </c>
      <c r="AF17" s="45" t="n">
        <f aca="false">[1]Costs!AN175*(AF$2&lt;=_End)</f>
        <v>50100</v>
      </c>
      <c r="AG17" s="45" t="n">
        <f aca="false">[1]Costs!AO175*(AG$2&lt;=_End)</f>
        <v>50100</v>
      </c>
      <c r="AH17" s="45" t="n">
        <f aca="false">[1]Costs!AP175*(AH$2&lt;=_End)</f>
        <v>50100</v>
      </c>
      <c r="AI17" s="45" t="n">
        <f aca="false">[1]Costs!AQ175*(AI$2&lt;=_End)</f>
        <v>50100</v>
      </c>
      <c r="AJ17" s="45" t="n">
        <f aca="false">[1]Costs!AR175*(AJ$2&lt;=_End)</f>
        <v>50100</v>
      </c>
      <c r="AK17" s="45" t="n">
        <f aca="false">[1]Costs!AS175*(AK$2&lt;=_End)</f>
        <v>50100</v>
      </c>
      <c r="AL17" s="45" t="n">
        <f aca="false">[1]Costs!AT175*(AL$2&lt;=_End)</f>
        <v>50100</v>
      </c>
      <c r="AM17" s="45" t="n">
        <f aca="false">[1]Costs!AU175*(AM$2&lt;=_End)</f>
        <v>64200</v>
      </c>
      <c r="AN17" s="45" t="n">
        <f aca="false">[1]Costs!AV175*(AN$2&lt;=_End)</f>
        <v>58200</v>
      </c>
      <c r="AO17" s="45" t="n">
        <f aca="false">[1]Costs!AW175*(AO$2&lt;=_End)</f>
        <v>58200</v>
      </c>
      <c r="AP17" s="45" t="n">
        <f aca="false">[1]Costs!AX175*(AP$2&lt;=_End)</f>
        <v>58200</v>
      </c>
      <c r="AQ17" s="45" t="n">
        <f aca="false">[1]Costs!AY175*(AQ$2&lt;=_End)</f>
        <v>58200</v>
      </c>
      <c r="AR17" s="45" t="n">
        <f aca="false">[1]Costs!AZ175*(AR$2&lt;=_End)</f>
        <v>58200</v>
      </c>
      <c r="AS17" s="45" t="n">
        <f aca="false">[1]Costs!BA175*(AS$2&lt;=_End)</f>
        <v>58200</v>
      </c>
      <c r="AT17" s="45" t="n">
        <f aca="false">[1]Costs!BB175*(AT$2&lt;=_End)</f>
        <v>58200</v>
      </c>
      <c r="AU17" s="45" t="n">
        <f aca="false">[1]Costs!BC175*(AU$2&lt;=_End)</f>
        <v>58200</v>
      </c>
      <c r="AV17" s="45" t="n">
        <f aca="false">[1]Costs!BD175*(AV$2&lt;=_End)</f>
        <v>58200</v>
      </c>
      <c r="AW17" s="45" t="n">
        <f aca="false">[1]Costs!BE175*(AW$2&lt;=_End)</f>
        <v>58200</v>
      </c>
      <c r="AX17" s="45" t="n">
        <f aca="false">[1]Costs!BF175*(AX$2&lt;=_End)</f>
        <v>58200</v>
      </c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29"/>
      <c r="BM17" s="31" t="n">
        <v>4</v>
      </c>
    </row>
    <row r="18" s="19" customFormat="true" ht="16.05" hidden="false" customHeight="true" outlineLevel="0" collapsed="false">
      <c r="A18" s="46" t="s">
        <v>6</v>
      </c>
      <c r="B18" s="33"/>
      <c r="C18" s="33" t="n">
        <f aca="false">IFERROR(C17/C$7,0)</f>
        <v>3.193359375</v>
      </c>
      <c r="D18" s="33" t="n">
        <f aca="false">IFERROR(D17/D$7,0)</f>
        <v>2.98227053845031</v>
      </c>
      <c r="E18" s="33" t="n">
        <f aca="false">IFERROR(E17/E$7,0)</f>
        <v>2.79562637505063</v>
      </c>
      <c r="F18" s="33" t="n">
        <f aca="false">IFERROR(F17/F$7,0)</f>
        <v>2.62942472778398</v>
      </c>
      <c r="G18" s="33" t="n">
        <f aca="false">IFERROR(G17/G$7,0)</f>
        <v>2.43526338558278</v>
      </c>
      <c r="H18" s="33" t="n">
        <f aca="false">IFERROR(H17/H$7,0)</f>
        <v>1.1778512635436</v>
      </c>
      <c r="I18" s="33" t="n">
        <f aca="false">IFERROR(I17/I$7,0)</f>
        <v>1.12676960257241</v>
      </c>
      <c r="J18" s="33" t="n">
        <f aca="false">IFERROR(J17/J$7,0)</f>
        <v>1.07070525123236</v>
      </c>
      <c r="K18" s="33" t="n">
        <f aca="false">IFERROR(K17/K$7,0)</f>
        <v>1.01947691941348</v>
      </c>
      <c r="L18" s="33" t="n">
        <f aca="false">IFERROR(L17/L$7,0)</f>
        <v>0.965281967065217</v>
      </c>
      <c r="M18" s="33" t="n">
        <f aca="false">IFERROR(M17/M$7,0)</f>
        <v>0.909672196001652</v>
      </c>
      <c r="N18" s="33" t="n">
        <f aca="false">IFERROR(N17/N$7,0)</f>
        <v>0.859658438009387</v>
      </c>
      <c r="O18" s="33" t="n">
        <f aca="false">IFERROR(O17/O$7,0)</f>
        <v>1.76133132461636</v>
      </c>
      <c r="P18" s="33" t="n">
        <f aca="false">IFERROR(P17/P$7,0)</f>
        <v>1.24963255714253</v>
      </c>
      <c r="Q18" s="33" t="n">
        <f aca="false">IFERROR(Q17/Q$7,0)</f>
        <v>1.18330077637777</v>
      </c>
      <c r="R18" s="33" t="n">
        <f aca="false">IFERROR(R17/R$7,0)</f>
        <v>1.11852902998476</v>
      </c>
      <c r="S18" s="33" t="n">
        <f aca="false">IFERROR(S17/S$7,0)</f>
        <v>0.881340405910608</v>
      </c>
      <c r="T18" s="33" t="n">
        <f aca="false">IFERROR(T17/T$7,0)</f>
        <v>0.841586916460058</v>
      </c>
      <c r="U18" s="33" t="n">
        <f aca="false">IFERROR(U17/U$7,0)</f>
        <v>1.00988680439444</v>
      </c>
      <c r="V18" s="33" t="n">
        <f aca="false">IFERROR(V17/V$7,0)</f>
        <v>0.782143087883008</v>
      </c>
      <c r="W18" s="33" t="n">
        <f aca="false">IFERROR(W17/W$7,0)</f>
        <v>0.743882583030783</v>
      </c>
      <c r="X18" s="33" t="n">
        <f aca="false">IFERROR(X17/X$7,0)</f>
        <v>0.708866731505398</v>
      </c>
      <c r="Y18" s="33" t="n">
        <f aca="false">IFERROR(Y17/Y$7,0)</f>
        <v>0.60751439044331</v>
      </c>
      <c r="Z18" s="33" t="n">
        <f aca="false">IFERROR(Z17/Z$7,0)</f>
        <v>0.579164644698927</v>
      </c>
      <c r="AA18" s="33" t="n">
        <f aca="false">IFERROR(AA17/AA$7,0)</f>
        <v>0.675839876620793</v>
      </c>
      <c r="AB18" s="33" t="n">
        <f aca="false">IFERROR(AB17/AB$7,0)</f>
        <v>0.574041428204169</v>
      </c>
      <c r="AC18" s="33" t="n">
        <f aca="false">IFERROR(AC17/AC$7,0)</f>
        <v>0.507792861839519</v>
      </c>
      <c r="AD18" s="33" t="n">
        <f aca="false">IFERROR(AD17/AD$7,0)</f>
        <v>0.45393033197779</v>
      </c>
      <c r="AE18" s="33" t="n">
        <f aca="false">IFERROR(AE17/AE$7,0)</f>
        <v>0.432885568279523</v>
      </c>
      <c r="AF18" s="33" t="n">
        <f aca="false">IFERROR(AF17/AF$7,0)</f>
        <v>0.389843878663849</v>
      </c>
      <c r="AG18" s="33" t="n">
        <f aca="false">IFERROR(AG17/AG$7,0)</f>
        <v>0.35339234442243</v>
      </c>
      <c r="AH18" s="33" t="n">
        <f aca="false">IFERROR(AH17/AH$7,0)</f>
        <v>0.32187780187935</v>
      </c>
      <c r="AI18" s="33" t="n">
        <f aca="false">IFERROR(AI17/AI$7,0)</f>
        <v>0.294667462490681</v>
      </c>
      <c r="AJ18" s="33" t="n">
        <f aca="false">IFERROR(AJ17/AJ$7,0)</f>
        <v>0.270344437801745</v>
      </c>
      <c r="AK18" s="33" t="n">
        <f aca="false">IFERROR(AK17/AK$7,0)</f>
        <v>0.248920589896608</v>
      </c>
      <c r="AL18" s="33" t="n">
        <f aca="false">IFERROR(AL17/AL$7,0)</f>
        <v>0.229640929399964</v>
      </c>
      <c r="AM18" s="33" t="n">
        <f aca="false">IFERROR(AM17/AM$7,0)</f>
        <v>0.264375984505817</v>
      </c>
      <c r="AN18" s="33" t="n">
        <f aca="false">IFERROR(AN17/AN$7,0)</f>
        <v>0.222171859825128</v>
      </c>
      <c r="AO18" s="33" t="n">
        <f aca="false">IFERROR(AO17/AO$7,0)</f>
        <v>0.20136233556446</v>
      </c>
      <c r="AP18" s="33" t="n">
        <f aca="false">IFERROR(AP17/AP$7,0)</f>
        <v>0.187296964291859</v>
      </c>
      <c r="AQ18" s="33" t="n">
        <f aca="false">IFERROR(AQ17/AQ$7,0)</f>
        <v>0.170961761899925</v>
      </c>
      <c r="AR18" s="33" t="n">
        <f aca="false">IFERROR(AR17/AR$7,0)</f>
        <v>0.156495173183956</v>
      </c>
      <c r="AS18" s="33" t="n">
        <f aca="false">IFERROR(AS17/AS$7,0)</f>
        <v>0.141318050759421</v>
      </c>
      <c r="AT18" s="33" t="n">
        <f aca="false">IFERROR(AT17/AT$7,0)</f>
        <v>0.130218532696602</v>
      </c>
      <c r="AU18" s="33" t="n">
        <f aca="false">IFERROR(AU17/AU$7,0)</f>
        <v>0.118529711830779</v>
      </c>
      <c r="AV18" s="33" t="n">
        <f aca="false">IFERROR(AV17/AV$7,0)</f>
        <v>0.109622642317463</v>
      </c>
      <c r="AW18" s="33" t="n">
        <f aca="false">IFERROR(AW17/AW$7,0)</f>
        <v>0.0991793430582366</v>
      </c>
      <c r="AX18" s="33" t="n">
        <f aca="false">IFERROR(AX17/AX$7,0)</f>
        <v>0.0910917064845316</v>
      </c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M18" s="20"/>
    </row>
    <row r="19" s="19" customFormat="true" ht="10.95" hidden="false" customHeight="true" outlineLevel="0" collapsed="false">
      <c r="A19" s="32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M19" s="20"/>
    </row>
    <row r="20" s="30" customFormat="true" ht="16.05" hidden="false" customHeight="true" outlineLevel="0" collapsed="false">
      <c r="A20" s="43" t="s">
        <v>10</v>
      </c>
      <c r="B20" s="44"/>
      <c r="C20" s="45" t="n">
        <f aca="false">[1]Costs!K176*(C$2&lt;=_End)</f>
        <v>20500</v>
      </c>
      <c r="D20" s="45" t="n">
        <f aca="false">[1]Costs!L176*(D$2&lt;=_End)</f>
        <v>20700</v>
      </c>
      <c r="E20" s="45" t="n">
        <f aca="false">[1]Costs!M176*(E$2&lt;=_End)</f>
        <v>20900</v>
      </c>
      <c r="F20" s="45" t="n">
        <f aca="false">[1]Costs!N176*(F$2&lt;=_End)</f>
        <v>21100</v>
      </c>
      <c r="G20" s="45" t="n">
        <f aca="false">[1]Costs!O176*(G$2&lt;=_End)</f>
        <v>21300</v>
      </c>
      <c r="H20" s="45" t="n">
        <f aca="false">[1]Costs!P176*(H$2&lt;=_End)</f>
        <v>21500</v>
      </c>
      <c r="I20" s="45" t="n">
        <f aca="false">[1]Costs!Q176*(I$2&lt;=_End)</f>
        <v>21700</v>
      </c>
      <c r="J20" s="45" t="n">
        <f aca="false">[1]Costs!R176*(J$2&lt;=_End)</f>
        <v>21900</v>
      </c>
      <c r="K20" s="45" t="n">
        <f aca="false">[1]Costs!S176*(K$2&lt;=_End)</f>
        <v>22100</v>
      </c>
      <c r="L20" s="45" t="n">
        <f aca="false">[1]Costs!T176*(L$2&lt;=_End)</f>
        <v>22300</v>
      </c>
      <c r="M20" s="45" t="n">
        <f aca="false">[1]Costs!U176*(M$2&lt;=_End)</f>
        <v>22500</v>
      </c>
      <c r="N20" s="45" t="n">
        <f aca="false">[1]Costs!V176*(N$2&lt;=_End)</f>
        <v>22700</v>
      </c>
      <c r="O20" s="45" t="n">
        <f aca="false">[1]Costs!W176*(O$2&lt;=_End)</f>
        <v>38500</v>
      </c>
      <c r="P20" s="45" t="n">
        <f aca="false">[1]Costs!X176*(P$2&lt;=_End)</f>
        <v>32700</v>
      </c>
      <c r="Q20" s="45" t="n">
        <f aca="false">[1]Costs!Y176*(Q$2&lt;=_End)</f>
        <v>32900</v>
      </c>
      <c r="R20" s="45" t="n">
        <f aca="false">[1]Costs!Z176*(R$2&lt;=_End)</f>
        <v>33100</v>
      </c>
      <c r="S20" s="45" t="n">
        <f aca="false">[1]Costs!AA176*(S$2&lt;=_End)</f>
        <v>33300</v>
      </c>
      <c r="T20" s="45" t="n">
        <f aca="false">[1]Costs!AB176*(T$2&lt;=_End)</f>
        <v>33500</v>
      </c>
      <c r="U20" s="45" t="n">
        <f aca="false">[1]Costs!AC176*(U$2&lt;=_End)</f>
        <v>33700</v>
      </c>
      <c r="V20" s="45" t="n">
        <f aca="false">[1]Costs!AD176*(V$2&lt;=_End)</f>
        <v>33900</v>
      </c>
      <c r="W20" s="45" t="n">
        <f aca="false">[1]Costs!AE176*(W$2&lt;=_End)</f>
        <v>34100</v>
      </c>
      <c r="X20" s="45" t="n">
        <f aca="false">[1]Costs!AF176*(X$2&lt;=_End)</f>
        <v>34300</v>
      </c>
      <c r="Y20" s="45" t="n">
        <f aca="false">[1]Costs!AG176*(Y$2&lt;=_End)</f>
        <v>34500</v>
      </c>
      <c r="Z20" s="45" t="n">
        <f aca="false">[1]Costs!AH176*(Z$2&lt;=_End)</f>
        <v>34700</v>
      </c>
      <c r="AA20" s="45" t="n">
        <f aca="false">[1]Costs!AI176*(AA$2&lt;=_End)</f>
        <v>34900</v>
      </c>
      <c r="AB20" s="45" t="n">
        <f aca="false">[1]Costs!AJ176*(AB$2&lt;=_End)</f>
        <v>35100</v>
      </c>
      <c r="AC20" s="45" t="n">
        <f aca="false">[1]Costs!AK176*(AC$2&lt;=_End)</f>
        <v>35300</v>
      </c>
      <c r="AD20" s="45" t="n">
        <f aca="false">[1]Costs!AL176*(AD$2&lt;=_End)</f>
        <v>35500</v>
      </c>
      <c r="AE20" s="45" t="n">
        <f aca="false">[1]Costs!AM176*(AE$2&lt;=_End)</f>
        <v>35700</v>
      </c>
      <c r="AF20" s="45" t="n">
        <f aca="false">[1]Costs!AN176*(AF$2&lt;=_End)</f>
        <v>35900</v>
      </c>
      <c r="AG20" s="45" t="n">
        <f aca="false">[1]Costs!AO176*(AG$2&lt;=_End)</f>
        <v>36100</v>
      </c>
      <c r="AH20" s="45" t="n">
        <f aca="false">[1]Costs!AP176*(AH$2&lt;=_End)</f>
        <v>36300</v>
      </c>
      <c r="AI20" s="45" t="n">
        <f aca="false">[1]Costs!AQ176*(AI$2&lt;=_End)</f>
        <v>36500</v>
      </c>
      <c r="AJ20" s="45" t="n">
        <f aca="false">[1]Costs!AR176*(AJ$2&lt;=_End)</f>
        <v>36700</v>
      </c>
      <c r="AK20" s="45" t="n">
        <f aca="false">[1]Costs!AS176*(AK$2&lt;=_End)</f>
        <v>36900</v>
      </c>
      <c r="AL20" s="45" t="n">
        <f aca="false">[1]Costs!AT176*(AL$2&lt;=_End)</f>
        <v>37100</v>
      </c>
      <c r="AM20" s="45" t="n">
        <f aca="false">[1]Costs!AU176*(AM$2&lt;=_End)</f>
        <v>66800</v>
      </c>
      <c r="AN20" s="45" t="n">
        <f aca="false">[1]Costs!AV176*(AN$2&lt;=_End)</f>
        <v>61000</v>
      </c>
      <c r="AO20" s="45" t="n">
        <f aca="false">[1]Costs!AW176*(AO$2&lt;=_End)</f>
        <v>61200</v>
      </c>
      <c r="AP20" s="45" t="n">
        <f aca="false">[1]Costs!AX176*(AP$2&lt;=_End)</f>
        <v>61400</v>
      </c>
      <c r="AQ20" s="45" t="n">
        <f aca="false">[1]Costs!AY176*(AQ$2&lt;=_End)</f>
        <v>61600</v>
      </c>
      <c r="AR20" s="45" t="n">
        <f aca="false">[1]Costs!AZ176*(AR$2&lt;=_End)</f>
        <v>61800</v>
      </c>
      <c r="AS20" s="45" t="n">
        <f aca="false">[1]Costs!BA176*(AS$2&lt;=_End)</f>
        <v>62000</v>
      </c>
      <c r="AT20" s="45" t="n">
        <f aca="false">[1]Costs!BB176*(AT$2&lt;=_End)</f>
        <v>62200</v>
      </c>
      <c r="AU20" s="45" t="n">
        <f aca="false">[1]Costs!BC176*(AU$2&lt;=_End)</f>
        <v>62400</v>
      </c>
      <c r="AV20" s="45" t="n">
        <f aca="false">[1]Costs!BD176*(AV$2&lt;=_End)</f>
        <v>62600</v>
      </c>
      <c r="AW20" s="45" t="n">
        <f aca="false">[1]Costs!BE176*(AW$2&lt;=_End)</f>
        <v>62800</v>
      </c>
      <c r="AX20" s="45" t="n">
        <f aca="false">[1]Costs!BF176*(AX$2&lt;=_End)</f>
        <v>63000</v>
      </c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29"/>
      <c r="BM20" s="31" t="n">
        <v>5</v>
      </c>
    </row>
    <row r="21" s="19" customFormat="true" ht="16.05" hidden="false" customHeight="true" outlineLevel="0" collapsed="false">
      <c r="A21" s="46" t="s">
        <v>6</v>
      </c>
      <c r="B21" s="33"/>
      <c r="C21" s="33" t="n">
        <f aca="false">IFERROR(C20/C$7,0)</f>
        <v>4.00390625</v>
      </c>
      <c r="D21" s="33" t="n">
        <f aca="false">IFERROR(D20/D$7,0)</f>
        <v>3.77571866335911</v>
      </c>
      <c r="E21" s="33" t="n">
        <f aca="false">IFERROR(E20/E$7,0)</f>
        <v>3.57361414303108</v>
      </c>
      <c r="F21" s="33" t="n">
        <f aca="false">IFERROR(F20/F$7,0)</f>
        <v>3.39332487805761</v>
      </c>
      <c r="G21" s="33" t="n">
        <f aca="false">IFERROR(G20/G$7,0)</f>
        <v>3.17254496103445</v>
      </c>
      <c r="H21" s="33" t="n">
        <f aca="false">IFERROR(H20/H$7,0)</f>
        <v>1.54885640160167</v>
      </c>
      <c r="I21" s="33" t="n">
        <f aca="false">IFERROR(I20/I$7,0)</f>
        <v>1.49546791289426</v>
      </c>
      <c r="J21" s="33" t="n">
        <f aca="false">IFERROR(J20/J$7,0)</f>
        <v>1.43415565761398</v>
      </c>
      <c r="K21" s="33" t="n">
        <f aca="false">IFERROR(K20/K$7,0)</f>
        <v>1.37800855773933</v>
      </c>
      <c r="L21" s="33" t="n">
        <f aca="false">IFERROR(L20/L$7,0)</f>
        <v>1.31656194896357</v>
      </c>
      <c r="M21" s="33" t="n">
        <f aca="false">IFERROR(M20/M$7,0)</f>
        <v>1.25184247156191</v>
      </c>
      <c r="N21" s="33" t="n">
        <f aca="false">IFERROR(N20/N$7,0)</f>
        <v>1.193531898643</v>
      </c>
      <c r="O21" s="33" t="n">
        <f aca="false">IFERROR(O20/O$7,0)</f>
        <v>1.4261042270816</v>
      </c>
      <c r="P21" s="33" t="n">
        <f aca="false">IFERROR(P20/P$7,0)</f>
        <v>1.14945104412267</v>
      </c>
      <c r="Q21" s="33" t="n">
        <f aca="false">IFERROR(Q20/Q$7,0)</f>
        <v>1.09509410809644</v>
      </c>
      <c r="R21" s="33" t="n">
        <f aca="false">IFERROR(R20/R$7,0)</f>
        <v>1.041443344374</v>
      </c>
      <c r="S21" s="33" t="n">
        <f aca="false">IFERROR(S20/S$7,0)</f>
        <v>0.825559367561835</v>
      </c>
      <c r="T21" s="33" t="n">
        <f aca="false">IFERROR(T20/T$7,0)</f>
        <v>0.793056587944077</v>
      </c>
      <c r="U21" s="33" t="n">
        <f aca="false">IFERROR(U20/U$7,0)</f>
        <v>0.756293006846503</v>
      </c>
      <c r="V21" s="33" t="n">
        <f aca="false">IFERROR(V20/V$7,0)</f>
        <v>0.631301206648428</v>
      </c>
      <c r="W21" s="33" t="n">
        <f aca="false">IFERROR(W20/W$7,0)</f>
        <v>0.603961811460708</v>
      </c>
      <c r="X21" s="33" t="n">
        <f aca="false">IFERROR(X20/X$7,0)</f>
        <v>0.578907830729408</v>
      </c>
      <c r="Y21" s="33" t="n">
        <f aca="false">IFERROR(Y20/Y$7,0)</f>
        <v>0.499029677864148</v>
      </c>
      <c r="Z21" s="33" t="n">
        <f aca="false">IFERROR(Z20/Z$7,0)</f>
        <v>0.478500313596495</v>
      </c>
      <c r="AA21" s="33" t="n">
        <f aca="false">IFERROR(AA20/AA$7,0)</f>
        <v>0.420442276186554</v>
      </c>
      <c r="AB21" s="33" t="n">
        <f aca="false">IFERROR(AB20/AB$7,0)</f>
        <v>0.402172737125077</v>
      </c>
      <c r="AC21" s="33" t="n">
        <f aca="false">IFERROR(AC20/AC$7,0)</f>
        <v>0.357786188082535</v>
      </c>
      <c r="AD21" s="33" t="n">
        <f aca="false">IFERROR(AD20/AD$7,0)</f>
        <v>0.321647241221787</v>
      </c>
      <c r="AE21" s="33" t="n">
        <f aca="false">IFERROR(AE20/AE$7,0)</f>
        <v>0.308463369013552</v>
      </c>
      <c r="AF21" s="33" t="n">
        <f aca="false">IFERROR(AF20/AF$7,0)</f>
        <v>0.279349206467708</v>
      </c>
      <c r="AG21" s="33" t="n">
        <f aca="false">IFERROR(AG20/AG$7,0)</f>
        <v>0.254639992687619</v>
      </c>
      <c r="AH21" s="33" t="n">
        <f aca="false">IFERROR(AH20/AH$7,0)</f>
        <v>0.233216850463481</v>
      </c>
      <c r="AI21" s="33" t="n">
        <f aca="false">IFERROR(AI20/AI$7,0)</f>
        <v>0.214677891834528</v>
      </c>
      <c r="AJ21" s="33" t="n">
        <f aca="false">IFERROR(AJ20/AJ$7,0)</f>
        <v>0.198036743858763</v>
      </c>
      <c r="AK21" s="33" t="n">
        <f aca="false">IFERROR(AK20/AK$7,0)</f>
        <v>0.183336721899897</v>
      </c>
      <c r="AL21" s="33" t="n">
        <f aca="false">IFERROR(AL20/AL$7,0)</f>
        <v>0.170053462689395</v>
      </c>
      <c r="AM21" s="33" t="n">
        <f aca="false">IFERROR(AM20/AM$7,0)</f>
        <v>0.275082800077704</v>
      </c>
      <c r="AN21" s="33" t="n">
        <f aca="false">IFERROR(AN20/AN$7,0)</f>
        <v>0.232860540366543</v>
      </c>
      <c r="AO21" s="33" t="n">
        <f aca="false">IFERROR(AO20/AO$7,0)</f>
        <v>0.21174183739768</v>
      </c>
      <c r="AP21" s="33" t="n">
        <f aca="false">IFERROR(AP20/AP$7,0)</f>
        <v>0.197595079167013</v>
      </c>
      <c r="AQ21" s="33" t="n">
        <f aca="false">IFERROR(AQ20/AQ$7,0)</f>
        <v>0.180949218780677</v>
      </c>
      <c r="AR21" s="33" t="n">
        <f aca="false">IFERROR(AR20/AR$7,0)</f>
        <v>0.16617528698915</v>
      </c>
      <c r="AS21" s="33" t="n">
        <f aca="false">IFERROR(AS20/AS$7,0)</f>
        <v>0.150545002527218</v>
      </c>
      <c r="AT21" s="33" t="n">
        <f aca="false">IFERROR(AT20/AT$7,0)</f>
        <v>0.139168260029702</v>
      </c>
      <c r="AU21" s="33" t="n">
        <f aca="false">IFERROR(AU20/AU$7,0)</f>
        <v>0.127083402375269</v>
      </c>
      <c r="AV21" s="33" t="n">
        <f aca="false">IFERROR(AV20/AV$7,0)</f>
        <v>0.117910264760708</v>
      </c>
      <c r="AW21" s="33" t="n">
        <f aca="false">IFERROR(AW20/AW$7,0)</f>
        <v>0.107018260207169</v>
      </c>
      <c r="AX21" s="33" t="n">
        <f aca="false">IFERROR(AX20/AX$7,0)</f>
        <v>0.0986044245451116</v>
      </c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M21" s="20"/>
    </row>
    <row r="22" s="47" customFormat="true" ht="10.95" hidden="false" customHeight="true" outlineLevel="0" collapsed="false">
      <c r="A22" s="32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19"/>
      <c r="BM22" s="48"/>
    </row>
    <row r="23" s="30" customFormat="true" ht="16.05" hidden="false" customHeight="true" outlineLevel="0" collapsed="false">
      <c r="A23" s="43" t="s">
        <v>11</v>
      </c>
      <c r="B23" s="44"/>
      <c r="C23" s="45" t="n">
        <f aca="false">[1]Costs!K177*(C$2&lt;=_End)</f>
        <v>15256</v>
      </c>
      <c r="D23" s="45" t="n">
        <f aca="false">[1]Costs!L177*(D$2&lt;=_End)</f>
        <v>15274.12</v>
      </c>
      <c r="E23" s="45" t="n">
        <f aca="false">[1]Costs!M177*(E$2&lt;=_End)</f>
        <v>15292.42105</v>
      </c>
      <c r="F23" s="45" t="n">
        <f aca="false">[1]Costs!N177*(F$2&lt;=_End)</f>
        <v>15310.9045075</v>
      </c>
      <c r="G23" s="45" t="n">
        <f aca="false">[1]Costs!O177*(G$2&lt;=_End)</f>
        <v>30335.6926420525</v>
      </c>
      <c r="H23" s="45" t="n">
        <f aca="false">[1]Costs!P177*(H$2&lt;=_End)</f>
        <v>48544.0604686712</v>
      </c>
      <c r="I23" s="45" t="n">
        <f aca="false">[1]Costs!Q177*(I$2&lt;=_End)</f>
        <v>39575.5254296297</v>
      </c>
      <c r="J23" s="45" t="n">
        <f aca="false">[1]Costs!R177*(J$2&lt;=_End)</f>
        <v>39613.515448401</v>
      </c>
      <c r="K23" s="45" t="n">
        <f aca="false">[1]Costs!S177*(K$2&lt;=_End)</f>
        <v>39651.8818125577</v>
      </c>
      <c r="L23" s="45" t="n">
        <f aca="false">[1]Costs!T177*(L$2&lt;=_End)</f>
        <v>39696.9027992779</v>
      </c>
      <c r="M23" s="45" t="n">
        <f aca="false">[1]Costs!U177*(M$2&lt;=_End)</f>
        <v>39748.6753729456</v>
      </c>
      <c r="N23" s="45" t="n">
        <f aca="false">[1]Costs!V177*(N$2&lt;=_End)</f>
        <v>74800.9590831133</v>
      </c>
      <c r="O23" s="45" t="n">
        <f aca="false">[1]Costs!W177*(O$2&lt;=_End)</f>
        <v>66149.8312139074</v>
      </c>
      <c r="P23" s="45" t="n">
        <f aca="false">[1]Costs!X177*(P$2&lt;=_End)</f>
        <v>63222.4181259046</v>
      </c>
      <c r="Q23" s="45" t="n">
        <f aca="false">[1]Costs!Y177*(Q$2&lt;=_End)</f>
        <v>63302.1540046996</v>
      </c>
      <c r="R23" s="45" t="n">
        <f aca="false">[1]Costs!Z177*(R$2&lt;=_End)</f>
        <v>63389.1406949216</v>
      </c>
      <c r="S23" s="45" t="n">
        <f aca="false">[1]Costs!AA177*(S$2&lt;=_End)</f>
        <v>63816.8143751034</v>
      </c>
      <c r="T23" s="45" t="n">
        <f aca="false">[1]Costs!AB177*(T$2&lt;=_End)</f>
        <v>73912.0813135697</v>
      </c>
      <c r="U23" s="45" t="n">
        <f aca="false">[1]Costs!AC177*(U$2&lt;=_End)</f>
        <v>71377.9724719734</v>
      </c>
      <c r="V23" s="45" t="n">
        <f aca="false">[1]Costs!AD177*(V$2&lt;=_End)</f>
        <v>68834.9307147673</v>
      </c>
      <c r="W23" s="45" t="n">
        <f aca="false">[1]Costs!AE177*(W$2&lt;=_End)</f>
        <v>73973.0261709369</v>
      </c>
      <c r="X23" s="45" t="n">
        <f aca="false">[1]Costs!AF177*(X$2&lt;=_End)</f>
        <v>69112.4750417336</v>
      </c>
      <c r="Y23" s="45" t="n">
        <f aca="false">[1]Costs!AG177*(Y$2&lt;=_End)</f>
        <v>69606.7082410469</v>
      </c>
      <c r="Z23" s="45" t="n">
        <f aca="false">[1]Costs!AH177*(Z$2&lt;=_End)</f>
        <v>79775.9119392408</v>
      </c>
      <c r="AA23" s="45" t="n">
        <f aca="false">[1]Costs!AI177*(AA$2&lt;=_End)</f>
        <v>70300.3913826823</v>
      </c>
      <c r="AB23" s="45" t="n">
        <f aca="false">[1]Costs!AJ177*(AB$2&lt;=_End)</f>
        <v>70513.7965431113</v>
      </c>
      <c r="AC23" s="45" t="n">
        <f aca="false">[1]Costs!AK177*(AC$2&lt;=_End)</f>
        <v>71083.1138506466</v>
      </c>
      <c r="AD23" s="45" t="n">
        <f aca="false">[1]Costs!AL177*(AD$2&lt;=_End)</f>
        <v>76668.4679752191</v>
      </c>
      <c r="AE23" s="45" t="n">
        <f aca="false">[1]Costs!AM177*(AE$2&lt;=_End)</f>
        <v>71936.7487011775</v>
      </c>
      <c r="AF23" s="45" t="n">
        <f aca="false">[1]Costs!AN177*(AF$2&lt;=_End)</f>
        <v>72575.649181887</v>
      </c>
      <c r="AG23" s="45" t="n">
        <f aca="false">[1]Costs!AO177*(AG$2&lt;=_End)</f>
        <v>73238.4387835115</v>
      </c>
      <c r="AH23" s="45" t="n">
        <f aca="false">[1]Costs!AP177*(AH$2&lt;=_End)</f>
        <v>78932.4565265888</v>
      </c>
      <c r="AI23" s="45" t="n">
        <f aca="false">[1]Costs!AQ177*(AI$2&lt;=_End)</f>
        <v>74651.1082622644</v>
      </c>
      <c r="AJ23" s="45" t="n">
        <f aca="false">[1]Costs!AR177*(AJ$2&lt;=_End)</f>
        <v>75415.9572372524</v>
      </c>
      <c r="AK23" s="45" t="n">
        <f aca="false">[1]Costs!AS177*(AK$2&lt;=_End)</f>
        <v>76213.4503599742</v>
      </c>
      <c r="AL23" s="45" t="n">
        <f aca="false">[1]Costs!AT177*(AL$2&lt;=_End)</f>
        <v>102058.334183046</v>
      </c>
      <c r="AM23" s="45" t="n">
        <f aca="false">[1]Costs!AU177*(AM$2&lt;=_End)</f>
        <v>78291.7987567981</v>
      </c>
      <c r="AN23" s="45" t="n">
        <f aca="false">[1]Costs!AV177*(AN$2&lt;=_End)</f>
        <v>84247.9684028862</v>
      </c>
      <c r="AO23" s="45" t="n">
        <f aca="false">[1]Costs!AW177*(AO$2&lt;=_End)</f>
        <v>80601.5606249931</v>
      </c>
      <c r="AP23" s="45" t="n">
        <f aca="false">[1]Costs!AX177*(AP$2&lt;=_End)</f>
        <v>86686.8241605104</v>
      </c>
      <c r="AQ23" s="45" t="n">
        <f aca="false">[1]Costs!AY177*(AQ$2&lt;=_End)</f>
        <v>83171.3500823852</v>
      </c>
      <c r="AR23" s="45" t="n">
        <f aca="false">[1]Costs!AZ177*(AR$2&lt;=_End)</f>
        <v>94744.8227079142</v>
      </c>
      <c r="AS23" s="45" t="n">
        <f aca="false">[1]Costs!BA177*(AS$2&lt;=_End)</f>
        <v>91741.8492673945</v>
      </c>
      <c r="AT23" s="45" t="n">
        <f aca="false">[1]Costs!BB177*(AT$2&lt;=_End)</f>
        <v>88497.0495308072</v>
      </c>
      <c r="AU23" s="45" t="n">
        <f aca="false">[1]Costs!BC177*(AU$2&lt;=_End)</f>
        <v>95700.8063341494</v>
      </c>
      <c r="AV23" s="45" t="n">
        <f aca="false">[1]Costs!BD177*(AV$2&lt;=_End)</f>
        <v>97695.6108198226</v>
      </c>
      <c r="AW23" s="45" t="n">
        <f aca="false">[1]Costs!BE177*(AW$2&lt;=_End)</f>
        <v>105490.787206982</v>
      </c>
      <c r="AX23" s="45" t="n">
        <f aca="false">[1]Costs!BF177*(AX$2&lt;=_End)</f>
        <v>98095.8281363315</v>
      </c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29"/>
      <c r="BM23" s="31" t="n">
        <v>6</v>
      </c>
    </row>
    <row r="24" s="7" customFormat="true" ht="16.05" hidden="false" customHeight="true" outlineLevel="0" collapsed="false">
      <c r="A24" s="46" t="s">
        <v>6</v>
      </c>
      <c r="B24" s="33"/>
      <c r="C24" s="33" t="n">
        <f aca="false">IFERROR(C23/C$7,0)</f>
        <v>2.9796875</v>
      </c>
      <c r="D24" s="33" t="n">
        <f aca="false">IFERROR(D23/D$7,0)</f>
        <v>2.78602801692689</v>
      </c>
      <c r="E24" s="33" t="n">
        <f aca="false">IFERROR(E23/E$7,0)</f>
        <v>2.61479483949599</v>
      </c>
      <c r="F24" s="33" t="n">
        <f aca="false">IFERROR(F23/F$7,0)</f>
        <v>2.462316264022</v>
      </c>
      <c r="G24" s="33" t="n">
        <f aca="false">IFERROR(G23/G$7,0)</f>
        <v>4.51837318455556</v>
      </c>
      <c r="H24" s="33" t="n">
        <f aca="false">IFERROR(H23/H$7,0)</f>
        <v>3.49710599147163</v>
      </c>
      <c r="I24" s="33" t="n">
        <f aca="false">IFERROR(I23/I$7,0)</f>
        <v>2.72736997308489</v>
      </c>
      <c r="J24" s="33" t="n">
        <f aca="false">IFERROR(J23/J$7,0)</f>
        <v>2.59415284467138</v>
      </c>
      <c r="K24" s="33" t="n">
        <f aca="false">IFERROR(K23/K$7,0)</f>
        <v>2.47242680851461</v>
      </c>
      <c r="L24" s="33" t="n">
        <f aca="false">IFERROR(L23/L$7,0)</f>
        <v>2.34365164651276</v>
      </c>
      <c r="M24" s="33" t="n">
        <f aca="false">IFERROR(M23/M$7,0)</f>
        <v>2.21151466756356</v>
      </c>
      <c r="N24" s="33" t="n">
        <f aca="false">IFERROR(N23/N$7,0)</f>
        <v>3.93292205792007</v>
      </c>
      <c r="O24" s="33" t="n">
        <f aca="false">IFERROR(O23/O$7,0)</f>
        <v>2.45030010168539</v>
      </c>
      <c r="P24" s="33" t="n">
        <f aca="false">IFERROR(P23/P$7,0)</f>
        <v>2.22235701916761</v>
      </c>
      <c r="Q24" s="33" t="n">
        <f aca="false">IFERROR(Q23/Q$7,0)</f>
        <v>2.10704607539088</v>
      </c>
      <c r="R24" s="33" t="n">
        <f aca="false">IFERROR(R23/R$7,0)</f>
        <v>1.99444709010009</v>
      </c>
      <c r="S24" s="33" t="n">
        <f aca="false">IFERROR(S23/S$7,0)</f>
        <v>1.58211918664629</v>
      </c>
      <c r="T24" s="33" t="n">
        <f aca="false">IFERROR(T23/T$7,0)</f>
        <v>1.7497451646085</v>
      </c>
      <c r="U24" s="33" t="n">
        <f aca="false">IFERROR(U23/U$7,0)</f>
        <v>1.60185938941946</v>
      </c>
      <c r="V24" s="33" t="n">
        <f aca="false">IFERROR(V23/V$7,0)</f>
        <v>1.28187536341574</v>
      </c>
      <c r="W24" s="33" t="n">
        <f aca="false">IFERROR(W23/W$7,0)</f>
        <v>1.31017251863429</v>
      </c>
      <c r="X24" s="33" t="n">
        <f aca="false">IFERROR(X23/X$7,0)</f>
        <v>1.166465102121</v>
      </c>
      <c r="Y24" s="33" t="n">
        <f aca="false">IFERROR(Y23/Y$7,0)</f>
        <v>1.00683516494821</v>
      </c>
      <c r="Z24" s="33" t="n">
        <f aca="false">IFERROR(Z23/Z$7,0)</f>
        <v>1.10008065937675</v>
      </c>
      <c r="AA24" s="33" t="n">
        <f aca="false">IFERROR(AA23/AA$7,0)</f>
        <v>0.846912795694572</v>
      </c>
      <c r="AB24" s="33" t="n">
        <f aca="false">IFERROR(AB23/AB$7,0)</f>
        <v>0.807940927658798</v>
      </c>
      <c r="AC24" s="33" t="n">
        <f aca="false">IFERROR(AC23/AC$7,0)</f>
        <v>0.720469018177329</v>
      </c>
      <c r="AD24" s="33" t="n">
        <f aca="false">IFERROR(AD23/AD$7,0)</f>
        <v>0.694653555293807</v>
      </c>
      <c r="AE24" s="33" t="n">
        <f aca="false">IFERROR(AE23/AE$7,0)</f>
        <v>0.621564477878053</v>
      </c>
      <c r="AF24" s="33" t="n">
        <f aca="false">IFERROR(AF23/AF$7,0)</f>
        <v>0.564733983505261</v>
      </c>
      <c r="AG24" s="33" t="n">
        <f aca="false">IFERROR(AG23/AG$7,0)</f>
        <v>0.516604861946981</v>
      </c>
      <c r="AH24" s="33" t="n">
        <f aca="false">IFERROR(AH23/AH$7,0)</f>
        <v>0.507117876321672</v>
      </c>
      <c r="AI24" s="33" t="n">
        <f aca="false">IFERROR(AI23/AI$7,0)</f>
        <v>0.439066919037097</v>
      </c>
      <c r="AJ24" s="33" t="n">
        <f aca="false">IFERROR(AJ23/AJ$7,0)</f>
        <v>0.406951787636435</v>
      </c>
      <c r="AK24" s="33" t="n">
        <f aca="false">IFERROR(AK23/AK$7,0)</f>
        <v>0.37866461121079</v>
      </c>
      <c r="AL24" s="33" t="n">
        <f aca="false">IFERROR(AL23/AL$7,0)</f>
        <v>0.467799814666801</v>
      </c>
      <c r="AM24" s="33" t="n">
        <f aca="false">IFERROR(AM23/AM$7,0)</f>
        <v>0.322406096184732</v>
      </c>
      <c r="AN24" s="33" t="n">
        <f aca="false">IFERROR(AN23/AN$7,0)</f>
        <v>0.321607007329173</v>
      </c>
      <c r="AO24" s="33" t="n">
        <f aca="false">IFERROR(AO23/AO$7,0)</f>
        <v>0.278868015422492</v>
      </c>
      <c r="AP24" s="33" t="n">
        <f aca="false">IFERROR(AP23/AP$7,0)</f>
        <v>0.278972147927247</v>
      </c>
      <c r="AQ24" s="33" t="n">
        <f aca="false">IFERROR(AQ23/AQ$7,0)</f>
        <v>0.244314786076976</v>
      </c>
      <c r="AR24" s="33" t="n">
        <f aca="false">IFERROR(AR23/AR$7,0)</f>
        <v>0.25476129618485</v>
      </c>
      <c r="AS24" s="33" t="n">
        <f aca="false">IFERROR(AS23/AS$7,0)</f>
        <v>0.222762531125993</v>
      </c>
      <c r="AT24" s="33" t="n">
        <f aca="false">IFERROR(AT23/AT$7,0)</f>
        <v>0.198006115771138</v>
      </c>
      <c r="AU24" s="33" t="n">
        <f aca="false">IFERROR(AU23/AU$7,0)</f>
        <v>0.194903591009621</v>
      </c>
      <c r="AV24" s="33" t="n">
        <f aca="false">IFERROR(AV23/AV$7,0)</f>
        <v>0.184014622008376</v>
      </c>
      <c r="AW24" s="33" t="n">
        <f aca="false">IFERROR(AW23/AW$7,0)</f>
        <v>0.179768161063311</v>
      </c>
      <c r="AX24" s="33" t="n">
        <f aca="false">IFERROR(AX23/AX$7,0)</f>
        <v>0.153534645772367</v>
      </c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19"/>
      <c r="BM24" s="8"/>
    </row>
    <row r="25" s="7" customFormat="true" ht="10.95" hidden="false" customHeight="true" outlineLevel="0" collapsed="false">
      <c r="A25" s="46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19"/>
      <c r="BM25" s="8"/>
    </row>
    <row r="26" s="52" customFormat="true" ht="16.05" hidden="false" customHeight="true" outlineLevel="0" collapsed="false">
      <c r="A26" s="49" t="s">
        <v>12</v>
      </c>
      <c r="B26" s="50"/>
      <c r="C26" s="51" t="n">
        <f aca="false">C17+C20+C23</f>
        <v>52106</v>
      </c>
      <c r="D26" s="51" t="n">
        <f aca="false">D17+D20+D23</f>
        <v>52324.12</v>
      </c>
      <c r="E26" s="51" t="n">
        <f aca="false">E17+E20+E23</f>
        <v>52542.42105</v>
      </c>
      <c r="F26" s="51" t="n">
        <f aca="false">F17+F20+F23</f>
        <v>52760.9045075</v>
      </c>
      <c r="G26" s="51" t="n">
        <f aca="false">G17+G20+G23</f>
        <v>67985.6926420525</v>
      </c>
      <c r="H26" s="51" t="n">
        <f aca="false">H17+H20+H23</f>
        <v>86394.0604686712</v>
      </c>
      <c r="I26" s="51" t="n">
        <f aca="false">I17+I20+I23</f>
        <v>77625.5254296297</v>
      </c>
      <c r="J26" s="51" t="n">
        <f aca="false">J17+J20+J23</f>
        <v>77863.515448401</v>
      </c>
      <c r="K26" s="51" t="n">
        <f aca="false">K17+K20+K23</f>
        <v>78101.8818125577</v>
      </c>
      <c r="L26" s="51" t="n">
        <f aca="false">L17+L20+L23</f>
        <v>78346.9027992779</v>
      </c>
      <c r="M26" s="51" t="n">
        <f aca="false">M17+M20+M23</f>
        <v>78598.6753729456</v>
      </c>
      <c r="N26" s="51" t="n">
        <f aca="false">N17+N20+N23</f>
        <v>113850.959083113</v>
      </c>
      <c r="O26" s="51" t="n">
        <f aca="false">O17+O20+O23</f>
        <v>152199.831213907</v>
      </c>
      <c r="P26" s="51" t="n">
        <f aca="false">P17+P20+P23</f>
        <v>131472.418125905</v>
      </c>
      <c r="Q26" s="51" t="n">
        <f aca="false">Q17+Q20+Q23</f>
        <v>131752.1540047</v>
      </c>
      <c r="R26" s="51" t="n">
        <f aca="false">R17+R20+R23</f>
        <v>132039.140694922</v>
      </c>
      <c r="S26" s="51" t="n">
        <f aca="false">S17+S20+S23</f>
        <v>132666.814375103</v>
      </c>
      <c r="T26" s="51" t="n">
        <f aca="false">T17+T20+T23</f>
        <v>142962.08131357</v>
      </c>
      <c r="U26" s="51" t="n">
        <f aca="false">U17+U20+U23</f>
        <v>150077.972471973</v>
      </c>
      <c r="V26" s="51" t="n">
        <f aca="false">V17+V20+V23</f>
        <v>144734.930714767</v>
      </c>
      <c r="W26" s="51" t="n">
        <f aca="false">W17+W20+W23</f>
        <v>150073.026170937</v>
      </c>
      <c r="X26" s="51" t="n">
        <f aca="false">X17+X20+X23</f>
        <v>145412.475041734</v>
      </c>
      <c r="Y26" s="51" t="n">
        <f aca="false">Y17+Y20+Y23</f>
        <v>146106.708241047</v>
      </c>
      <c r="Z26" s="51" t="n">
        <f aca="false">Z17+Z20+Z23</f>
        <v>156475.911939241</v>
      </c>
      <c r="AA26" s="51" t="n">
        <f aca="false">AA17+AA20+AA23</f>
        <v>161300.391382682</v>
      </c>
      <c r="AB26" s="51" t="n">
        <f aca="false">AB17+AB20+AB23</f>
        <v>155713.796543111</v>
      </c>
      <c r="AC26" s="51" t="n">
        <f aca="false">AC17+AC20+AC23</f>
        <v>156483.113850647</v>
      </c>
      <c r="AD26" s="51" t="n">
        <f aca="false">AD17+AD20+AD23</f>
        <v>162268.467975219</v>
      </c>
      <c r="AE26" s="51" t="n">
        <f aca="false">AE17+AE20+AE23</f>
        <v>157736.748701177</v>
      </c>
      <c r="AF26" s="51" t="n">
        <f aca="false">AF17+AF20+AF23</f>
        <v>158575.649181887</v>
      </c>
      <c r="AG26" s="51" t="n">
        <f aca="false">AG17+AG20+AG23</f>
        <v>159438.438783511</v>
      </c>
      <c r="AH26" s="51" t="n">
        <f aca="false">AH17+AH20+AH23</f>
        <v>165332.456526589</v>
      </c>
      <c r="AI26" s="51" t="n">
        <f aca="false">AI17+AI20+AI23</f>
        <v>161251.108262264</v>
      </c>
      <c r="AJ26" s="51" t="n">
        <f aca="false">AJ17+AJ20+AJ23</f>
        <v>162215.957237252</v>
      </c>
      <c r="AK26" s="51" t="n">
        <f aca="false">AK17+AK20+AK23</f>
        <v>163213.450359974</v>
      </c>
      <c r="AL26" s="51" t="n">
        <f aca="false">AL17+AL20+AL23</f>
        <v>189258.334183046</v>
      </c>
      <c r="AM26" s="51" t="n">
        <f aca="false">AM17+AM20+AM23</f>
        <v>209291.798756798</v>
      </c>
      <c r="AN26" s="51" t="n">
        <f aca="false">AN17+AN20+AN23</f>
        <v>203447.968402886</v>
      </c>
      <c r="AO26" s="51" t="n">
        <f aca="false">AO17+AO20+AO23</f>
        <v>200001.560624993</v>
      </c>
      <c r="AP26" s="51" t="n">
        <f aca="false">AP17+AP20+AP23</f>
        <v>206286.82416051</v>
      </c>
      <c r="AQ26" s="51" t="n">
        <f aca="false">AQ17+AQ20+AQ23</f>
        <v>202971.350082385</v>
      </c>
      <c r="AR26" s="51" t="n">
        <f aca="false">AR17+AR20+AR23</f>
        <v>214744.822707914</v>
      </c>
      <c r="AS26" s="51" t="n">
        <f aca="false">AS17+AS20+AS23</f>
        <v>211941.849267395</v>
      </c>
      <c r="AT26" s="51" t="n">
        <f aca="false">AT17+AT20+AT23</f>
        <v>208897.049530807</v>
      </c>
      <c r="AU26" s="51" t="n">
        <f aca="false">AU17+AU20+AU23</f>
        <v>216300.806334149</v>
      </c>
      <c r="AV26" s="51" t="n">
        <f aca="false">AV17+AV20+AV23</f>
        <v>218495.610819823</v>
      </c>
      <c r="AW26" s="51" t="n">
        <f aca="false">AW17+AW20+AW23</f>
        <v>226490.787206982</v>
      </c>
      <c r="AX26" s="51" t="n">
        <f aca="false">AX17+AX20+AX23</f>
        <v>219295.828136331</v>
      </c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29"/>
      <c r="BM26" s="53" t="n">
        <v>8</v>
      </c>
    </row>
    <row r="27" s="7" customFormat="true" ht="16.05" hidden="false" customHeight="true" outlineLevel="0" collapsed="false">
      <c r="A27" s="46" t="s">
        <v>6</v>
      </c>
      <c r="B27" s="33"/>
      <c r="C27" s="33" t="n">
        <f aca="false">IFERROR(C26/C$7,0)</f>
        <v>10.176953125</v>
      </c>
      <c r="D27" s="33" t="n">
        <f aca="false">IFERROR(D26/D$7,0)</f>
        <v>9.54401721873632</v>
      </c>
      <c r="E27" s="33" t="n">
        <f aca="false">IFERROR(E26/E$7,0)</f>
        <v>8.98403535757771</v>
      </c>
      <c r="F27" s="33" t="n">
        <f aca="false">IFERROR(F26/F$7,0)</f>
        <v>8.48506586986359</v>
      </c>
      <c r="G27" s="33" t="n">
        <f aca="false">IFERROR(G26/G$7,0)</f>
        <v>10.1261815311728</v>
      </c>
      <c r="H27" s="33" t="n">
        <f aca="false">IFERROR(H26/H$7,0)</f>
        <v>6.2238136566169</v>
      </c>
      <c r="I27" s="33" t="n">
        <f aca="false">IFERROR(I26/I$7,0)</f>
        <v>5.34960748855156</v>
      </c>
      <c r="J27" s="33" t="n">
        <f aca="false">IFERROR(J26/J$7,0)</f>
        <v>5.09901375351771</v>
      </c>
      <c r="K27" s="33" t="n">
        <f aca="false">IFERROR(K26/K$7,0)</f>
        <v>4.86991228566742</v>
      </c>
      <c r="L27" s="33" t="n">
        <f aca="false">IFERROR(L26/L$7,0)</f>
        <v>4.62549556254155</v>
      </c>
      <c r="M27" s="33" t="n">
        <f aca="false">IFERROR(M26/M$7,0)</f>
        <v>4.37302933512711</v>
      </c>
      <c r="N27" s="33" t="n">
        <f aca="false">IFERROR(N26/N$7,0)</f>
        <v>5.98611239457246</v>
      </c>
      <c r="O27" s="33" t="n">
        <f aca="false">IFERROR(O26/O$7,0)</f>
        <v>5.63773565338335</v>
      </c>
      <c r="P27" s="33" t="n">
        <f aca="false">IFERROR(P26/P$7,0)</f>
        <v>4.62144062043281</v>
      </c>
      <c r="Q27" s="33" t="n">
        <f aca="false">IFERROR(Q26/Q$7,0)</f>
        <v>4.38544095986509</v>
      </c>
      <c r="R27" s="33" t="n">
        <f aca="false">IFERROR(R26/R$7,0)</f>
        <v>4.15441946445885</v>
      </c>
      <c r="S27" s="33" t="n">
        <f aca="false">IFERROR(S26/S$7,0)</f>
        <v>3.28901896011873</v>
      </c>
      <c r="T27" s="33" t="n">
        <f aca="false">IFERROR(T26/T$7,0)</f>
        <v>3.38438866901263</v>
      </c>
      <c r="U27" s="33" t="n">
        <f aca="false">IFERROR(U26/U$7,0)</f>
        <v>3.3680392006604</v>
      </c>
      <c r="V27" s="33" t="n">
        <f aca="false">IFERROR(V26/V$7,0)</f>
        <v>2.69531965794717</v>
      </c>
      <c r="W27" s="33" t="n">
        <f aca="false">IFERROR(W26/W$7,0)</f>
        <v>2.65801691312578</v>
      </c>
      <c r="X27" s="33" t="n">
        <f aca="false">IFERROR(X26/X$7,0)</f>
        <v>2.45423966435581</v>
      </c>
      <c r="Y27" s="33" t="n">
        <f aca="false">IFERROR(Y26/Y$7,0)</f>
        <v>2.11337923325567</v>
      </c>
      <c r="Z27" s="33" t="n">
        <f aca="false">IFERROR(Z26/Z$7,0)</f>
        <v>2.15774561767217</v>
      </c>
      <c r="AA27" s="33" t="n">
        <f aca="false">IFERROR(AA26/AA$7,0)</f>
        <v>1.94319494850192</v>
      </c>
      <c r="AB27" s="33" t="n">
        <f aca="false">IFERROR(AB26/AB$7,0)</f>
        <v>1.78415509298805</v>
      </c>
      <c r="AC27" s="33" t="n">
        <f aca="false">IFERROR(AC26/AC$7,0)</f>
        <v>1.58604806809938</v>
      </c>
      <c r="AD27" s="33" t="n">
        <f aca="false">IFERROR(AD26/AD$7,0)</f>
        <v>1.47023112849338</v>
      </c>
      <c r="AE27" s="33" t="n">
        <f aca="false">IFERROR(AE26/AE$7,0)</f>
        <v>1.36291341517113</v>
      </c>
      <c r="AF27" s="33" t="n">
        <f aca="false">IFERROR(AF26/AF$7,0)</f>
        <v>1.23392706863682</v>
      </c>
      <c r="AG27" s="33" t="n">
        <f aca="false">IFERROR(AG26/AG$7,0)</f>
        <v>1.12463719905703</v>
      </c>
      <c r="AH27" s="33" t="n">
        <f aca="false">IFERROR(AH26/AH$7,0)</f>
        <v>1.0622125286645</v>
      </c>
      <c r="AI27" s="33" t="n">
        <f aca="false">IFERROR(AI26/AI$7,0)</f>
        <v>0.948412273362306</v>
      </c>
      <c r="AJ27" s="33" t="n">
        <f aca="false">IFERROR(AJ26/AJ$7,0)</f>
        <v>0.875332969296943</v>
      </c>
      <c r="AK27" s="33" t="n">
        <f aca="false">IFERROR(AK26/AK$7,0)</f>
        <v>0.810921923007295</v>
      </c>
      <c r="AL27" s="33" t="n">
        <f aca="false">IFERROR(AL26/AL$7,0)</f>
        <v>0.86749420675616</v>
      </c>
      <c r="AM27" s="33" t="n">
        <f aca="false">IFERROR(AM26/AM$7,0)</f>
        <v>0.861864880768254</v>
      </c>
      <c r="AN27" s="33" t="n">
        <f aca="false">IFERROR(AN26/AN$7,0)</f>
        <v>0.776639407520845</v>
      </c>
      <c r="AO27" s="33" t="n">
        <f aca="false">IFERROR(AO26/AO$7,0)</f>
        <v>0.691972188384632</v>
      </c>
      <c r="AP27" s="33" t="n">
        <f aca="false">IFERROR(AP26/AP$7,0)</f>
        <v>0.663864191386119</v>
      </c>
      <c r="AQ27" s="33" t="n">
        <f aca="false">IFERROR(AQ26/AQ$7,0)</f>
        <v>0.596225766757578</v>
      </c>
      <c r="AR27" s="33" t="n">
        <f aca="false">IFERROR(AR26/AR$7,0)</f>
        <v>0.577431756357956</v>
      </c>
      <c r="AS27" s="33" t="n">
        <f aca="false">IFERROR(AS26/AS$7,0)</f>
        <v>0.514625584412631</v>
      </c>
      <c r="AT27" s="33" t="n">
        <f aca="false">IFERROR(AT26/AT$7,0)</f>
        <v>0.467392908497441</v>
      </c>
      <c r="AU27" s="33" t="n">
        <f aca="false">IFERROR(AU26/AU$7,0)</f>
        <v>0.440516705215669</v>
      </c>
      <c r="AV27" s="33" t="n">
        <f aca="false">IFERROR(AV26/AV$7,0)</f>
        <v>0.411547529086548</v>
      </c>
      <c r="AW27" s="33" t="n">
        <f aca="false">IFERROR(AW26/AW$7,0)</f>
        <v>0.385965764328717</v>
      </c>
      <c r="AX27" s="33" t="n">
        <f aca="false">IFERROR(AX26/AX$7,0)</f>
        <v>0.34323077680201</v>
      </c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19"/>
      <c r="BM27" s="8"/>
    </row>
    <row r="28" s="7" customFormat="true" ht="10.95" hidden="false" customHeight="true" outlineLevel="0" collapsed="false">
      <c r="A28" s="24"/>
      <c r="B28" s="18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M28" s="8"/>
    </row>
    <row r="29" s="56" customFormat="true" ht="16.05" hidden="false" customHeight="true" outlineLevel="0" collapsed="false">
      <c r="A29" s="54" t="s">
        <v>13</v>
      </c>
      <c r="B29" s="55"/>
      <c r="C29" s="55" t="n">
        <f aca="false">C12-C26</f>
        <v>-86346.2</v>
      </c>
      <c r="D29" s="55" t="n">
        <f aca="false">D12-D26</f>
        <v>-86232.724</v>
      </c>
      <c r="E29" s="55" t="n">
        <f aca="false">E12-E26</f>
        <v>-86116.115835</v>
      </c>
      <c r="F29" s="55" t="n">
        <f aca="false">F12-F26</f>
        <v>-85996.35202025</v>
      </c>
      <c r="G29" s="55" t="n">
        <f aca="false">G12-G26</f>
        <v>-100767.517292492</v>
      </c>
      <c r="H29" s="55" t="n">
        <f aca="false">H12-H26</f>
        <v>-113717.753891989</v>
      </c>
      <c r="I29" s="55" t="n">
        <f aca="false">I12-I26</f>
        <v>-103173.410067407</v>
      </c>
      <c r="J29" s="55" t="n">
        <f aca="false">J12-J26</f>
        <v>-102716.182742662</v>
      </c>
      <c r="K29" s="55" t="n">
        <f aca="false">K12-K26</f>
        <v>-102252.444642752</v>
      </c>
      <c r="L29" s="55" t="n">
        <f aca="false">L12-L26</f>
        <v>-101673.581572493</v>
      </c>
      <c r="M29" s="55" t="n">
        <f aca="false">M12-M26</f>
        <v>-100977.916048042</v>
      </c>
      <c r="N29" s="55" t="n">
        <f aca="false">N12-N26</f>
        <v>-135273.40786214</v>
      </c>
      <c r="O29" s="55" t="n">
        <f aca="false">O12-O26</f>
        <v>-167422.919999402</v>
      </c>
      <c r="P29" s="55" t="n">
        <f aca="false">P12-P26</f>
        <v>-144167.166421851</v>
      </c>
      <c r="Q29" s="55" t="n">
        <f aca="false">Q12-Q26</f>
        <v>-142987.735718697</v>
      </c>
      <c r="R29" s="55" t="n">
        <f aca="false">R12-R26</f>
        <v>-141682.865977856</v>
      </c>
      <c r="S29" s="55" t="n">
        <f aca="false">S12-S26</f>
        <v>-135584.111310711</v>
      </c>
      <c r="T29" s="55" t="n">
        <f aca="false">T12-T26</f>
        <v>-144135.993275245</v>
      </c>
      <c r="U29" s="55" t="n">
        <f aca="false">U12-U26</f>
        <v>-147931.07623486</v>
      </c>
      <c r="V29" s="55" t="n">
        <f aca="false">V12-V26</f>
        <v>-135325.698634526</v>
      </c>
      <c r="W29" s="55" t="n">
        <f aca="false">W12-W26</f>
        <v>-136936.647242793</v>
      </c>
      <c r="X29" s="55" t="n">
        <f aca="false">X12-X26</f>
        <v>-137974.181778009</v>
      </c>
      <c r="Y29" s="55" t="n">
        <f aca="false">Y12-Y26</f>
        <v>-127723.947429888</v>
      </c>
      <c r="Z29" s="55" t="n">
        <f aca="false">Z12-Z26</f>
        <v>-133796.723451134</v>
      </c>
      <c r="AA29" s="55" t="n">
        <f aca="false">AA12-AA26</f>
        <v>-131323.229079596</v>
      </c>
      <c r="AB29" s="55" t="n">
        <f aca="false">AB12-AB26</f>
        <v>-119431.319804175</v>
      </c>
      <c r="AC29" s="55" t="n">
        <f aca="false">AC12-AC26</f>
        <v>-110882.130383814</v>
      </c>
      <c r="AD29" s="55" t="n">
        <f aca="false">AD12-AD26</f>
        <v>-105855.50402871</v>
      </c>
      <c r="AE29" s="55" t="n">
        <f aca="false">AE12-AE26</f>
        <v>-104664.24746963</v>
      </c>
      <c r="AF29" s="55" t="n">
        <f aca="false">AF12-AF26</f>
        <v>-91911.2691533555</v>
      </c>
      <c r="AG29" s="55" t="n">
        <f aca="false">AG12-AG26</f>
        <v>-79345.0090452515</v>
      </c>
      <c r="AH29" s="55" t="n">
        <f aca="false">AH12-AH26</f>
        <v>-73638.502090014</v>
      </c>
      <c r="AI29" s="55" t="n">
        <f aca="false">AI12-AI26</f>
        <v>-63355.8270628266</v>
      </c>
      <c r="AJ29" s="55" t="n">
        <f aca="false">AJ12-AJ26</f>
        <v>-47223.939795534</v>
      </c>
      <c r="AK29" s="55" t="n">
        <f aca="false">AK12-AK26</f>
        <v>-34727.3087724468</v>
      </c>
      <c r="AL29" s="55" t="n">
        <f aca="false">AL12-AL26</f>
        <v>-44010.8186333105</v>
      </c>
      <c r="AM29" s="55" t="n">
        <f aca="false">AM12-AM26</f>
        <v>-53121.8815073935</v>
      </c>
      <c r="AN29" s="55" t="n">
        <f aca="false">AN12-AN26</f>
        <v>-23080.1466300681</v>
      </c>
      <c r="AO29" s="55" t="n">
        <f aca="false">AO12-AO26</f>
        <v>-5313.00118761923</v>
      </c>
      <c r="AP29" s="55" t="n">
        <f aca="false">AP12-AP26</f>
        <v>12562.057976829</v>
      </c>
      <c r="AQ29" s="55" t="n">
        <f aca="false">AQ12-AQ26</f>
        <v>33794.3564252633</v>
      </c>
      <c r="AR29" s="55" t="n">
        <f aca="false">AR12-AR26</f>
        <v>52815.432846916</v>
      </c>
      <c r="AS29" s="55" t="n">
        <f aca="false">AS12-AS26</f>
        <v>72363.9923259255</v>
      </c>
      <c r="AT29" s="55" t="n">
        <f aca="false">AT12-AT26</f>
        <v>105478.956882965</v>
      </c>
      <c r="AU29" s="55" t="n">
        <f aca="false">AU12-AU26</f>
        <v>141703.949580785</v>
      </c>
      <c r="AV29" s="55" t="n">
        <f aca="false">AV12-AV26</f>
        <v>169164.067182932</v>
      </c>
      <c r="AW29" s="55" t="n">
        <f aca="false">AW12-AW26</f>
        <v>203870.618680791</v>
      </c>
      <c r="AX29" s="55" t="n">
        <f aca="false">AX12-AX26</f>
        <v>246737.826758535</v>
      </c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36"/>
      <c r="BM29" s="57" t="n">
        <v>11</v>
      </c>
    </row>
    <row r="30" s="7" customFormat="true" ht="16.05" hidden="false" customHeight="true" outlineLevel="0" collapsed="false">
      <c r="A30" s="58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13"/>
      <c r="BM30" s="8"/>
    </row>
    <row r="31" s="13" customFormat="true" ht="16.05" hidden="false" customHeight="true" outlineLevel="0" collapsed="false">
      <c r="A31" s="59" t="s">
        <v>14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M31" s="8"/>
    </row>
    <row r="32" s="52" customFormat="true" ht="16.05" hidden="false" customHeight="true" outlineLevel="0" collapsed="false">
      <c r="A32" s="61" t="s">
        <v>15</v>
      </c>
      <c r="C32" s="45" t="n">
        <f aca="false">[1]Revenues!J124*(C$2&lt;=_End)</f>
        <v>120</v>
      </c>
      <c r="D32" s="45" t="n">
        <f aca="false">[1]Revenues!K124*(D$2&lt;=_End)</f>
        <v>482.4</v>
      </c>
      <c r="E32" s="45" t="n">
        <f aca="false">[1]Revenues!L124*(E$2&lt;=_End)</f>
        <v>848.421</v>
      </c>
      <c r="F32" s="45" t="n">
        <f aca="false">[1]Revenues!M124*(F$2&lt;=_End)</f>
        <v>1218.09015</v>
      </c>
      <c r="G32" s="45" t="n">
        <f aca="false">[1]Revenues!N124*(G$2&lt;=_End)</f>
        <v>1713.85284105</v>
      </c>
      <c r="H32" s="45" t="n">
        <f aca="false">[1]Revenues!O124*(H$2&lt;=_End)</f>
        <v>82214.5427067568</v>
      </c>
      <c r="I32" s="45" t="n">
        <f aca="false">[1]Revenues!P124*(I$2&lt;=_End)</f>
        <v>2843.84192592679</v>
      </c>
      <c r="J32" s="45" t="n">
        <f aca="false">[1]Revenues!Q124*(J$2&lt;=_End)</f>
        <v>3603.64230135375</v>
      </c>
      <c r="K32" s="45" t="n">
        <f aca="false">[1]Revenues!R124*(K$2&lt;=_End)</f>
        <v>4370.96958448684</v>
      </c>
      <c r="L32" s="45" t="n">
        <f aca="false">[1]Revenues!S124*(L$2&lt;=_End)</f>
        <v>5271.38931889112</v>
      </c>
      <c r="M32" s="45" t="n">
        <f aca="false">[1]Revenues!T124*(M$2&lt;=_End)</f>
        <v>6306.84079224474</v>
      </c>
      <c r="N32" s="45" t="n">
        <f aca="false">[1]Revenues!U124*(N$2&lt;=_End)</f>
        <v>7352.51499559891</v>
      </c>
      <c r="O32" s="45" t="n">
        <f aca="false">[1]Revenues!V124*(O$2&lt;=_End)</f>
        <v>88663.2909448143</v>
      </c>
      <c r="P32" s="45" t="n">
        <f aca="false">[1]Revenues!W124*(P$2&lt;=_End)</f>
        <v>10115.0291847578</v>
      </c>
      <c r="Q32" s="45" t="n">
        <f aca="false">[1]Revenues!X124*(Q$2&lt;=_End)</f>
        <v>11709.7467606586</v>
      </c>
      <c r="R32" s="45" t="n">
        <f aca="false">[1]Revenues!Y124*(R$2&lt;=_End)</f>
        <v>13449.4805650993</v>
      </c>
      <c r="S32" s="45" t="n">
        <f aca="false">[1]Revenues!Z124*(S$2&lt;=_End)</f>
        <v>95336.2875020685</v>
      </c>
      <c r="T32" s="45" t="n">
        <f aca="false">[1]Revenues!AA124*(T$2&lt;=_End)</f>
        <v>97241.6262713932</v>
      </c>
      <c r="U32" s="45" t="n">
        <f aca="false">[1]Revenues!AB124*(U$2&lt;=_End)</f>
        <v>19559.449439468</v>
      </c>
      <c r="V32" s="45" t="n">
        <f aca="false">[1]Revenues!AC124*(V$2&lt;=_End)</f>
        <v>102031.947628679</v>
      </c>
      <c r="W32" s="45" t="n">
        <f aca="false">[1]Revenues!AD124*(W$2&lt;=_End)</f>
        <v>24793.8567520702</v>
      </c>
      <c r="X32" s="45" t="n">
        <f aca="false">[1]Revenues!AE124*(X$2&lt;=_End)</f>
        <v>27582.8341680049</v>
      </c>
      <c r="Y32" s="45" t="n">
        <f aca="false">[1]Revenues!AF124*(Y$2&lt;=_End)</f>
        <v>110800.831487605</v>
      </c>
      <c r="Z32" s="45" t="n">
        <f aca="false">[1]Revenues!AG124*(Z$2&lt;=_End)</f>
        <v>34184.9054514828</v>
      </c>
      <c r="AA32" s="45" t="n">
        <f aca="false">[1]Revenues!AH124*(AA$2&lt;=_End)</f>
        <v>198007.827653646</v>
      </c>
      <c r="AB32" s="45" t="n">
        <f aca="false">[1]Revenues!AI124*(AB$2&lt;=_End)</f>
        <v>42275.930862225</v>
      </c>
      <c r="AC32" s="45" t="n">
        <f aca="false">[1]Revenues!AJ124*(AC$2&lt;=_End)</f>
        <v>126995.610346265</v>
      </c>
      <c r="AD32" s="45" t="n">
        <f aca="false">[1]Revenues!AK124*(AD$2&lt;=_End)</f>
        <v>132036.026171048</v>
      </c>
      <c r="AE32" s="45" t="n">
        <f aca="false">[1]Revenues!AL124*(AE$2&lt;=_End)</f>
        <v>137401.640690216</v>
      </c>
      <c r="AF32" s="45" t="n">
        <f aca="false">[1]Revenues!AM124*(AF$2&lt;=_End)</f>
        <v>223512.983637739</v>
      </c>
      <c r="AG32" s="45" t="n">
        <f aca="false">[1]Revenues!AN124*(AG$2&lt;=_End)</f>
        <v>150102.109003563</v>
      </c>
      <c r="AH32" s="45" t="n">
        <f aca="false">[1]Revenues!AO124*(AH$2&lt;=_End)</f>
        <v>237315.797198442</v>
      </c>
      <c r="AI32" s="45" t="n">
        <f aca="false">[1]Revenues!AP124*(AI$2&lt;=_End)</f>
        <v>165022.165245287</v>
      </c>
      <c r="AJ32" s="45" t="n">
        <f aca="false">[1]Revenues!AQ124*(AJ$2&lt;=_End)</f>
        <v>173652.478078381</v>
      </c>
      <c r="AK32" s="45" t="n">
        <f aca="false">[1]Revenues!AR124*(AK$2&lt;=_End)</f>
        <v>262935.67386615</v>
      </c>
      <c r="AL32" s="45" t="n">
        <f aca="false">[1]Revenues!AS124*(AL$2&lt;=_End)</f>
        <v>193166.683660913</v>
      </c>
      <c r="AM32" s="45" t="n">
        <f aca="false">[1]Revenues!AT124*(AM$2&lt;=_End)</f>
        <v>444502.641802628</v>
      </c>
      <c r="AN32" s="45" t="n">
        <f aca="false">[1]Revenues!AU124*(AN$2&lt;=_End)</f>
        <v>216959.368057725</v>
      </c>
      <c r="AO32" s="45" t="n">
        <f aca="false">[1]Revenues!AV124*(AO$2&lt;=_End)</f>
        <v>390697.879166529</v>
      </c>
      <c r="AP32" s="45" t="n">
        <f aca="false">[1]Revenues!AW124*(AP$2&lt;=_End)</f>
        <v>325736.483210207</v>
      </c>
      <c r="AQ32" s="45" t="n">
        <f aca="false">[1]Revenues!AX124*(AQ$2&lt;=_End)</f>
        <v>422093.66831437</v>
      </c>
      <c r="AR32" s="45" t="n">
        <f aca="false">[1]Revenues!AY124*(AR$2&lt;=_End)</f>
        <v>520229.787491618</v>
      </c>
      <c r="AS32" s="45" t="n">
        <f aca="false">[1]Revenues!AZ124*(AS$2&lt;=_End)</f>
        <v>540170.318681224</v>
      </c>
      <c r="AT32" s="45" t="n">
        <f aca="false">[1]Revenues!BA124*(AT$2&lt;=_End)</f>
        <v>561940.990616145</v>
      </c>
      <c r="AU32" s="45" t="n">
        <f aca="false">[1]Revenues!BB124*(AU$2&lt;=_End)</f>
        <v>586016.126682988</v>
      </c>
      <c r="AV32" s="45" t="n">
        <f aca="false">[1]Revenues!BC124*(AV$2&lt;=_End)</f>
        <v>532578.88306312</v>
      </c>
      <c r="AW32" s="45" t="n">
        <f aca="false">[1]Revenues!BD124*(AW$2&lt;=_End)</f>
        <v>801815.744139643</v>
      </c>
      <c r="AX32" s="45" t="n">
        <f aca="false">[1]Revenues!BE124*(AX$2&lt;=_End)</f>
        <v>673916.56272663</v>
      </c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29"/>
      <c r="BM32" s="53"/>
    </row>
    <row r="33" s="52" customFormat="true" ht="16.05" hidden="false" customHeight="true" outlineLevel="0" collapsed="false">
      <c r="A33" s="61" t="s">
        <v>16</v>
      </c>
      <c r="B33" s="44"/>
      <c r="C33" s="45" t="n">
        <f aca="false">[1]Costs!K137*(C$2&lt;=_End)</f>
        <v>73766.2</v>
      </c>
      <c r="D33" s="45" t="n">
        <f aca="false">[1]Costs!L137*(D$2&lt;=_End)</f>
        <v>74015.124</v>
      </c>
      <c r="E33" s="45" t="n">
        <f aca="false">[1]Costs!M137*(E$2&lt;=_End)</f>
        <v>101264.536835</v>
      </c>
      <c r="F33" s="45" t="n">
        <f aca="false">[1]Costs!N137*(F$2&lt;=_End)</f>
        <v>74514.44217025</v>
      </c>
      <c r="G33" s="45" t="n">
        <f aca="false">[1]Costs!O137*(G$2&lt;=_End)</f>
        <v>89781.3701335418</v>
      </c>
      <c r="H33" s="45" t="n">
        <f aca="false">[1]Costs!P137*(H$2&lt;=_End)</f>
        <v>133298.963265412</v>
      </c>
      <c r="I33" s="45" t="n">
        <f aca="false">[1]Costs!Q137*(I$2&lt;=_End)</f>
        <v>96383.9186600001</v>
      </c>
      <c r="J33" s="45" t="n">
        <f aca="false">[1]Costs!R137*(J$2&lt;=_End)</f>
        <v>96686.4917106827</v>
      </c>
      <c r="K33" s="45" t="n">
        <f aca="false">[1]Costs!S137*(K$2&lt;=_End)</f>
        <v>123990.080893906</v>
      </c>
      <c r="L33" s="45" t="n">
        <f aca="false">[1]Costs!T137*(L$2&lt;=_End)</f>
        <v>97311.6375580503</v>
      </c>
      <c r="M33" s="45" t="n">
        <f aca="false">[1]Costs!U137*(M$2&lt;=_End)</f>
        <v>97651.4235069531</v>
      </c>
      <c r="N33" s="45" t="n">
        <f aca="false">[1]Costs!V137*(N$2&lt;=_End)</f>
        <v>289592.589524406</v>
      </c>
      <c r="O33" s="45" t="n">
        <f aca="false">[1]Costs!W137*(O$2&lt;=_End)</f>
        <v>166919.54427755</v>
      </c>
      <c r="P33" s="45" t="n">
        <f aca="false">[1]Costs!X137*(P$2&lt;=_End)</f>
        <v>145115.528939942</v>
      </c>
      <c r="Q33" s="45" t="n">
        <f aca="false">[1]Costs!Y137*(Q$2&lt;=_End)</f>
        <v>177030.815812689</v>
      </c>
      <c r="R33" s="45" t="n">
        <f aca="false">[1]Costs!Z137*(R$2&lt;=_End)</f>
        <v>145965.679876288</v>
      </c>
      <c r="S33" s="45" t="n">
        <f aca="false">[1]Costs!AA137*(S$2&lt;=_End)</f>
        <v>148420.398812779</v>
      </c>
      <c r="T33" s="45" t="n">
        <f aca="false">[1]Costs!AB137*(T$2&lt;=_End)</f>
        <v>190377.619546638</v>
      </c>
      <c r="U33" s="45" t="n">
        <f aca="false">[1]Costs!AC137*(U$2&lt;=_End)</f>
        <v>163390.525674328</v>
      </c>
      <c r="V33" s="45" t="n">
        <f aca="false">[1]Costs!AD137*(V$2&lt;=_End)</f>
        <v>159924.312929872</v>
      </c>
      <c r="W33" s="45" t="n">
        <f aca="false">[1]Costs!AE137*(W$2&lt;=_End)</f>
        <v>195797.170661529</v>
      </c>
      <c r="X33" s="45" t="n">
        <f aca="false">[1]Costs!AF137*(X$2&lt;=_End)</f>
        <v>167323.682612681</v>
      </c>
      <c r="Y33" s="45" t="n">
        <f aca="false">[1]Costs!AG137*(Y$2&lt;=_End)</f>
        <v>166958.112250827</v>
      </c>
      <c r="Z33" s="45" t="n">
        <f aca="false">[1]Costs!AH137*(Z$2&lt;=_End)</f>
        <v>423914.96223595</v>
      </c>
      <c r="AA33" s="45" t="n">
        <f aca="false">[1]Costs!AI137*(AA$2&lt;=_End)</f>
        <v>183231.056733242</v>
      </c>
      <c r="AB33" s="45" t="n">
        <f aca="false">[1]Costs!AJ137*(AB$2&lt;=_End)</f>
        <v>175607.2506664</v>
      </c>
      <c r="AC33" s="45" t="n">
        <f aca="false">[1]Costs!AK137*(AC$2&lt;=_End)</f>
        <v>209944.407396746</v>
      </c>
      <c r="AD33" s="45" t="n">
        <f aca="false">[1]Costs!AL137*(AD$2&lt;=_End)</f>
        <v>185124.863533092</v>
      </c>
      <c r="AE33" s="45" t="n">
        <f aca="false">[1]Costs!AM137*(AE$2&lt;=_End)</f>
        <v>188499.221493179</v>
      </c>
      <c r="AF33" s="45" t="n">
        <f aca="false">[1]Costs!AN137*(AF$2&lt;=_End)</f>
        <v>220024.252791095</v>
      </c>
      <c r="AG33" s="45" t="n">
        <f aca="false">[1]Costs!AO137*(AG$2&lt;=_End)</f>
        <v>189213.784715481</v>
      </c>
      <c r="AH33" s="45" t="n">
        <f aca="false">[1]Costs!AP137*(AH$2&lt;=_End)</f>
        <v>197387.63262179</v>
      </c>
      <c r="AI33" s="45" t="n">
        <f aca="false">[1]Costs!AQ137*(AI$2&lt;=_End)</f>
        <v>232177.992308114</v>
      </c>
      <c r="AJ33" s="45" t="n">
        <f aca="false">[1]Costs!AR137*(AJ$2&lt;=_End)</f>
        <v>199843.084540581</v>
      </c>
      <c r="AK33" s="45" t="n">
        <f aca="false">[1]Costs!AS137*(AK$2&lt;=_End)</f>
        <v>203296.31597193</v>
      </c>
      <c r="AL33" s="45" t="n">
        <f aca="false">[1]Costs!AT137*(AL$2&lt;=_End)</f>
        <v>517777.502294223</v>
      </c>
      <c r="AM33" s="45" t="n">
        <f aca="false">[1]Costs!AU137*(AM$2&lt;=_End)</f>
        <v>250257.856643355</v>
      </c>
      <c r="AN33" s="45" t="n">
        <f aca="false">[1]Costs!AV137*(AN$2&lt;=_End)</f>
        <v>239339.514687793</v>
      </c>
      <c r="AO33" s="45" t="n">
        <f aca="false">[1]Costs!AW137*(AO$2&lt;=_End)</f>
        <v>312344.213687481</v>
      </c>
      <c r="AP33" s="45" t="n">
        <f aca="false">[1]Costs!AX137*(AP$2&lt;=_End)</f>
        <v>251674.425233378</v>
      </c>
      <c r="AQ33" s="45" t="n">
        <f aca="false">[1]Costs!AY137*(AQ$2&lt;=_End)</f>
        <v>259332.64522244</v>
      </c>
      <c r="AR33" s="45" t="n">
        <f aca="false">[1]Costs!AZ137*(AR$2&lt;=_End)</f>
        <v>336281.021311368</v>
      </c>
      <c r="AS33" s="45" t="n">
        <f aca="false">[1]Costs!BA137*(AS$2&lt;=_End)</f>
        <v>289972.993021965</v>
      </c>
      <c r="AT33" s="45" t="n">
        <f aca="false">[1]Costs!BB137*(AT$2&lt;=_End)</f>
        <v>291162.03373318</v>
      </c>
      <c r="AU33" s="45" t="n">
        <f aca="false">[1]Costs!BC137*(AU$2&lt;=_End)</f>
        <v>363512.177102203</v>
      </c>
      <c r="AV33" s="45" t="n">
        <f aca="false">[1]Costs!BD137*(AV$2&lt;=_End)</f>
        <v>310648.149213521</v>
      </c>
      <c r="AW33" s="45" t="n">
        <f aca="false">[1]Costs!BE137*(AW$2&lt;=_End)</f>
        <v>331045.125458852</v>
      </c>
      <c r="AX33" s="45" t="n">
        <f aca="false">[1]Costs!BF137*(AX$2&lt;=_End)</f>
        <v>730778.735968095</v>
      </c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29"/>
      <c r="BM33" s="53"/>
    </row>
    <row r="34" s="62" customFormat="true" ht="16.05" hidden="false" customHeight="true" outlineLevel="0" collapsed="false">
      <c r="A34" s="54" t="s">
        <v>17</v>
      </c>
      <c r="B34" s="55"/>
      <c r="C34" s="55" t="n">
        <f aca="false">C32-C33</f>
        <v>-73646.2</v>
      </c>
      <c r="D34" s="55" t="n">
        <f aca="false">D32-D33</f>
        <v>-73532.724</v>
      </c>
      <c r="E34" s="55" t="n">
        <f aca="false">E32-E33</f>
        <v>-100416.115835</v>
      </c>
      <c r="F34" s="55" t="n">
        <f aca="false">F32-F33</f>
        <v>-73296.35202025</v>
      </c>
      <c r="G34" s="55" t="n">
        <f aca="false">G32-G33</f>
        <v>-88067.5172924918</v>
      </c>
      <c r="H34" s="55" t="n">
        <f aca="false">H32-H33</f>
        <v>-51084.4205586554</v>
      </c>
      <c r="I34" s="55" t="n">
        <f aca="false">I32-I33</f>
        <v>-93540.0767340733</v>
      </c>
      <c r="J34" s="55" t="n">
        <f aca="false">J32-J33</f>
        <v>-93082.849409329</v>
      </c>
      <c r="K34" s="55" t="n">
        <f aca="false">K32-K33</f>
        <v>-119619.111309419</v>
      </c>
      <c r="L34" s="55" t="n">
        <f aca="false">L32-L33</f>
        <v>-92040.2482391592</v>
      </c>
      <c r="M34" s="55" t="n">
        <f aca="false">M32-M33</f>
        <v>-91344.5827147083</v>
      </c>
      <c r="N34" s="55" t="n">
        <f aca="false">N32-N33</f>
        <v>-282240.074528807</v>
      </c>
      <c r="O34" s="55" t="n">
        <f aca="false">O32-O33</f>
        <v>-78256.2533327356</v>
      </c>
      <c r="P34" s="55" t="n">
        <f aca="false">P32-P33</f>
        <v>-135000.499755184</v>
      </c>
      <c r="Q34" s="55" t="n">
        <f aca="false">Q32-Q33</f>
        <v>-165321.06905203</v>
      </c>
      <c r="R34" s="55" t="n">
        <f aca="false">R32-R33</f>
        <v>-132516.199311189</v>
      </c>
      <c r="S34" s="55" t="n">
        <f aca="false">S32-S33</f>
        <v>-53084.1113107108</v>
      </c>
      <c r="T34" s="55" t="n">
        <f aca="false">T32-T33</f>
        <v>-93135.9932752448</v>
      </c>
      <c r="U34" s="55" t="n">
        <f aca="false">U32-U33</f>
        <v>-143831.07623486</v>
      </c>
      <c r="V34" s="55" t="n">
        <f aca="false">V32-V33</f>
        <v>-57892.365301193</v>
      </c>
      <c r="W34" s="55" t="n">
        <f aca="false">W32-W33</f>
        <v>-171003.313909459</v>
      </c>
      <c r="X34" s="55" t="n">
        <f aca="false">X32-X33</f>
        <v>-139740.848444676</v>
      </c>
      <c r="Y34" s="55" t="n">
        <f aca="false">Y32-Y33</f>
        <v>-56157.2807632212</v>
      </c>
      <c r="Z34" s="55" t="n">
        <f aca="false">Z32-Z33</f>
        <v>-389730.056784467</v>
      </c>
      <c r="AA34" s="55" t="n">
        <f aca="false">AA32-AA33</f>
        <v>14776.7709204035</v>
      </c>
      <c r="AB34" s="55" t="n">
        <f aca="false">AB32-AB33</f>
        <v>-133331.319804175</v>
      </c>
      <c r="AC34" s="55" t="n">
        <f aca="false">AC32-AC33</f>
        <v>-82948.7970504807</v>
      </c>
      <c r="AD34" s="55" t="n">
        <f aca="false">AD32-AD33</f>
        <v>-53088.8373620432</v>
      </c>
      <c r="AE34" s="55" t="n">
        <f aca="false">AE32-AE33</f>
        <v>-51097.5808029631</v>
      </c>
      <c r="AF34" s="55" t="n">
        <f aca="false">AF32-AF33</f>
        <v>3488.7308466445</v>
      </c>
      <c r="AG34" s="55" t="n">
        <f aca="false">AG32-AG33</f>
        <v>-39111.6757119182</v>
      </c>
      <c r="AH34" s="55" t="n">
        <f aca="false">AH32-AH33</f>
        <v>39928.1645766526</v>
      </c>
      <c r="AI34" s="55" t="n">
        <f aca="false">AI32-AI33</f>
        <v>-67155.8270628267</v>
      </c>
      <c r="AJ34" s="55" t="n">
        <f aca="false">AJ32-AJ33</f>
        <v>-26190.6064622007</v>
      </c>
      <c r="AK34" s="55" t="n">
        <f aca="false">AK32-AK33</f>
        <v>59639.3578942198</v>
      </c>
      <c r="AL34" s="55" t="n">
        <f aca="false">AL32-AL33</f>
        <v>-324610.818633311</v>
      </c>
      <c r="AM34" s="55" t="n">
        <f aca="false">AM32-AM33</f>
        <v>194244.785159273</v>
      </c>
      <c r="AN34" s="55" t="n">
        <f aca="false">AN32-AN33</f>
        <v>-22380.146630068</v>
      </c>
      <c r="AO34" s="55" t="n">
        <f aca="false">AO32-AO33</f>
        <v>78353.6654790475</v>
      </c>
      <c r="AP34" s="55" t="n">
        <f aca="false">AP32-AP33</f>
        <v>74062.0579768291</v>
      </c>
      <c r="AQ34" s="55" t="n">
        <f aca="false">AQ32-AQ33</f>
        <v>162761.02309193</v>
      </c>
      <c r="AR34" s="55" t="n">
        <f aca="false">AR32-AR33</f>
        <v>183948.766180249</v>
      </c>
      <c r="AS34" s="55" t="n">
        <f aca="false">AS32-AS33</f>
        <v>250197.325659259</v>
      </c>
      <c r="AT34" s="55" t="n">
        <f aca="false">AT32-AT33</f>
        <v>270778.956882965</v>
      </c>
      <c r="AU34" s="55" t="n">
        <f aca="false">AU32-AU33</f>
        <v>222503.949580785</v>
      </c>
      <c r="AV34" s="55" t="n">
        <f aca="false">AV32-AV33</f>
        <v>221930.733849599</v>
      </c>
      <c r="AW34" s="55" t="n">
        <f aca="false">AW32-AW33</f>
        <v>470770.618680791</v>
      </c>
      <c r="AX34" s="55" t="n">
        <f aca="false">AX32-AX33</f>
        <v>-56862.1732414651</v>
      </c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36"/>
      <c r="BM34" s="57"/>
    </row>
    <row r="35" s="52" customFormat="true" ht="16.05" hidden="false" customHeight="true" outlineLevel="0" collapsed="false">
      <c r="A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29"/>
      <c r="BM35" s="53"/>
    </row>
    <row r="36" s="52" customFormat="true" ht="16.05" hidden="false" customHeight="true" outlineLevel="0" collapsed="false">
      <c r="A36" s="64" t="s">
        <v>18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29"/>
      <c r="BM36" s="53"/>
    </row>
    <row r="37" s="52" customFormat="true" ht="16.05" hidden="false" customHeight="true" outlineLevel="0" collapsed="false">
      <c r="A37" s="61" t="s">
        <v>19</v>
      </c>
      <c r="B37" s="66" t="n">
        <v>500000</v>
      </c>
      <c r="C37" s="63" t="n">
        <f aca="false">B40</f>
        <v>500000</v>
      </c>
      <c r="D37" s="63" t="n">
        <f aca="false">C40</f>
        <v>426353.8</v>
      </c>
      <c r="E37" s="63" t="n">
        <f aca="false">D40</f>
        <v>352821.076</v>
      </c>
      <c r="F37" s="63" t="n">
        <f aca="false">E40</f>
        <v>252404.960165</v>
      </c>
      <c r="G37" s="63" t="n">
        <f aca="false">F40</f>
        <v>179108.60814475</v>
      </c>
      <c r="H37" s="63" t="n">
        <f aca="false">G40</f>
        <v>91041.0908522582</v>
      </c>
      <c r="I37" s="63" t="n">
        <f aca="false">H40</f>
        <v>39956.6702936028</v>
      </c>
      <c r="J37" s="63" t="n">
        <f aca="false">I40</f>
        <v>-53583.4064404705</v>
      </c>
      <c r="K37" s="63" t="n">
        <f aca="false">J40</f>
        <v>-146666.2558498</v>
      </c>
      <c r="L37" s="63" t="n">
        <f aca="false">K40</f>
        <v>-266285.367159218</v>
      </c>
      <c r="M37" s="63" t="n">
        <f aca="false">L40</f>
        <v>-358325.615398378</v>
      </c>
      <c r="N37" s="63" t="n">
        <f aca="false">M40</f>
        <v>-449670.198113086</v>
      </c>
      <c r="O37" s="63" t="n">
        <f aca="false">N40</f>
        <v>-731910.272641893</v>
      </c>
      <c r="P37" s="63" t="n">
        <f aca="false">O40</f>
        <v>-810166.525974628</v>
      </c>
      <c r="Q37" s="63" t="n">
        <f aca="false">P40</f>
        <v>-945167.025729813</v>
      </c>
      <c r="R37" s="63" t="n">
        <f aca="false">Q40</f>
        <v>-1110488.09478184</v>
      </c>
      <c r="S37" s="63" t="n">
        <f aca="false">R40</f>
        <v>-1243004.29409303</v>
      </c>
      <c r="T37" s="63" t="n">
        <f aca="false">S40</f>
        <v>-1296088.40540374</v>
      </c>
      <c r="U37" s="63" t="n">
        <f aca="false">T40</f>
        <v>-1389224.39867899</v>
      </c>
      <c r="V37" s="63" t="n">
        <f aca="false">U40</f>
        <v>-1533055.47491385</v>
      </c>
      <c r="W37" s="63" t="n">
        <f aca="false">V40</f>
        <v>-1590947.84021504</v>
      </c>
      <c r="X37" s="63" t="n">
        <f aca="false">W40</f>
        <v>-1761951.1541245</v>
      </c>
      <c r="Y37" s="63" t="n">
        <f aca="false">X40</f>
        <v>-1901692.00256918</v>
      </c>
      <c r="Z37" s="63" t="n">
        <f aca="false">Y40</f>
        <v>-1957849.2833324</v>
      </c>
      <c r="AA37" s="63" t="n">
        <f aca="false">Z40</f>
        <v>-2347579.34011686</v>
      </c>
      <c r="AB37" s="63" t="n">
        <f aca="false">AA40</f>
        <v>-2332802.56919646</v>
      </c>
      <c r="AC37" s="63" t="n">
        <f aca="false">AB40</f>
        <v>-2466133.88900064</v>
      </c>
      <c r="AD37" s="63" t="n">
        <f aca="false">AC40</f>
        <v>-2549082.68605112</v>
      </c>
      <c r="AE37" s="63" t="n">
        <f aca="false">AD40</f>
        <v>-2602171.52341316</v>
      </c>
      <c r="AF37" s="63" t="n">
        <f aca="false">AE40</f>
        <v>-2653269.10421612</v>
      </c>
      <c r="AG37" s="63" t="n">
        <f aca="false">AF40</f>
        <v>-2649780.37336948</v>
      </c>
      <c r="AH37" s="63" t="n">
        <f aca="false">AG40</f>
        <v>-2688892.0490814</v>
      </c>
      <c r="AI37" s="63" t="n">
        <f aca="false">AH40</f>
        <v>-2648963.88450474</v>
      </c>
      <c r="AJ37" s="63" t="n">
        <f aca="false">AI40</f>
        <v>-2716119.71156757</v>
      </c>
      <c r="AK37" s="63" t="n">
        <f aca="false">AJ40</f>
        <v>-2742310.31802977</v>
      </c>
      <c r="AL37" s="63" t="n">
        <f aca="false">AK40</f>
        <v>-2682670.96013555</v>
      </c>
      <c r="AM37" s="63" t="n">
        <f aca="false">AL40</f>
        <v>-3007281.77876886</v>
      </c>
      <c r="AN37" s="63" t="n">
        <f aca="false">AM40</f>
        <v>-2813036.99360959</v>
      </c>
      <c r="AO37" s="63" t="n">
        <f aca="false">AN40</f>
        <v>-2835417.14023966</v>
      </c>
      <c r="AP37" s="63" t="n">
        <f aca="false">AO40</f>
        <v>-2757063.47476061</v>
      </c>
      <c r="AQ37" s="63" t="n">
        <f aca="false">AP40</f>
        <v>-2683001.41678378</v>
      </c>
      <c r="AR37" s="63" t="n">
        <f aca="false">AQ40</f>
        <v>-2520240.39369185</v>
      </c>
      <c r="AS37" s="63" t="n">
        <f aca="false">AR40</f>
        <v>-2336291.6275116</v>
      </c>
      <c r="AT37" s="63" t="n">
        <f aca="false">AS40</f>
        <v>-2086094.30185234</v>
      </c>
      <c r="AU37" s="63" t="n">
        <f aca="false">AT40</f>
        <v>-1815315.34496938</v>
      </c>
      <c r="AV37" s="63" t="n">
        <f aca="false">AU40</f>
        <v>-1592811.39538859</v>
      </c>
      <c r="AW37" s="63" t="n">
        <f aca="false">AV40</f>
        <v>-1370880.66153899</v>
      </c>
      <c r="AX37" s="63" t="n">
        <f aca="false">AW40</f>
        <v>-900110.042858202</v>
      </c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29"/>
      <c r="BM37" s="53"/>
    </row>
    <row r="38" s="67" customFormat="true" ht="16.05" hidden="false" customHeight="true" outlineLevel="0" collapsed="false">
      <c r="A38" s="61" t="s">
        <v>20</v>
      </c>
      <c r="B38" s="66"/>
      <c r="C38" s="66" t="n">
        <v>0</v>
      </c>
      <c r="D38" s="66" t="n">
        <v>0</v>
      </c>
      <c r="E38" s="66" t="n">
        <v>0</v>
      </c>
      <c r="F38" s="66" t="n">
        <v>0</v>
      </c>
      <c r="G38" s="66" t="n">
        <v>0</v>
      </c>
      <c r="H38" s="66" t="n">
        <v>0</v>
      </c>
      <c r="I38" s="66" t="n">
        <v>0</v>
      </c>
      <c r="J38" s="66" t="n">
        <v>0</v>
      </c>
      <c r="K38" s="66" t="n">
        <v>0</v>
      </c>
      <c r="L38" s="66" t="n">
        <v>0</v>
      </c>
      <c r="M38" s="66" t="n">
        <v>0</v>
      </c>
      <c r="N38" s="66" t="n">
        <v>0</v>
      </c>
      <c r="O38" s="66" t="n">
        <v>0</v>
      </c>
      <c r="P38" s="66" t="n">
        <v>0</v>
      </c>
      <c r="Q38" s="66" t="n">
        <v>0</v>
      </c>
      <c r="R38" s="66" t="n">
        <v>0</v>
      </c>
      <c r="S38" s="66" t="n">
        <v>0</v>
      </c>
      <c r="T38" s="66" t="n">
        <v>0</v>
      </c>
      <c r="U38" s="66" t="n">
        <v>0</v>
      </c>
      <c r="V38" s="66" t="n">
        <v>0</v>
      </c>
      <c r="W38" s="66" t="n">
        <v>0</v>
      </c>
      <c r="X38" s="66" t="n">
        <v>0</v>
      </c>
      <c r="Y38" s="66" t="n">
        <v>0</v>
      </c>
      <c r="Z38" s="66" t="n">
        <v>0</v>
      </c>
      <c r="AA38" s="66" t="n">
        <v>0</v>
      </c>
      <c r="AB38" s="66" t="n">
        <v>0</v>
      </c>
      <c r="AC38" s="66" t="n">
        <v>0</v>
      </c>
      <c r="AD38" s="66" t="n">
        <v>0</v>
      </c>
      <c r="AE38" s="66" t="n">
        <v>0</v>
      </c>
      <c r="AF38" s="66" t="n">
        <v>0</v>
      </c>
      <c r="AG38" s="66" t="n">
        <v>0</v>
      </c>
      <c r="AH38" s="66" t="n">
        <v>0</v>
      </c>
      <c r="AI38" s="66" t="n">
        <v>0</v>
      </c>
      <c r="AJ38" s="66" t="n">
        <v>0</v>
      </c>
      <c r="AK38" s="66" t="n">
        <v>0</v>
      </c>
      <c r="AL38" s="66" t="n">
        <v>0</v>
      </c>
      <c r="AM38" s="66" t="n">
        <v>0</v>
      </c>
      <c r="AN38" s="66" t="n">
        <v>0</v>
      </c>
      <c r="AO38" s="66" t="n">
        <v>0</v>
      </c>
      <c r="AP38" s="66" t="n">
        <v>0</v>
      </c>
      <c r="AQ38" s="66" t="n">
        <v>0</v>
      </c>
      <c r="AR38" s="66" t="n">
        <v>0</v>
      </c>
      <c r="AS38" s="66" t="n">
        <v>0</v>
      </c>
      <c r="AT38" s="66" t="n">
        <v>0</v>
      </c>
      <c r="AU38" s="66" t="n">
        <v>0</v>
      </c>
      <c r="AV38" s="66" t="n">
        <v>0</v>
      </c>
      <c r="AW38" s="66" t="n">
        <v>0</v>
      </c>
      <c r="AX38" s="66" t="n">
        <v>0</v>
      </c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29"/>
      <c r="BM38" s="68"/>
    </row>
    <row r="39" s="69" customFormat="true" ht="16.05" hidden="false" customHeight="true" outlineLevel="0" collapsed="false">
      <c r="A39" s="61" t="s">
        <v>21</v>
      </c>
      <c r="B39" s="63" t="n">
        <f aca="false">B34</f>
        <v>0</v>
      </c>
      <c r="C39" s="63" t="n">
        <f aca="false">C34</f>
        <v>-73646.2</v>
      </c>
      <c r="D39" s="63" t="n">
        <f aca="false">D34</f>
        <v>-73532.724</v>
      </c>
      <c r="E39" s="63" t="n">
        <f aca="false">E34</f>
        <v>-100416.115835</v>
      </c>
      <c r="F39" s="63" t="n">
        <f aca="false">F34</f>
        <v>-73296.35202025</v>
      </c>
      <c r="G39" s="63" t="n">
        <f aca="false">G34</f>
        <v>-88067.5172924918</v>
      </c>
      <c r="H39" s="63" t="n">
        <f aca="false">H34</f>
        <v>-51084.4205586554</v>
      </c>
      <c r="I39" s="63" t="n">
        <f aca="false">I34</f>
        <v>-93540.0767340733</v>
      </c>
      <c r="J39" s="63" t="n">
        <f aca="false">J34</f>
        <v>-93082.849409329</v>
      </c>
      <c r="K39" s="63" t="n">
        <f aca="false">K34</f>
        <v>-119619.111309419</v>
      </c>
      <c r="L39" s="63" t="n">
        <f aca="false">L34</f>
        <v>-92040.2482391592</v>
      </c>
      <c r="M39" s="63" t="n">
        <f aca="false">M34</f>
        <v>-91344.5827147083</v>
      </c>
      <c r="N39" s="63" t="n">
        <f aca="false">N34</f>
        <v>-282240.074528807</v>
      </c>
      <c r="O39" s="63" t="n">
        <f aca="false">O34</f>
        <v>-78256.2533327356</v>
      </c>
      <c r="P39" s="63" t="n">
        <f aca="false">P34</f>
        <v>-135000.499755184</v>
      </c>
      <c r="Q39" s="63" t="n">
        <f aca="false">Q34</f>
        <v>-165321.06905203</v>
      </c>
      <c r="R39" s="63" t="n">
        <f aca="false">R34</f>
        <v>-132516.199311189</v>
      </c>
      <c r="S39" s="63" t="n">
        <f aca="false">S34</f>
        <v>-53084.1113107108</v>
      </c>
      <c r="T39" s="63" t="n">
        <f aca="false">T34</f>
        <v>-93135.9932752448</v>
      </c>
      <c r="U39" s="63" t="n">
        <f aca="false">U34</f>
        <v>-143831.07623486</v>
      </c>
      <c r="V39" s="63" t="n">
        <f aca="false">V34</f>
        <v>-57892.365301193</v>
      </c>
      <c r="W39" s="63" t="n">
        <f aca="false">W34</f>
        <v>-171003.313909459</v>
      </c>
      <c r="X39" s="63" t="n">
        <f aca="false">X34</f>
        <v>-139740.848444676</v>
      </c>
      <c r="Y39" s="63" t="n">
        <f aca="false">Y34</f>
        <v>-56157.2807632212</v>
      </c>
      <c r="Z39" s="63" t="n">
        <f aca="false">Z34</f>
        <v>-389730.056784467</v>
      </c>
      <c r="AA39" s="63" t="n">
        <f aca="false">AA34</f>
        <v>14776.7709204035</v>
      </c>
      <c r="AB39" s="63" t="n">
        <f aca="false">AB34</f>
        <v>-133331.319804175</v>
      </c>
      <c r="AC39" s="63" t="n">
        <f aca="false">AC34</f>
        <v>-82948.7970504807</v>
      </c>
      <c r="AD39" s="63" t="n">
        <f aca="false">AD34</f>
        <v>-53088.8373620432</v>
      </c>
      <c r="AE39" s="63" t="n">
        <f aca="false">AE34</f>
        <v>-51097.5808029631</v>
      </c>
      <c r="AF39" s="63" t="n">
        <f aca="false">AF34</f>
        <v>3488.7308466445</v>
      </c>
      <c r="AG39" s="63" t="n">
        <f aca="false">AG34</f>
        <v>-39111.6757119182</v>
      </c>
      <c r="AH39" s="63" t="n">
        <f aca="false">AH34</f>
        <v>39928.1645766526</v>
      </c>
      <c r="AI39" s="63" t="n">
        <f aca="false">AI34</f>
        <v>-67155.8270628267</v>
      </c>
      <c r="AJ39" s="63" t="n">
        <f aca="false">AJ34</f>
        <v>-26190.6064622007</v>
      </c>
      <c r="AK39" s="63" t="n">
        <f aca="false">AK34</f>
        <v>59639.3578942198</v>
      </c>
      <c r="AL39" s="63" t="n">
        <f aca="false">AL34</f>
        <v>-324610.818633311</v>
      </c>
      <c r="AM39" s="63" t="n">
        <f aca="false">AM34</f>
        <v>194244.785159273</v>
      </c>
      <c r="AN39" s="63" t="n">
        <f aca="false">AN34</f>
        <v>-22380.146630068</v>
      </c>
      <c r="AO39" s="63" t="n">
        <f aca="false">AO34</f>
        <v>78353.6654790475</v>
      </c>
      <c r="AP39" s="63" t="n">
        <f aca="false">AP34</f>
        <v>74062.0579768291</v>
      </c>
      <c r="AQ39" s="63" t="n">
        <f aca="false">AQ34</f>
        <v>162761.02309193</v>
      </c>
      <c r="AR39" s="63" t="n">
        <f aca="false">AR34</f>
        <v>183948.766180249</v>
      </c>
      <c r="AS39" s="63" t="n">
        <f aca="false">AS34</f>
        <v>250197.325659259</v>
      </c>
      <c r="AT39" s="63" t="n">
        <f aca="false">AT34</f>
        <v>270778.956882965</v>
      </c>
      <c r="AU39" s="63" t="n">
        <f aca="false">AU34</f>
        <v>222503.949580785</v>
      </c>
      <c r="AV39" s="63" t="n">
        <f aca="false">AV34</f>
        <v>221930.733849599</v>
      </c>
      <c r="AW39" s="63" t="n">
        <f aca="false">AW34</f>
        <v>470770.618680791</v>
      </c>
      <c r="AX39" s="63" t="n">
        <f aca="false">AX34</f>
        <v>-56862.1732414651</v>
      </c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29"/>
      <c r="BM39" s="70"/>
    </row>
    <row r="40" s="71" customFormat="true" ht="16.05" hidden="false" customHeight="true" outlineLevel="0" collapsed="false">
      <c r="A40" s="54" t="s">
        <v>22</v>
      </c>
      <c r="B40" s="55" t="n">
        <f aca="false">B37+B38+B39</f>
        <v>500000</v>
      </c>
      <c r="C40" s="55" t="n">
        <f aca="false">C37+C38+C39</f>
        <v>426353.8</v>
      </c>
      <c r="D40" s="55" t="n">
        <f aca="false">D37+D38+D39</f>
        <v>352821.076</v>
      </c>
      <c r="E40" s="55" t="n">
        <f aca="false">E37+E38+E39</f>
        <v>252404.960165</v>
      </c>
      <c r="F40" s="55" t="n">
        <f aca="false">F37+F38+F39</f>
        <v>179108.60814475</v>
      </c>
      <c r="G40" s="55" t="n">
        <f aca="false">G37+G38+G39</f>
        <v>91041.0908522582</v>
      </c>
      <c r="H40" s="55" t="n">
        <f aca="false">H37+H38+H39</f>
        <v>39956.6702936028</v>
      </c>
      <c r="I40" s="55" t="n">
        <f aca="false">I37+I38+I39</f>
        <v>-53583.4064404705</v>
      </c>
      <c r="J40" s="55" t="n">
        <f aca="false">J37+J38+J39</f>
        <v>-146666.2558498</v>
      </c>
      <c r="K40" s="55" t="n">
        <f aca="false">K37+K38+K39</f>
        <v>-266285.367159218</v>
      </c>
      <c r="L40" s="55" t="n">
        <f aca="false">L37+L38+L39</f>
        <v>-358325.615398378</v>
      </c>
      <c r="M40" s="55" t="n">
        <f aca="false">M37+M38+M39</f>
        <v>-449670.198113086</v>
      </c>
      <c r="N40" s="55" t="n">
        <f aca="false">N37+N38+N39</f>
        <v>-731910.272641893</v>
      </c>
      <c r="O40" s="55" t="n">
        <f aca="false">O37+O38+O39</f>
        <v>-810166.525974628</v>
      </c>
      <c r="P40" s="55" t="n">
        <f aca="false">P37+P38+P39</f>
        <v>-945167.025729813</v>
      </c>
      <c r="Q40" s="55" t="n">
        <f aca="false">Q37+Q38+Q39</f>
        <v>-1110488.09478184</v>
      </c>
      <c r="R40" s="55" t="n">
        <f aca="false">R37+R38+R39</f>
        <v>-1243004.29409303</v>
      </c>
      <c r="S40" s="55" t="n">
        <f aca="false">S37+S38+S39</f>
        <v>-1296088.40540374</v>
      </c>
      <c r="T40" s="55" t="n">
        <f aca="false">T37+T38+T39</f>
        <v>-1389224.39867899</v>
      </c>
      <c r="U40" s="55" t="n">
        <f aca="false">U37+U38+U39</f>
        <v>-1533055.47491385</v>
      </c>
      <c r="V40" s="55" t="n">
        <f aca="false">V37+V38+V39</f>
        <v>-1590947.84021504</v>
      </c>
      <c r="W40" s="55" t="n">
        <f aca="false">W37+W38+W39</f>
        <v>-1761951.1541245</v>
      </c>
      <c r="X40" s="55" t="n">
        <f aca="false">X37+X38+X39</f>
        <v>-1901692.00256918</v>
      </c>
      <c r="Y40" s="55" t="n">
        <f aca="false">Y37+Y38+Y39</f>
        <v>-1957849.2833324</v>
      </c>
      <c r="Z40" s="55" t="n">
        <f aca="false">Z37+Z38+Z39</f>
        <v>-2347579.34011686</v>
      </c>
      <c r="AA40" s="55" t="n">
        <f aca="false">AA37+AA38+AA39</f>
        <v>-2332802.56919646</v>
      </c>
      <c r="AB40" s="55" t="n">
        <f aca="false">AB37+AB38+AB39</f>
        <v>-2466133.88900064</v>
      </c>
      <c r="AC40" s="55" t="n">
        <f aca="false">AC37+AC38+AC39</f>
        <v>-2549082.68605112</v>
      </c>
      <c r="AD40" s="55" t="n">
        <f aca="false">AD37+AD38+AD39</f>
        <v>-2602171.52341316</v>
      </c>
      <c r="AE40" s="55" t="n">
        <f aca="false">AE37+AE38+AE39</f>
        <v>-2653269.10421612</v>
      </c>
      <c r="AF40" s="55" t="n">
        <f aca="false">AF37+AF38+AF39</f>
        <v>-2649780.37336948</v>
      </c>
      <c r="AG40" s="55" t="n">
        <f aca="false">AG37+AG38+AG39</f>
        <v>-2688892.0490814</v>
      </c>
      <c r="AH40" s="55" t="n">
        <f aca="false">AH37+AH38+AH39</f>
        <v>-2648963.88450474</v>
      </c>
      <c r="AI40" s="55" t="n">
        <f aca="false">AI37+AI38+AI39</f>
        <v>-2716119.71156757</v>
      </c>
      <c r="AJ40" s="55" t="n">
        <f aca="false">AJ37+AJ38+AJ39</f>
        <v>-2742310.31802977</v>
      </c>
      <c r="AK40" s="55" t="n">
        <f aca="false">AK37+AK38+AK39</f>
        <v>-2682670.96013555</v>
      </c>
      <c r="AL40" s="55" t="n">
        <f aca="false">AL37+AL38+AL39</f>
        <v>-3007281.77876886</v>
      </c>
      <c r="AM40" s="55" t="n">
        <f aca="false">AM37+AM38+AM39</f>
        <v>-2813036.99360959</v>
      </c>
      <c r="AN40" s="55" t="n">
        <f aca="false">AN37+AN38+AN39</f>
        <v>-2835417.14023966</v>
      </c>
      <c r="AO40" s="55" t="n">
        <f aca="false">AO37+AO38+AO39</f>
        <v>-2757063.47476061</v>
      </c>
      <c r="AP40" s="55" t="n">
        <f aca="false">AP37+AP38+AP39</f>
        <v>-2683001.41678378</v>
      </c>
      <c r="AQ40" s="55" t="n">
        <f aca="false">AQ37+AQ38+AQ39</f>
        <v>-2520240.39369185</v>
      </c>
      <c r="AR40" s="55" t="n">
        <f aca="false">AR37+AR38+AR39</f>
        <v>-2336291.6275116</v>
      </c>
      <c r="AS40" s="55" t="n">
        <f aca="false">AS37+AS38+AS39</f>
        <v>-2086094.30185234</v>
      </c>
      <c r="AT40" s="55" t="n">
        <f aca="false">AT37+AT38+AT39</f>
        <v>-1815315.34496938</v>
      </c>
      <c r="AU40" s="55" t="n">
        <f aca="false">AU37+AU38+AU39</f>
        <v>-1592811.39538859</v>
      </c>
      <c r="AV40" s="55" t="n">
        <f aca="false">AV37+AV38+AV39</f>
        <v>-1370880.66153899</v>
      </c>
      <c r="AW40" s="55" t="n">
        <f aca="false">AW37+AW38+AW39</f>
        <v>-900110.042858202</v>
      </c>
      <c r="AX40" s="55" t="n">
        <f aca="false">AX37+AX38+AX39</f>
        <v>-956972.216099668</v>
      </c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36"/>
      <c r="BM40" s="7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2021-10-07T15:41:58Z</dcterms:created>
  <dc:creator/>
  <dc:description/>
  <dc:language>en-US</dc:language>
  <cp:lastModifiedBy/>
  <dcterms:modified xsi:type="dcterms:W3CDTF">2021-10-07T21:10:03Z</dcterms:modified>
  <cp:revision>2</cp:revision>
  <dc:subject/>
  <dc:title/>
</cp:coreProperties>
</file>