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<sst xmlns="http://schemas.openxmlformats.org/spreadsheetml/2006/main" count="11837" uniqueCount="1538">
  <si>
    <t>File opened</t>
  </si>
  <si>
    <t>2023-03-03 10:17:58</t>
  </si>
  <si>
    <t>Console s/n</t>
  </si>
  <si>
    <t>68C-022441</t>
  </si>
  <si>
    <t>Console ver</t>
  </si>
  <si>
    <t>Bluestem v.2.0.04</t>
  </si>
  <si>
    <t>Scripts ver</t>
  </si>
  <si>
    <t>2021.08  2.0.04, Aug 2021</t>
  </si>
  <si>
    <t>Head s/n</t>
  </si>
  <si>
    <t>68H-422431</t>
  </si>
  <si>
    <t>Head ver</t>
  </si>
  <si>
    <t>1.4.7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</si>
  <si>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</si>
  <si>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"1.00042", "flowazero": "0.31761", "flowbzero": "0.29017", "chamberpressurezero": "2.57992", "ssa_ref": "38260.9", "ssb_ref": "36366.3"}</t>
  </si>
  <si>
    <t>CO2 rangematch</t>
  </si>
  <si>
    <t>Fri Mar  3 09:59</t>
  </si>
  <si>
    <t>H2O rangematch</t>
  </si>
  <si>
    <t>Fri Mar  3 10:07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</si>
  <si>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</si>
  <si>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</si>
  <si>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</si>
  <si>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</si>
  <si>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</si>
  <si>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</si>
  <si>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</si>
  <si>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</si>
  <si>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</si>
  <si>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10:17:58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</si>
  <si>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</si>
  <si>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</si>
  <si>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</si>
  <si>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</si>
  <si>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</si>
  <si>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</si>
  <si>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</si>
  <si>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</si>
  <si>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</si>
  <si>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</si>
  <si>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</si>
  <si>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</si>
  <si>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</si>
  <si>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</si>
  <si>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</si>
  <si>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</si>
  <si>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</si>
  <si>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</si>
  <si>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</si>
  <si>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</si>
  <si>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</si>
  <si>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</si>
  <si>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</si>
  <si>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</si>
  <si>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</si>
  <si>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</si>
  <si>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</si>
  <si>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</si>
  <si>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</si>
  <si>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</si>
  <si>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</si>
  <si>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</si>
  <si>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</si>
  <si>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</si>
  <si>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</si>
  <si>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</si>
  <si>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</si>
  <si>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</si>
  <si>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</si>
  <si>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</si>
  <si>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</si>
  <si>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</si>
  <si>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</si>
  <si>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</si>
  <si>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</si>
  <si>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</si>
  <si>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</si>
  <si>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</si>
  <si>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</si>
  <si>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</si>
  <si>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</si>
  <si>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</si>
  <si>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3.08184 97.7183 380.362 605.374 831.938 1041.42 1231.69 1399.69</t>
  </si>
  <si>
    <t>Fs_true</t>
  </si>
  <si>
    <t>1.03637 102.085 403.483 604.671 801.54 1003.93 1201.22 1402.09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</si>
  <si>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</si>
  <si>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</si>
  <si>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</si>
  <si>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</si>
  <si>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</si>
  <si>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</si>
  <si>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</si>
  <si>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</si>
  <si>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</si>
  <si>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</si>
  <si>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</si>
  <si>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</si>
  <si>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</si>
  <si>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</si>
  <si>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</si>
  <si>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</si>
  <si>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</si>
  <si>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</si>
  <si>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</si>
  <si>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</si>
  <si>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</si>
  <si>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</si>
  <si>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</si>
  <si>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</si>
  <si>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</si>
  <si>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machine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</si>
  <si>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</si>
  <si>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</si>
  <si>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</si>
  <si>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</si>
  <si>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</si>
  <si>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</si>
  <si>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</si>
  <si>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</si>
  <si>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</si>
  <si>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</si>
  <si>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</si>
  <si>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</si>
  <si>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</si>
  <si>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</si>
  <si>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</si>
  <si>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</si>
  <si>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</si>
  <si>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</si>
  <si>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</si>
  <si>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</si>
  <si>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</si>
  <si>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</si>
  <si>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</si>
  <si>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</si>
  <si>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</si>
  <si>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</si>
  <si>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</si>
  <si>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</si>
  <si>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</si>
  <si>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</si>
  <si>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</si>
  <si>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</si>
  <si>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</si>
  <si>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</si>
  <si>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</si>
  <si>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</si>
  <si>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</si>
  <si>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</si>
  <si>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</si>
  <si>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</si>
  <si>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</si>
  <si>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</si>
  <si>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</si>
  <si>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</si>
  <si>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</si>
  <si>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</si>
  <si>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</si>
  <si>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</si>
  <si>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</si>
  <si>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</si>
  <si>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</si>
  <si>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</si>
  <si>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</si>
  <si>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</si>
  <si>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</si>
  <si>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</si>
  <si>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</si>
  <si>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</si>
  <si>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</si>
  <si>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</si>
  <si>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</si>
  <si>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</si>
  <si>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</si>
  <si>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</si>
  <si>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</si>
  <si>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</si>
  <si>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</si>
  <si>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</si>
  <si>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</si>
  <si>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</si>
  <si>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</si>
  <si>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</si>
  <si>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</si>
  <si>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</si>
  <si>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</si>
  <si>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</si>
  <si>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</si>
  <si>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</si>
  <si>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</si>
  <si>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</si>
  <si>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</si>
  <si>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</si>
  <si>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</si>
  <si>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</si>
  <si>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</si>
  <si>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</si>
  <si>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</si>
  <si>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</si>
  <si>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</si>
  <si>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</si>
  <si>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</si>
  <si>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</si>
  <si>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</si>
  <si>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</si>
  <si>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</si>
  <si>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</si>
  <si>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</si>
  <si>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</si>
  <si>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</si>
  <si>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</si>
  <si>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</si>
  <si>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</si>
  <si>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</si>
  <si>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</si>
  <si>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</si>
  <si>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</si>
  <si>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</si>
  <si>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</si>
  <si>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</si>
  <si>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</si>
  <si>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</si>
  <si>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</si>
  <si>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</si>
  <si>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</si>
  <si>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</si>
  <si>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</si>
  <si>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</si>
  <si>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</si>
  <si>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</si>
  <si>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</si>
  <si>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</si>
  <si>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</si>
  <si>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</si>
  <si>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</si>
  <si>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</si>
  <si>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</si>
  <si>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</si>
  <si>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</si>
  <si>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</si>
  <si>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</si>
  <si>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</si>
  <si>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</si>
  <si>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</si>
  <si>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</si>
  <si>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</si>
  <si>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</si>
  <si>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</si>
  <si>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</si>
  <si>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</si>
  <si>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</si>
  <si>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</si>
  <si>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</si>
  <si>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</si>
  <si>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</si>
  <si>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</si>
  <si>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</si>
  <si>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</si>
  <si>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</si>
  <si>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</si>
  <si>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</si>
  <si>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</si>
  <si>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</si>
  <si>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</si>
  <si>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</si>
  <si>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</si>
  <si>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</si>
  <si>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</si>
  <si>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</si>
  <si>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</si>
  <si>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</si>
  <si>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</si>
  <si>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</si>
  <si>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</si>
  <si>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</si>
  <si>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</si>
  <si>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</si>
  <si>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</si>
  <si>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</si>
  <si>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</si>
  <si>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</si>
  <si>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</si>
  <si>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</si>
  <si>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</si>
  <si>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</si>
  <si>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</si>
  <si>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</si>
  <si>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</si>
  <si>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</si>
  <si>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</si>
  <si>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</si>
  <si>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</si>
  <si>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</si>
  <si>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</si>
  <si>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</si>
  <si>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</si>
  <si>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</si>
  <si>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</si>
  <si>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</si>
  <si>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</si>
  <si>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</si>
  <si>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</si>
  <si>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</si>
  <si>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</si>
  <si>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</si>
  <si>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</si>
  <si>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</si>
  <si>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</si>
  <si>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</si>
  <si>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</si>
  <si>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</si>
  <si>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</si>
  <si>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</si>
  <si>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</si>
  <si>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</si>
  <si>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</si>
  <si>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</si>
  <si>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</si>
  <si>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</si>
  <si>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</si>
  <si>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</si>
  <si>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</si>
  <si>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</si>
  <si>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</si>
  <si>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</si>
  <si>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</si>
  <si>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</si>
  <si>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</si>
  <si>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</si>
  <si>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</si>
  <si>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</si>
  <si>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</si>
  <si>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</si>
  <si>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</si>
  <si>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</si>
  <si>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</si>
  <si>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</si>
  <si>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</si>
  <si>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</si>
  <si>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</si>
  <si>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</si>
  <si>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</si>
  <si>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</si>
  <si>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</si>
  <si>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</si>
  <si>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</si>
  <si>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</si>
  <si>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</si>
  <si>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</si>
  <si>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</si>
  <si>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</si>
  <si>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</si>
  <si>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</si>
  <si>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10:55:21</t>
  </si>
  <si>
    <t>10:55:21</t>
  </si>
  <si>
    <t>albert</t>
  </si>
  <si>
    <t>sch_sco20_t2_ch4</t>
  </si>
  <si>
    <t>0: Broadleaf</t>
  </si>
  <si>
    <t>--:--:--</t>
  </si>
  <si>
    <t>0/2</t>
  </si>
  <si>
    <t>11111111</t>
  </si>
  <si>
    <t>oooooooo</t>
  </si>
  <si>
    <t>on</t>
  </si>
  <si>
    <t>20230303 10:55:26</t>
  </si>
  <si>
    <t>10:55:26</t>
  </si>
  <si>
    <t>20230303 10:55:31</t>
  </si>
  <si>
    <t>10:55:31</t>
  </si>
  <si>
    <t>1/2</t>
  </si>
  <si>
    <t>20230303 10:55:36</t>
  </si>
  <si>
    <t>10:55:36</t>
  </si>
  <si>
    <t>20230303 10:55:41</t>
  </si>
  <si>
    <t>10:55:41</t>
  </si>
  <si>
    <t>20230303 10:55:46</t>
  </si>
  <si>
    <t>10:55:46</t>
  </si>
  <si>
    <t>20230303 10:55:51</t>
  </si>
  <si>
    <t>10:55:51</t>
  </si>
  <si>
    <t>20230303 10:55:56</t>
  </si>
  <si>
    <t>10:55:56</t>
  </si>
  <si>
    <t>10:57:40</t>
  </si>
  <si>
    <t>sch_sco2use</t>
  </si>
  <si>
    <t>10:57:44</t>
  </si>
  <si>
    <t>10:57:46</t>
  </si>
  <si>
    <t>20230303 10:58:45</t>
  </si>
  <si>
    <t>10:58:45</t>
  </si>
  <si>
    <t>sch_sco20_t2_ch4_2</t>
  </si>
  <si>
    <t>20230303 10:58:50</t>
  </si>
  <si>
    <t>10:58:50</t>
  </si>
  <si>
    <t>20230303 10:58:55</t>
  </si>
  <si>
    <t>10:58:55</t>
  </si>
  <si>
    <t>20230303 10:59:00</t>
  </si>
  <si>
    <t>10:59:00</t>
  </si>
  <si>
    <t>20230303 10:59:05</t>
  </si>
  <si>
    <t>10:59:05</t>
  </si>
  <si>
    <t>20230303 10:59:10</t>
  </si>
  <si>
    <t>10:59:10</t>
  </si>
  <si>
    <t>20230303 10:59:15</t>
  </si>
  <si>
    <t>10:59:15</t>
  </si>
  <si>
    <t>20230303 10:59:20</t>
  </si>
  <si>
    <t>10:59:20</t>
  </si>
  <si>
    <t>20230303 10:59:25</t>
  </si>
  <si>
    <t>10:59:25</t>
  </si>
  <si>
    <t>20230303 10:59:30</t>
  </si>
  <si>
    <t>10:59:30</t>
  </si>
  <si>
    <t>20230303 10:59:35</t>
  </si>
  <si>
    <t>10:59:35</t>
  </si>
  <si>
    <t>20230303 10:59:40</t>
  </si>
  <si>
    <t>10:59:40</t>
  </si>
  <si>
    <t>20230303 10:59:45</t>
  </si>
  <si>
    <t>10:59:45</t>
  </si>
  <si>
    <t>20230303 10:59:50</t>
  </si>
  <si>
    <t>10:59:50</t>
  </si>
  <si>
    <t>20230303 10:59:55</t>
  </si>
  <si>
    <t>10:59:55</t>
  </si>
  <si>
    <t>20230303 11:00:00</t>
  </si>
  <si>
    <t>11:00:00</t>
  </si>
  <si>
    <t>20230303 11:00:05</t>
  </si>
  <si>
    <t>11:00:05</t>
  </si>
  <si>
    <t>20230303 11:01:42</t>
  </si>
  <si>
    <t>11:01:42</t>
  </si>
  <si>
    <t>20230303 11:01:47</t>
  </si>
  <si>
    <t>11:01:47</t>
  </si>
  <si>
    <t>20230303 11:01:52</t>
  </si>
  <si>
    <t>11:01:52</t>
  </si>
  <si>
    <t>20230303 11:01:57</t>
  </si>
  <si>
    <t>11:01:57</t>
  </si>
  <si>
    <t>20230303 11:02:02</t>
  </si>
  <si>
    <t>11:02:02</t>
  </si>
  <si>
    <t>20230303 11:02:07</t>
  </si>
  <si>
    <t>11:02:07</t>
  </si>
  <si>
    <t>20230303 11:02:12</t>
  </si>
  <si>
    <t>11:02:12</t>
  </si>
  <si>
    <t>20230303 11:02:17</t>
  </si>
  <si>
    <t>11:02:17</t>
  </si>
  <si>
    <t>20230303 11:02:22</t>
  </si>
  <si>
    <t>11:02:22</t>
  </si>
  <si>
    <t>20230303 11:02:27</t>
  </si>
  <si>
    <t>11:02:27</t>
  </si>
  <si>
    <t>20230303 11:02:32</t>
  </si>
  <si>
    <t>11:02:32</t>
  </si>
  <si>
    <t>20230303 11:02:37</t>
  </si>
  <si>
    <t>11:02:37</t>
  </si>
  <si>
    <t>20230303 11:02:42</t>
  </si>
  <si>
    <t>11:02:42</t>
  </si>
  <si>
    <t>20230303 11:02:47</t>
  </si>
  <si>
    <t>11:02:47</t>
  </si>
  <si>
    <t>20230303 11:02:52</t>
  </si>
  <si>
    <t>11:02:52</t>
  </si>
  <si>
    <t>20230303 11:02:57</t>
  </si>
  <si>
    <t>11:02:57</t>
  </si>
  <si>
    <t>20230303 11:03:02</t>
  </si>
  <si>
    <t>11:03:02</t>
  </si>
  <si>
    <t>20230303 11:03:07</t>
  </si>
  <si>
    <t>11:03:07</t>
  </si>
  <si>
    <t>20230303 11:03:12</t>
  </si>
  <si>
    <t>11:03:12</t>
  </si>
  <si>
    <t>20230303 11:03:17</t>
  </si>
  <si>
    <t>11:03:17</t>
  </si>
  <si>
    <t>20230303 11:03:22</t>
  </si>
  <si>
    <t>11:03:22</t>
  </si>
  <si>
    <t>20230303 11:03:27</t>
  </si>
  <si>
    <t>11:03:27</t>
  </si>
  <si>
    <t>20230303 11:03:32</t>
  </si>
  <si>
    <t>11:03:32</t>
  </si>
  <si>
    <t>20230303 11:03:37</t>
  </si>
  <si>
    <t>11:03:37</t>
  </si>
  <si>
    <t>20230303 11:03:42</t>
  </si>
  <si>
    <t>11:03:42</t>
  </si>
  <si>
    <t>20230303 11:03:47</t>
  </si>
  <si>
    <t>11:03:47</t>
  </si>
  <si>
    <t>20230303 11:03:52</t>
  </si>
  <si>
    <t>11:03:52</t>
  </si>
  <si>
    <t>20230303 11:03:57</t>
  </si>
  <si>
    <t>11:03:57</t>
  </si>
  <si>
    <t>20230303 11:04:02</t>
  </si>
  <si>
    <t>11:04:02</t>
  </si>
  <si>
    <t>20230303 11:04:07</t>
  </si>
  <si>
    <t>11:04:07</t>
  </si>
  <si>
    <t>20230303 11:04:12</t>
  </si>
  <si>
    <t>11:04:12</t>
  </si>
  <si>
    <t>20230303 11:04:17</t>
  </si>
  <si>
    <t>11:04:17</t>
  </si>
  <si>
    <t>20230303 11:04:22</t>
  </si>
  <si>
    <t>11:04:22</t>
  </si>
  <si>
    <t>20230303 11:04:27</t>
  </si>
  <si>
    <t>11:04:27</t>
  </si>
  <si>
    <t>20230303 11:04:32</t>
  </si>
  <si>
    <t>11:04:32</t>
  </si>
  <si>
    <t>20230303 11:04:37</t>
  </si>
  <si>
    <t>11:04:37</t>
  </si>
  <si>
    <t>20230303 11:04:42</t>
  </si>
  <si>
    <t>11:04:42</t>
  </si>
  <si>
    <t>20230303 11:04:47</t>
  </si>
  <si>
    <t>11:04:47</t>
  </si>
  <si>
    <t>20230303 11:04:52</t>
  </si>
  <si>
    <t>11:04:52</t>
  </si>
  <si>
    <t>20230303 11:04:57</t>
  </si>
  <si>
    <t>11:04:57</t>
  </si>
  <si>
    <t>20230303 11:05:02</t>
  </si>
  <si>
    <t>11:05:02</t>
  </si>
  <si>
    <t>20230303 11:05:07</t>
  </si>
  <si>
    <t>11:05:07</t>
  </si>
  <si>
    <t>20230303 11:05:12</t>
  </si>
  <si>
    <t>11:05:12</t>
  </si>
  <si>
    <t>2/2</t>
  </si>
  <si>
    <t>20230303 11:05:17</t>
  </si>
  <si>
    <t>11:05:17</t>
  </si>
  <si>
    <t>20230303 11:05:22</t>
  </si>
  <si>
    <t>11:05:22</t>
  </si>
  <si>
    <t>20230303 11:05:27</t>
  </si>
  <si>
    <t>11:05:27</t>
  </si>
  <si>
    <t>20230303 11:05:32</t>
  </si>
  <si>
    <t>11:05:32</t>
  </si>
  <si>
    <t>20230303 11:05:37</t>
  </si>
  <si>
    <t>11:05:37</t>
  </si>
  <si>
    <t>20230303 11:05:42</t>
  </si>
  <si>
    <t>11:05:42</t>
  </si>
  <si>
    <t>20230303 11:05:47</t>
  </si>
  <si>
    <t>11:05:47</t>
  </si>
  <si>
    <t>20230303 11:05:52</t>
  </si>
  <si>
    <t>11:05:52</t>
  </si>
  <si>
    <t>20230303 11:05:57</t>
  </si>
  <si>
    <t>11:05:57</t>
  </si>
  <si>
    <t>20230303 11:06:02</t>
  </si>
  <si>
    <t>11:06:02</t>
  </si>
  <si>
    <t>20230303 11:06:07</t>
  </si>
  <si>
    <t>11:06:07</t>
  </si>
  <si>
    <t>20230303 11:06:12</t>
  </si>
  <si>
    <t>11:06:12</t>
  </si>
  <si>
    <t>20230303 11:06:17</t>
  </si>
  <si>
    <t>11:06:17</t>
  </si>
  <si>
    <t>20230303 11:06:22</t>
  </si>
  <si>
    <t>11:06:22</t>
  </si>
  <si>
    <t>20230303 11:06:27</t>
  </si>
  <si>
    <t>11:06:27</t>
  </si>
  <si>
    <t>20230303 11:06:32</t>
  </si>
  <si>
    <t>11:06:32</t>
  </si>
  <si>
    <t>20230303 11:06:37</t>
  </si>
  <si>
    <t>11:06:37</t>
  </si>
  <si>
    <t>20230303 11:06:42</t>
  </si>
  <si>
    <t>11:06:42</t>
  </si>
  <si>
    <t>20230303 11:06:47</t>
  </si>
  <si>
    <t>11:06:47</t>
  </si>
  <si>
    <t>20230303 11:06:52</t>
  </si>
  <si>
    <t>11:06:52</t>
  </si>
  <si>
    <t>20230303 11:06:57</t>
  </si>
  <si>
    <t>11:06:57</t>
  </si>
  <si>
    <t>20230303 11:07:02</t>
  </si>
  <si>
    <t>11:07:02</t>
  </si>
  <si>
    <t>20230303 11:07:07</t>
  </si>
  <si>
    <t>11:07:07</t>
  </si>
  <si>
    <t>20230303 11:07:12</t>
  </si>
  <si>
    <t>11:07:12</t>
  </si>
  <si>
    <t>20230303 11:07:17</t>
  </si>
  <si>
    <t>11:07:17</t>
  </si>
  <si>
    <t>20230303 11:07:21</t>
  </si>
  <si>
    <t>11:07:21</t>
  </si>
  <si>
    <t>20230303 11:07:27</t>
  </si>
  <si>
    <t>11:07:27</t>
  </si>
  <si>
    <t>20230303 11:07:31</t>
  </si>
  <si>
    <t>11:07:31</t>
  </si>
  <si>
    <t>20230303 11:07:36</t>
  </si>
  <si>
    <t>11:07:36</t>
  </si>
  <si>
    <t>20230303 11:07:41</t>
  </si>
  <si>
    <t>11:07:41</t>
  </si>
  <si>
    <t>20230303 11:07:46</t>
  </si>
  <si>
    <t>11:07:46</t>
  </si>
  <si>
    <t>20230303 11:07:51</t>
  </si>
  <si>
    <t>11:07:51</t>
  </si>
  <si>
    <t>20230303 11:07:56</t>
  </si>
  <si>
    <t>11:07:56</t>
  </si>
  <si>
    <t>20230303 11:08:01</t>
  </si>
  <si>
    <t>11:08:01</t>
  </si>
  <si>
    <t>20230303 11:08:06</t>
  </si>
  <si>
    <t>11:08:06</t>
  </si>
  <si>
    <t>20230303 11:08:11</t>
  </si>
  <si>
    <t>11:08:11</t>
  </si>
  <si>
    <t>20230303 11:08:16</t>
  </si>
  <si>
    <t>11:08:16</t>
  </si>
  <si>
    <t>20230303 11:21:37</t>
  </si>
  <si>
    <t>11:21:37</t>
  </si>
  <si>
    <t>20230303 11:21:42</t>
  </si>
  <si>
    <t>11:21:42</t>
  </si>
  <si>
    <t>20230303 11:21:47</t>
  </si>
  <si>
    <t>11:21:47</t>
  </si>
  <si>
    <t>20230303 11:21:52</t>
  </si>
  <si>
    <t>11:21:52</t>
  </si>
  <si>
    <t>20230303 11:21:57</t>
  </si>
  <si>
    <t>11:21:57</t>
  </si>
  <si>
    <t>20230303 11:22:02</t>
  </si>
  <si>
    <t>11:22:02</t>
  </si>
  <si>
    <t>20230303 11:22:07</t>
  </si>
  <si>
    <t>11:22:07</t>
  </si>
  <si>
    <t>20230303 11:22:12</t>
  </si>
  <si>
    <t>11:22:12</t>
  </si>
  <si>
    <t>20230303 11:22:17</t>
  </si>
  <si>
    <t>11:22:17</t>
  </si>
  <si>
    <t>20230303 11:22:22</t>
  </si>
  <si>
    <t>11:22:22</t>
  </si>
  <si>
    <t>20230303 11:22:27</t>
  </si>
  <si>
    <t>11:22:27</t>
  </si>
  <si>
    <t>20230303 11:22:32</t>
  </si>
  <si>
    <t>11:22:32</t>
  </si>
  <si>
    <t>20230303 11:22:37</t>
  </si>
  <si>
    <t>11:22:37</t>
  </si>
  <si>
    <t>20230303 11:22:42</t>
  </si>
  <si>
    <t>11:22:42</t>
  </si>
  <si>
    <t>20230303 11:22:47</t>
  </si>
  <si>
    <t>11:22:47</t>
  </si>
  <si>
    <t>20230303 11:22:52</t>
  </si>
  <si>
    <t>11:22:52</t>
  </si>
  <si>
    <t>20230303 11:22:57</t>
  </si>
  <si>
    <t>11:22:57</t>
  </si>
  <si>
    <t>20230303 11:23:02</t>
  </si>
  <si>
    <t>11:23:02</t>
  </si>
  <si>
    <t>20230303 11:23:07</t>
  </si>
  <si>
    <t>11:23:07</t>
  </si>
  <si>
    <t>20230303 11:23:12</t>
  </si>
  <si>
    <t>11:23:12</t>
  </si>
  <si>
    <t>20230303 11:23:17</t>
  </si>
  <si>
    <t>11:23:17</t>
  </si>
  <si>
    <t>20230303 11:23:22</t>
  </si>
  <si>
    <t>11:23:22</t>
  </si>
  <si>
    <t>20230303 11:23:27</t>
  </si>
  <si>
    <t>11:23:27</t>
  </si>
  <si>
    <t>20230303 11:23:32</t>
  </si>
  <si>
    <t>11:23:32</t>
  </si>
  <si>
    <t>20230303 11:25:09</t>
  </si>
  <si>
    <t>11:25:09</t>
  </si>
  <si>
    <t>20230303 11:25:14</t>
  </si>
  <si>
    <t>11:25:14</t>
  </si>
  <si>
    <t>20230303 11:25:19</t>
  </si>
  <si>
    <t>11:25:19</t>
  </si>
  <si>
    <t>20230303 11:25:24</t>
  </si>
  <si>
    <t>11:25:24</t>
  </si>
  <si>
    <t>20230303 11:25:29</t>
  </si>
  <si>
    <t>11:25:29</t>
  </si>
  <si>
    <t>20230303 11:25:34</t>
  </si>
  <si>
    <t>11:25:34</t>
  </si>
  <si>
    <t>20230303 11:25:39</t>
  </si>
  <si>
    <t>11:25:39</t>
  </si>
  <si>
    <t>20230303 11:25:44</t>
  </si>
  <si>
    <t>11:25:44</t>
  </si>
  <si>
    <t>20230303 11:25:49</t>
  </si>
  <si>
    <t>11:25:49</t>
  </si>
  <si>
    <t>20230303 11:25:54</t>
  </si>
  <si>
    <t>11:25:54</t>
  </si>
  <si>
    <t>20230303 11:25:59</t>
  </si>
  <si>
    <t>11:25:59</t>
  </si>
  <si>
    <t>20230303 11:26:04</t>
  </si>
  <si>
    <t>11:26:04</t>
  </si>
  <si>
    <t>20230303 11:26:09</t>
  </si>
  <si>
    <t>11:26:09</t>
  </si>
  <si>
    <t>20230303 11:26:14</t>
  </si>
  <si>
    <t>11:26:14</t>
  </si>
  <si>
    <t>20230303 11:26:19</t>
  </si>
  <si>
    <t>11:26:19</t>
  </si>
  <si>
    <t>20230303 11:26:24</t>
  </si>
  <si>
    <t>11:26:24</t>
  </si>
  <si>
    <t>20230303 11:26:29</t>
  </si>
  <si>
    <t>11:26:29</t>
  </si>
  <si>
    <t>20230303 11:26:34</t>
  </si>
  <si>
    <t>11:26:34</t>
  </si>
  <si>
    <t>20230303 11:26:39</t>
  </si>
  <si>
    <t>11:26:39</t>
  </si>
  <si>
    <t>20230303 11:26:44</t>
  </si>
  <si>
    <t>11:26:44</t>
  </si>
  <si>
    <t>20230303 11:26:49</t>
  </si>
  <si>
    <t>11:26:49</t>
  </si>
  <si>
    <t>20230303 11:26:54</t>
  </si>
  <si>
    <t>11:26:54</t>
  </si>
  <si>
    <t>20230303 11:26:59</t>
  </si>
  <si>
    <t>11:26:59</t>
  </si>
  <si>
    <t>20230303 11:27:04</t>
  </si>
  <si>
    <t>11:27:04</t>
  </si>
  <si>
    <t>20230303 11:27:09</t>
  </si>
  <si>
    <t>11:27:09</t>
  </si>
  <si>
    <t>20230303 11:27:14</t>
  </si>
  <si>
    <t>11:27:14</t>
  </si>
  <si>
    <t>20230303 11:27:19</t>
  </si>
  <si>
    <t>11:27:19</t>
  </si>
  <si>
    <t>20230303 11:27:24</t>
  </si>
  <si>
    <t>11:27:24</t>
  </si>
  <si>
    <t>20230303 11:27:29</t>
  </si>
  <si>
    <t>11:27:29</t>
  </si>
  <si>
    <t>20230303 11:27:33</t>
  </si>
  <si>
    <t>11:27:33</t>
  </si>
  <si>
    <t>20230303 11:27:39</t>
  </si>
  <si>
    <t>11:27:39</t>
  </si>
  <si>
    <t>20230303 11:27:43</t>
  </si>
  <si>
    <t>11:27:43</t>
  </si>
  <si>
    <t>20230303 11:27:49</t>
  </si>
  <si>
    <t>11:27:49</t>
  </si>
  <si>
    <t>20230303 11:27:53</t>
  </si>
  <si>
    <t>11:27:53</t>
  </si>
  <si>
    <t>20230303 11:27:59</t>
  </si>
  <si>
    <t>11:27:59</t>
  </si>
  <si>
    <t>20230303 11:28:04</t>
  </si>
  <si>
    <t>11:28:04</t>
  </si>
  <si>
    <t>20230303 11:28:09</t>
  </si>
  <si>
    <t>11:28:09</t>
  </si>
  <si>
    <t>20230303 11:28:14</t>
  </si>
  <si>
    <t>11:28:14</t>
  </si>
  <si>
    <t>20230303 11:28:19</t>
  </si>
  <si>
    <t>11:28:19</t>
  </si>
  <si>
    <t>20230303 11:28:24</t>
  </si>
  <si>
    <t>11:28:24</t>
  </si>
  <si>
    <t>20230303 11:28:29</t>
  </si>
  <si>
    <t>11:28:29</t>
  </si>
  <si>
    <t>20230303 11:28:34</t>
  </si>
  <si>
    <t>11:28:34</t>
  </si>
  <si>
    <t>20230303 11:28:39</t>
  </si>
  <si>
    <t>11:28:39</t>
  </si>
  <si>
    <t>20230303 11:28:44</t>
  </si>
  <si>
    <t>11:28:44</t>
  </si>
  <si>
    <t>20230303 11:28:49</t>
  </si>
  <si>
    <t>11:28:49</t>
  </si>
  <si>
    <t>20230303 11:28:54</t>
  </si>
  <si>
    <t>11:28:54</t>
  </si>
  <si>
    <t>20230303 11:28:59</t>
  </si>
  <si>
    <t>11:28:59</t>
  </si>
  <si>
    <t>20230303 11:29:04</t>
  </si>
  <si>
    <t>11:29:04</t>
  </si>
  <si>
    <t>20230303 11:29:09</t>
  </si>
  <si>
    <t>11:29:09</t>
  </si>
  <si>
    <t>20230303 11:29:14</t>
  </si>
  <si>
    <t>11:29:14</t>
  </si>
  <si>
    <t>20230303 11:29:19</t>
  </si>
  <si>
    <t>11:29:19</t>
  </si>
  <si>
    <t>20230303 11:29:23</t>
  </si>
  <si>
    <t>11:29:23</t>
  </si>
  <si>
    <t>20230303 11:29:28</t>
  </si>
  <si>
    <t>11:29:28</t>
  </si>
  <si>
    <t>20230303 11:29:33</t>
  </si>
  <si>
    <t>11:29:33</t>
  </si>
  <si>
    <t>20230303 11:29:38</t>
  </si>
  <si>
    <t>11:29:38</t>
  </si>
  <si>
    <t>20230303 11:29:43</t>
  </si>
  <si>
    <t>11:29:43</t>
  </si>
  <si>
    <t>20230303 11:29:48</t>
  </si>
  <si>
    <t>11:29:48</t>
  </si>
  <si>
    <t>20230303 11:29:53</t>
  </si>
  <si>
    <t>11:29:53</t>
  </si>
  <si>
    <t>20230303 11:29:58</t>
  </si>
  <si>
    <t>11:29:58</t>
  </si>
  <si>
    <t>20230303 11:30:03</t>
  </si>
  <si>
    <t>11:30:03</t>
  </si>
  <si>
    <t>20230303 11:30:08</t>
  </si>
  <si>
    <t>11:30:08</t>
  </si>
  <si>
    <t>20230303 11:30:13</t>
  </si>
  <si>
    <t>11:30:13</t>
  </si>
  <si>
    <t>20230303 11:30:18</t>
  </si>
  <si>
    <t>11:30:18</t>
  </si>
  <si>
    <t>20230303 11:30:23</t>
  </si>
  <si>
    <t>11:30:23</t>
  </si>
  <si>
    <t>20230303 11:30:28</t>
  </si>
  <si>
    <t>11:30:28</t>
  </si>
  <si>
    <t>20230303 11:30:33</t>
  </si>
  <si>
    <t>11:30:33</t>
  </si>
  <si>
    <t>20230303 11:30:38</t>
  </si>
  <si>
    <t>11:30:38</t>
  </si>
  <si>
    <t>20230303 11:30:43</t>
  </si>
  <si>
    <t>11:30:43</t>
  </si>
  <si>
    <t>20230303 11:30:48</t>
  </si>
  <si>
    <t>11:30:48</t>
  </si>
  <si>
    <t>20230303 11:30:53</t>
  </si>
  <si>
    <t>11:30:53</t>
  </si>
  <si>
    <t>20230303 11:30:58</t>
  </si>
  <si>
    <t>11:30:58</t>
  </si>
  <si>
    <t>20230303 11:31:03</t>
  </si>
  <si>
    <t>11:31:03</t>
  </si>
  <si>
    <t>20230303 11:51:06</t>
  </si>
  <si>
    <t>11:51:06</t>
  </si>
  <si>
    <t>sch_sco21_t3_ch4_2</t>
  </si>
  <si>
    <t>20230303 11:51:11</t>
  </si>
  <si>
    <t>11:51:11</t>
  </si>
  <si>
    <t>20230303 11:51:16</t>
  </si>
  <si>
    <t>11:51:16</t>
  </si>
  <si>
    <t>20230303 11:51:21</t>
  </si>
  <si>
    <t>11:51:21</t>
  </si>
  <si>
    <t>20230303 11:51:26</t>
  </si>
  <si>
    <t>11:51:26</t>
  </si>
  <si>
    <t>20230303 11:51:31</t>
  </si>
  <si>
    <t>11:51:31</t>
  </si>
  <si>
    <t>20230303 11:51:36</t>
  </si>
  <si>
    <t>11:51:36</t>
  </si>
  <si>
    <t>20230303 11:51:41</t>
  </si>
  <si>
    <t>11:51:41</t>
  </si>
  <si>
    <t>20230303 11:51:46</t>
  </si>
  <si>
    <t>11:51:46</t>
  </si>
  <si>
    <t>20230303 11:51:51</t>
  </si>
  <si>
    <t>11:51:51</t>
  </si>
  <si>
    <t>20230303 11:51:56</t>
  </si>
  <si>
    <t>11:51:56</t>
  </si>
  <si>
    <t>20230303 11:52:01</t>
  </si>
  <si>
    <t>11:52:01</t>
  </si>
  <si>
    <t>20230303 11:52:06</t>
  </si>
  <si>
    <t>11:52:06</t>
  </si>
  <si>
    <t>20230303 11:52:11</t>
  </si>
  <si>
    <t>11:52:11</t>
  </si>
  <si>
    <t>20230303 11:52:16</t>
  </si>
  <si>
    <t>11:52:16</t>
  </si>
  <si>
    <t>20230303 11:52:21</t>
  </si>
  <si>
    <t>11:52:21</t>
  </si>
  <si>
    <t>20230303 11:52:26</t>
  </si>
  <si>
    <t>11:52:26</t>
  </si>
  <si>
    <t>20230303 11:52:31</t>
  </si>
  <si>
    <t>11:52:31</t>
  </si>
  <si>
    <t>20230303 11:52:36</t>
  </si>
  <si>
    <t>11:52:36</t>
  </si>
  <si>
    <t>20230303 11:52:41</t>
  </si>
  <si>
    <t>11:52:41</t>
  </si>
  <si>
    <t>20230303 11:52:46</t>
  </si>
  <si>
    <t>11:52:46</t>
  </si>
  <si>
    <t>20230303 11:52:51</t>
  </si>
  <si>
    <t>11:52:51</t>
  </si>
  <si>
    <t>20230303 11:52:56</t>
  </si>
  <si>
    <t>11:52:56</t>
  </si>
  <si>
    <t>20230303 11:53:01</t>
  </si>
  <si>
    <t>11:53:01</t>
  </si>
  <si>
    <t>20230303 11:54:38</t>
  </si>
  <si>
    <t>11:54:38</t>
  </si>
  <si>
    <t>20230303 11:54:43</t>
  </si>
  <si>
    <t>11:54:43</t>
  </si>
  <si>
    <t>20230303 11:54:48</t>
  </si>
  <si>
    <t>11:54:48</t>
  </si>
  <si>
    <t>20230303 11:54:53</t>
  </si>
  <si>
    <t>11:54:53</t>
  </si>
  <si>
    <t>20230303 11:54:58</t>
  </si>
  <si>
    <t>11:54:58</t>
  </si>
  <si>
    <t>20230303 11:55:03</t>
  </si>
  <si>
    <t>11:55:03</t>
  </si>
  <si>
    <t>20230303 11:55:08</t>
  </si>
  <si>
    <t>11:55:08</t>
  </si>
  <si>
    <t>20230303 11:55:13</t>
  </si>
  <si>
    <t>11:55:13</t>
  </si>
  <si>
    <t>20230303 11:55:18</t>
  </si>
  <si>
    <t>11:55:18</t>
  </si>
  <si>
    <t>20230303 11:55:23</t>
  </si>
  <si>
    <t>11:55:23</t>
  </si>
  <si>
    <t>20230303 11:55:28</t>
  </si>
  <si>
    <t>11:55:28</t>
  </si>
  <si>
    <t>20230303 11:55:33</t>
  </si>
  <si>
    <t>11:55:33</t>
  </si>
  <si>
    <t>20230303 11:55:38</t>
  </si>
  <si>
    <t>11:55:38</t>
  </si>
  <si>
    <t>20230303 11:55:43</t>
  </si>
  <si>
    <t>11:55:43</t>
  </si>
  <si>
    <t>20230303 11:55:48</t>
  </si>
  <si>
    <t>11:55:48</t>
  </si>
  <si>
    <t>20230303 11:55:53</t>
  </si>
  <si>
    <t>11:55:53</t>
  </si>
  <si>
    <t>20230303 11:55:58</t>
  </si>
  <si>
    <t>11:55:58</t>
  </si>
  <si>
    <t>20230303 11:56:03</t>
  </si>
  <si>
    <t>11:56:03</t>
  </si>
  <si>
    <t>20230303 11:56:08</t>
  </si>
  <si>
    <t>11:56:08</t>
  </si>
  <si>
    <t>20230303 11:56:13</t>
  </si>
  <si>
    <t>11:56:13</t>
  </si>
  <si>
    <t>20230303 11:56:18</t>
  </si>
  <si>
    <t>11:56:18</t>
  </si>
  <si>
    <t>20230303 11:56:23</t>
  </si>
  <si>
    <t>11:56:23</t>
  </si>
  <si>
    <t>20230303 11:56:28</t>
  </si>
  <si>
    <t>11:56:28</t>
  </si>
  <si>
    <t>20230303 11:56:33</t>
  </si>
  <si>
    <t>11:56:33</t>
  </si>
  <si>
    <t>20230303 11:56:38</t>
  </si>
  <si>
    <t>11:56:38</t>
  </si>
  <si>
    <t>20230303 11:56:42</t>
  </si>
  <si>
    <t>11:56:42</t>
  </si>
  <si>
    <t>20230303 11:56:48</t>
  </si>
  <si>
    <t>11:56:48</t>
  </si>
  <si>
    <t>20230303 11:56:52</t>
  </si>
  <si>
    <t>11:56:52</t>
  </si>
  <si>
    <t>20230303 11:56:58</t>
  </si>
  <si>
    <t>11:56:58</t>
  </si>
  <si>
    <t>20230303 11:57:02</t>
  </si>
  <si>
    <t>11:57:02</t>
  </si>
  <si>
    <t>20230303 11:57:08</t>
  </si>
  <si>
    <t>11:57:08</t>
  </si>
  <si>
    <t>20230303 11:57:12</t>
  </si>
  <si>
    <t>11:57:12</t>
  </si>
  <si>
    <t>20230303 11:57:18</t>
  </si>
  <si>
    <t>11:57:18</t>
  </si>
  <si>
    <t>20230303 11:57:22</t>
  </si>
  <si>
    <t>11:57:22</t>
  </si>
  <si>
    <t>20230303 11:57:27</t>
  </si>
  <si>
    <t>11:57:27</t>
  </si>
  <si>
    <t>20230303 11:57:32</t>
  </si>
  <si>
    <t>11:57:32</t>
  </si>
  <si>
    <t>20230303 11:57:37</t>
  </si>
  <si>
    <t>11:57:37</t>
  </si>
  <si>
    <t>20230303 11:57:42</t>
  </si>
  <si>
    <t>11:57:42</t>
  </si>
  <si>
    <t>20230303 11:57:47</t>
  </si>
  <si>
    <t>11:57:47</t>
  </si>
  <si>
    <t>20230303 11:57:52</t>
  </si>
  <si>
    <t>11:57:52</t>
  </si>
  <si>
    <t>20230303 11:57:57</t>
  </si>
  <si>
    <t>11:57:57</t>
  </si>
  <si>
    <t>20230303 11:58:02</t>
  </si>
  <si>
    <t>11:58:02</t>
  </si>
  <si>
    <t>20230303 11:58:07</t>
  </si>
  <si>
    <t>11:58:07</t>
  </si>
  <si>
    <t>20230303 11:58:12</t>
  </si>
  <si>
    <t>11:58:12</t>
  </si>
  <si>
    <t>20230303 11:58:17</t>
  </si>
  <si>
    <t>11:58:17</t>
  </si>
  <si>
    <t>20230303 11:58:22</t>
  </si>
  <si>
    <t>11:58:22</t>
  </si>
  <si>
    <t>20230303 11:58:27</t>
  </si>
  <si>
    <t>11:58:27</t>
  </si>
  <si>
    <t>20230303 11:58:32</t>
  </si>
  <si>
    <t>11:58:32</t>
  </si>
  <si>
    <t>20230303 11:58:37</t>
  </si>
  <si>
    <t>11:58:37</t>
  </si>
  <si>
    <t>20230303 11:58:42</t>
  </si>
  <si>
    <t>11:58:42</t>
  </si>
  <si>
    <t>20230303 11:58:47</t>
  </si>
  <si>
    <t>11:58:47</t>
  </si>
  <si>
    <t>20230303 11:58:52</t>
  </si>
  <si>
    <t>11:58:52</t>
  </si>
  <si>
    <t>20230303 11:58:57</t>
  </si>
  <si>
    <t>11:58:57</t>
  </si>
  <si>
    <t>20230303 11:59:02</t>
  </si>
  <si>
    <t>11:59:02</t>
  </si>
  <si>
    <t>20230303 11:59:07</t>
  </si>
  <si>
    <t>11:59:07</t>
  </si>
  <si>
    <t>20230303 11:59:12</t>
  </si>
  <si>
    <t>11:59:12</t>
  </si>
  <si>
    <t>20230303 11:59:17</t>
  </si>
  <si>
    <t>11:59:17</t>
  </si>
  <si>
    <t>20230303 11:59:22</t>
  </si>
  <si>
    <t>11:59:22</t>
  </si>
  <si>
    <t>20230303 11:59:27</t>
  </si>
  <si>
    <t>11:59:27</t>
  </si>
  <si>
    <t>20230303 11:59:32</t>
  </si>
  <si>
    <t>11:59:32</t>
  </si>
  <si>
    <t>20230303 11:59:37</t>
  </si>
  <si>
    <t>11:59:37</t>
  </si>
  <si>
    <t>20230303 11:59:42</t>
  </si>
  <si>
    <t>11:59:42</t>
  </si>
  <si>
    <t>20230303 11:59:47</t>
  </si>
  <si>
    <t>11:59:47</t>
  </si>
  <si>
    <t>20230303 11:59:52</t>
  </si>
  <si>
    <t>11:59:52</t>
  </si>
  <si>
    <t>20230303 11:59:57</t>
  </si>
  <si>
    <t>11:59:57</t>
  </si>
  <si>
    <t>20230303 12:00:02</t>
  </si>
  <si>
    <t>12:00:02</t>
  </si>
  <si>
    <t>20230303 12:00:07</t>
  </si>
  <si>
    <t>12:00:07</t>
  </si>
  <si>
    <t>20230303 12:00:12</t>
  </si>
  <si>
    <t>12:00:12</t>
  </si>
  <si>
    <t>20230303 12:00:17</t>
  </si>
  <si>
    <t>12:00:17</t>
  </si>
  <si>
    <t>20230303 12:00:22</t>
  </si>
  <si>
    <t>12:00:22</t>
  </si>
  <si>
    <t>20230303 12:00:27</t>
  </si>
  <si>
    <t>12:00:27</t>
  </si>
  <si>
    <t>20230303 12:00:32</t>
  </si>
  <si>
    <t>12:00:32</t>
  </si>
  <si>
    <t>20230303 12:12:20</t>
  </si>
  <si>
    <t>12:12:20</t>
  </si>
  <si>
    <t>20230303 12:12:25</t>
  </si>
  <si>
    <t>12:12:25</t>
  </si>
  <si>
    <t>20230303 12:12:30</t>
  </si>
  <si>
    <t>12:12:30</t>
  </si>
  <si>
    <t>20230303 12:12:35</t>
  </si>
  <si>
    <t>12:12:35</t>
  </si>
  <si>
    <t>20230303 12:12:40</t>
  </si>
  <si>
    <t>12:12:40</t>
  </si>
  <si>
    <t>20230303 12:12:45</t>
  </si>
  <si>
    <t>12:12:45</t>
  </si>
  <si>
    <t>20230303 12:12:50</t>
  </si>
  <si>
    <t>12:12:50</t>
  </si>
  <si>
    <t>20230303 12:12:55</t>
  </si>
  <si>
    <t>12:12:55</t>
  </si>
  <si>
    <t>20230303 12:13:00</t>
  </si>
  <si>
    <t>12:13:00</t>
  </si>
  <si>
    <t>20230303 12:13:05</t>
  </si>
  <si>
    <t>12:13:05</t>
  </si>
  <si>
    <t>20230303 12:13:10</t>
  </si>
  <si>
    <t>12:13:10</t>
  </si>
  <si>
    <t>20230303 12:13:15</t>
  </si>
  <si>
    <t>12:13:15</t>
  </si>
  <si>
    <t>20230303 12:13:20</t>
  </si>
  <si>
    <t>12:13:20</t>
  </si>
  <si>
    <t>20230303 12:13:25</t>
  </si>
  <si>
    <t>12:13:25</t>
  </si>
  <si>
    <t>20230303 12:13:30</t>
  </si>
  <si>
    <t>12:13:30</t>
  </si>
  <si>
    <t>20230303 12:13:35</t>
  </si>
  <si>
    <t>12:13:35</t>
  </si>
  <si>
    <t>20230303 12:13:40</t>
  </si>
  <si>
    <t>12:13:40</t>
  </si>
  <si>
    <t>20230303 12:13:45</t>
  </si>
  <si>
    <t>12:13:45</t>
  </si>
  <si>
    <t>20230303 12:13:50</t>
  </si>
  <si>
    <t>12:13:50</t>
  </si>
  <si>
    <t>20230303 12:13:55</t>
  </si>
  <si>
    <t>12:13:55</t>
  </si>
  <si>
    <t>20230303 12:14:00</t>
  </si>
  <si>
    <t>12:14:00</t>
  </si>
  <si>
    <t>20230303 12:14:05</t>
  </si>
  <si>
    <t>12:14:05</t>
  </si>
  <si>
    <t>20230303 12:14:10</t>
  </si>
  <si>
    <t>12:14:10</t>
  </si>
  <si>
    <t>20230303 12:14:15</t>
  </si>
  <si>
    <t>12:14:15</t>
  </si>
  <si>
    <t>20230303 12:15:52</t>
  </si>
  <si>
    <t>12:15:52</t>
  </si>
  <si>
    <t>20230303 12:15:57</t>
  </si>
  <si>
    <t>12:15:57</t>
  </si>
  <si>
    <t>20230303 12:16:02</t>
  </si>
  <si>
    <t>12:16:02</t>
  </si>
  <si>
    <t>20230303 12:16:07</t>
  </si>
  <si>
    <t>12:16:07</t>
  </si>
  <si>
    <t>20230303 12:16:12</t>
  </si>
  <si>
    <t>12:16:12</t>
  </si>
  <si>
    <t>20230303 12:16:17</t>
  </si>
  <si>
    <t>12:16:17</t>
  </si>
  <si>
    <t>20230303 12:16:22</t>
  </si>
  <si>
    <t>12:16:22</t>
  </si>
  <si>
    <t>20230303 12:16:27</t>
  </si>
  <si>
    <t>12:16:27</t>
  </si>
  <si>
    <t>20230303 12:16:32</t>
  </si>
  <si>
    <t>12:16:32</t>
  </si>
  <si>
    <t>20230303 12:16:37</t>
  </si>
  <si>
    <t>12:16:37</t>
  </si>
  <si>
    <t>20230303 12:16:42</t>
  </si>
  <si>
    <t>12:16:42</t>
  </si>
  <si>
    <t>20230303 12:16:47</t>
  </si>
  <si>
    <t>12:16:47</t>
  </si>
  <si>
    <t>20230303 12:16:52</t>
  </si>
  <si>
    <t>12:16:52</t>
  </si>
  <si>
    <t>20230303 12:16:57</t>
  </si>
  <si>
    <t>12:16:57</t>
  </si>
  <si>
    <t>20230303 12:17:02</t>
  </si>
  <si>
    <t>12:17:02</t>
  </si>
  <si>
    <t>20230303 12:17:07</t>
  </si>
  <si>
    <t>12:17:07</t>
  </si>
  <si>
    <t>20230303 12:17:12</t>
  </si>
  <si>
    <t>12:17:12</t>
  </si>
  <si>
    <t>20230303 12:17:17</t>
  </si>
  <si>
    <t>12:17:17</t>
  </si>
  <si>
    <t>20230303 12:17:22</t>
  </si>
  <si>
    <t>12:17:22</t>
  </si>
  <si>
    <t>20230303 12:17:27</t>
  </si>
  <si>
    <t>12:17:27</t>
  </si>
  <si>
    <t>20230303 12:17:32</t>
  </si>
  <si>
    <t>12:17:32</t>
  </si>
  <si>
    <t>20230303 12:17:37</t>
  </si>
  <si>
    <t>12:17:37</t>
  </si>
  <si>
    <t>20230303 12:17:42</t>
  </si>
  <si>
    <t>12:17:42</t>
  </si>
  <si>
    <t>20230303 12:17:47</t>
  </si>
  <si>
    <t>12:17:47</t>
  </si>
  <si>
    <t>20230303 12:17:52</t>
  </si>
  <si>
    <t>12:17:52</t>
  </si>
  <si>
    <t>20230303 12:17:57</t>
  </si>
  <si>
    <t>12:17:57</t>
  </si>
  <si>
    <t>20230303 12:18:02</t>
  </si>
  <si>
    <t>12:18:02</t>
  </si>
  <si>
    <t>20230303 12:18:07</t>
  </si>
  <si>
    <t>12:18:07</t>
  </si>
  <si>
    <t>20230303 12:18:12</t>
  </si>
  <si>
    <t>12:18:12</t>
  </si>
  <si>
    <t>20230303 12:18:17</t>
  </si>
  <si>
    <t>12:18:17</t>
  </si>
  <si>
    <t>20230303 12:18:22</t>
  </si>
  <si>
    <t>12:18:22</t>
  </si>
  <si>
    <t>20230303 12:18:27</t>
  </si>
  <si>
    <t>12:18:27</t>
  </si>
  <si>
    <t>20230303 12:18:32</t>
  </si>
  <si>
    <t>12:18:32</t>
  </si>
  <si>
    <t>20230303 12:18:37</t>
  </si>
  <si>
    <t>12:18:37</t>
  </si>
  <si>
    <t>20230303 12:18:42</t>
  </si>
  <si>
    <t>12:18:42</t>
  </si>
  <si>
    <t>20230303 12:18:47</t>
  </si>
  <si>
    <t>12:18:47</t>
  </si>
  <si>
    <t>20230303 12:18:52</t>
  </si>
  <si>
    <t>12:18:52</t>
  </si>
  <si>
    <t>20230303 12:18:57</t>
  </si>
  <si>
    <t>12:18:57</t>
  </si>
  <si>
    <t>20230303 12:19:02</t>
  </si>
  <si>
    <t>12:19:02</t>
  </si>
  <si>
    <t>20230303 12:19:07</t>
  </si>
  <si>
    <t>12:19:07</t>
  </si>
  <si>
    <t>20230303 12:19:12</t>
  </si>
  <si>
    <t>12:19:12</t>
  </si>
  <si>
    <t>20230303 12:19:17</t>
  </si>
  <si>
    <t>12:19:17</t>
  </si>
  <si>
    <t>20230303 12:19:22</t>
  </si>
  <si>
    <t>12:19:22</t>
  </si>
  <si>
    <t>20230303 12:19:27</t>
  </si>
  <si>
    <t>12:19:27</t>
  </si>
  <si>
    <t>20230303 12:19:32</t>
  </si>
  <si>
    <t>12:19:32</t>
  </si>
  <si>
    <t>20230303 12:19:37</t>
  </si>
  <si>
    <t>12:19:37</t>
  </si>
  <si>
    <t>20230303 12:19:42</t>
  </si>
  <si>
    <t>12:19:42</t>
  </si>
  <si>
    <t>20230303 12:19:47</t>
  </si>
  <si>
    <t>12:19:47</t>
  </si>
  <si>
    <t>20230303 12:19:52</t>
  </si>
  <si>
    <t>12:19:52</t>
  </si>
  <si>
    <t>20230303 12:19:57</t>
  </si>
  <si>
    <t>12:19:57</t>
  </si>
  <si>
    <t>20230303 12:20:02</t>
  </si>
  <si>
    <t>12:20:02</t>
  </si>
  <si>
    <t>20230303 12:20:07</t>
  </si>
  <si>
    <t>12:20:07</t>
  </si>
  <si>
    <t>20230303 12:20:12</t>
  </si>
  <si>
    <t>12:20:12</t>
  </si>
  <si>
    <t>20230303 12:20:17</t>
  </si>
  <si>
    <t>12:20:17</t>
  </si>
  <si>
    <t>20230303 12:20:22</t>
  </si>
  <si>
    <t>12:20:22</t>
  </si>
  <si>
    <t>20230303 12:20:27</t>
  </si>
  <si>
    <t>12:20:27</t>
  </si>
  <si>
    <t>20230303 12:20:32</t>
  </si>
  <si>
    <t>12:20:32</t>
  </si>
  <si>
    <t>20230303 12:20:37</t>
  </si>
  <si>
    <t>12:20:37</t>
  </si>
  <si>
    <t>20230303 12:20:42</t>
  </si>
  <si>
    <t>12:20:42</t>
  </si>
  <si>
    <t>20230303 12:20:47</t>
  </si>
  <si>
    <t>12:20:47</t>
  </si>
  <si>
    <t>20230303 12:20:52</t>
  </si>
  <si>
    <t>12:20:52</t>
  </si>
  <si>
    <t>20230303 12:20:57</t>
  </si>
  <si>
    <t>12:20:57</t>
  </si>
  <si>
    <t>20230303 12:21:02</t>
  </si>
  <si>
    <t>12:21:02</t>
  </si>
  <si>
    <t>20230303 12:21:07</t>
  </si>
  <si>
    <t>12:21:07</t>
  </si>
  <si>
    <t>20230303 12:21:12</t>
  </si>
  <si>
    <t>12:21:12</t>
  </si>
  <si>
    <t>20230303 12:21:17</t>
  </si>
  <si>
    <t>12:21:17</t>
  </si>
  <si>
    <t>20230303 12:21:22</t>
  </si>
  <si>
    <t>12:21:22</t>
  </si>
  <si>
    <t>20230303 12:21:27</t>
  </si>
  <si>
    <t>12:21:27</t>
  </si>
  <si>
    <t>20230303 12:21:32</t>
  </si>
  <si>
    <t>12:21:32</t>
  </si>
  <si>
    <t>20230303 12:21:37</t>
  </si>
  <si>
    <t>12:21:37</t>
  </si>
  <si>
    <t>20230303 12:21:42</t>
  </si>
  <si>
    <t>12:21:42</t>
  </si>
  <si>
    <t>20230303 12:21:47</t>
  </si>
  <si>
    <t>12:21:47</t>
  </si>
  <si>
    <t>20230303 12:55:12</t>
  </si>
  <si>
    <t>12:55:12</t>
  </si>
  <si>
    <t>sch_sco22_t3_ch4_2</t>
  </si>
  <si>
    <t>20230303 12:55:17</t>
  </si>
  <si>
    <t>12:55:17</t>
  </si>
  <si>
    <t>20230303 12:55:22</t>
  </si>
  <si>
    <t>12:55:22</t>
  </si>
  <si>
    <t>20230303 12:55:27</t>
  </si>
  <si>
    <t>12:55:27</t>
  </si>
  <si>
    <t>20230303 12:55:32</t>
  </si>
  <si>
    <t>12:55:32</t>
  </si>
  <si>
    <t>20230303 12:55:37</t>
  </si>
  <si>
    <t>12:55:37</t>
  </si>
  <si>
    <t>20230303 12:55:42</t>
  </si>
  <si>
    <t>12:55:42</t>
  </si>
  <si>
    <t>20230303 12:55:47</t>
  </si>
  <si>
    <t>12:55:47</t>
  </si>
  <si>
    <t>20230303 12:55:52</t>
  </si>
  <si>
    <t>12:55:52</t>
  </si>
  <si>
    <t>20230303 12:55:57</t>
  </si>
  <si>
    <t>12:55:57</t>
  </si>
  <si>
    <t>20230303 12:56:02</t>
  </si>
  <si>
    <t>12:56:02</t>
  </si>
  <si>
    <t>20230303 12:56:07</t>
  </si>
  <si>
    <t>12:56:07</t>
  </si>
  <si>
    <t>20230303 12:56:12</t>
  </si>
  <si>
    <t>12:56:12</t>
  </si>
  <si>
    <t>20230303 12:56:17</t>
  </si>
  <si>
    <t>12:56:17</t>
  </si>
  <si>
    <t>20230303 12:56:22</t>
  </si>
  <si>
    <t>12:56:22</t>
  </si>
  <si>
    <t>20230303 12:56:27</t>
  </si>
  <si>
    <t>12:56:27</t>
  </si>
  <si>
    <t>20230303 12:56:32</t>
  </si>
  <si>
    <t>12:56:32</t>
  </si>
  <si>
    <t>20230303 12:56:37</t>
  </si>
  <si>
    <t>12:56:37</t>
  </si>
  <si>
    <t>20230303 12:56:42</t>
  </si>
  <si>
    <t>12:56:42</t>
  </si>
  <si>
    <t>20230303 12:56:47</t>
  </si>
  <si>
    <t>12:56:47</t>
  </si>
  <si>
    <t>20230303 12:56:52</t>
  </si>
  <si>
    <t>12:56:52</t>
  </si>
  <si>
    <t>20230303 12:56:57</t>
  </si>
  <si>
    <t>12:56:57</t>
  </si>
  <si>
    <t>20230303 12:57:02</t>
  </si>
  <si>
    <t>12:57:02</t>
  </si>
  <si>
    <t>20230303 12:57:07</t>
  </si>
  <si>
    <t>12:57:07</t>
  </si>
  <si>
    <t>20230303 12:58:44</t>
  </si>
  <si>
    <t>12:58:44</t>
  </si>
  <si>
    <t>20230303 12:58:49</t>
  </si>
  <si>
    <t>12:58:49</t>
  </si>
  <si>
    <t>20230303 12:58:54</t>
  </si>
  <si>
    <t>12:58:54</t>
  </si>
  <si>
    <t>20230303 12:58:59</t>
  </si>
  <si>
    <t>12:58:59</t>
  </si>
  <si>
    <t>20230303 12:59:04</t>
  </si>
  <si>
    <t>12:59:04</t>
  </si>
  <si>
    <t>20230303 12:59:09</t>
  </si>
  <si>
    <t>12:59:09</t>
  </si>
  <si>
    <t>20230303 12:59:14</t>
  </si>
  <si>
    <t>12:59:14</t>
  </si>
  <si>
    <t>20230303 12:59:19</t>
  </si>
  <si>
    <t>12:59:19</t>
  </si>
  <si>
    <t>20230303 12:59:24</t>
  </si>
  <si>
    <t>12:59:24</t>
  </si>
  <si>
    <t>20230303 12:59:29</t>
  </si>
  <si>
    <t>12:59:29</t>
  </si>
  <si>
    <t>20230303 12:59:34</t>
  </si>
  <si>
    <t>12:59:34</t>
  </si>
  <si>
    <t>20230303 12:59:38</t>
  </si>
  <si>
    <t>12:59:38</t>
  </si>
  <si>
    <t>20230303 12:59:43</t>
  </si>
  <si>
    <t>12:59:43</t>
  </si>
  <si>
    <t>20230303 12:59:48</t>
  </si>
  <si>
    <t>12:59:48</t>
  </si>
  <si>
    <t>20230303 12:59:53</t>
  </si>
  <si>
    <t>12:59:53</t>
  </si>
  <si>
    <t>20230303 12:59:58</t>
  </si>
  <si>
    <t>12:59:58</t>
  </si>
  <si>
    <t>20230303 13:00:03</t>
  </si>
  <si>
    <t>13:00:03</t>
  </si>
  <si>
    <t>20230303 13:00:08</t>
  </si>
  <si>
    <t>13:00:08</t>
  </si>
  <si>
    <t>20230303 13:00:13</t>
  </si>
  <si>
    <t>13:00:13</t>
  </si>
  <si>
    <t>20230303 13:00:18</t>
  </si>
  <si>
    <t>13:00:18</t>
  </si>
  <si>
    <t>20230303 13:00:23</t>
  </si>
  <si>
    <t>13:00:23</t>
  </si>
  <si>
    <t>20230303 13:00:28</t>
  </si>
  <si>
    <t>13:00:28</t>
  </si>
  <si>
    <t>20230303 13:00:33</t>
  </si>
  <si>
    <t>13:00:33</t>
  </si>
  <si>
    <t>20230303 13:00:38</t>
  </si>
  <si>
    <t>13:00:38</t>
  </si>
  <si>
    <t>20230303 13:00:43</t>
  </si>
  <si>
    <t>13:00:43</t>
  </si>
  <si>
    <t>20230303 13:00:48</t>
  </si>
  <si>
    <t>13:00:48</t>
  </si>
  <si>
    <t>20230303 13:00:53</t>
  </si>
  <si>
    <t>13:00:53</t>
  </si>
  <si>
    <t>20230303 13:00:58</t>
  </si>
  <si>
    <t>13:00:58</t>
  </si>
  <si>
    <t>20230303 13:01:03</t>
  </si>
  <si>
    <t>13:01:03</t>
  </si>
  <si>
    <t>20230303 13:01:08</t>
  </si>
  <si>
    <t>13:01:08</t>
  </si>
  <si>
    <t>20230303 13:01:13</t>
  </si>
  <si>
    <t>13:01:13</t>
  </si>
  <si>
    <t>20230303 13:01:18</t>
  </si>
  <si>
    <t>13:01:18</t>
  </si>
  <si>
    <t>20230303 13:01:23</t>
  </si>
  <si>
    <t>13:01:23</t>
  </si>
  <si>
    <t>20230303 13:01:28</t>
  </si>
  <si>
    <t>13:01:28</t>
  </si>
  <si>
    <t>20230303 13:01:33</t>
  </si>
  <si>
    <t>13:01:33</t>
  </si>
  <si>
    <t>20230303 13:01:38</t>
  </si>
  <si>
    <t>13:01:38</t>
  </si>
  <si>
    <t>20230303 13:01:43</t>
  </si>
  <si>
    <t>13:01:43</t>
  </si>
  <si>
    <t>20230303 13:01:48</t>
  </si>
  <si>
    <t>13:01:48</t>
  </si>
  <si>
    <t>20230303 13:01:53</t>
  </si>
  <si>
    <t>13:01:53</t>
  </si>
  <si>
    <t>20230303 13:01:58</t>
  </si>
  <si>
    <t>13:01:58</t>
  </si>
  <si>
    <t>20230303 13:02:03</t>
  </si>
  <si>
    <t>13:02:03</t>
  </si>
  <si>
    <t>20230303 13:02:08</t>
  </si>
  <si>
    <t>13:02:08</t>
  </si>
  <si>
    <t>20230303 13:02:13</t>
  </si>
  <si>
    <t>13:02:13</t>
  </si>
  <si>
    <t>20230303 13:02:18</t>
  </si>
  <si>
    <t>13:02:18</t>
  </si>
  <si>
    <t>20230303 13:02:23</t>
  </si>
  <si>
    <t>13:02:23</t>
  </si>
  <si>
    <t>20230303 13:02:28</t>
  </si>
  <si>
    <t>13:02:28</t>
  </si>
  <si>
    <t>20230303 13:02:33</t>
  </si>
  <si>
    <t>13:02:33</t>
  </si>
  <si>
    <t>20230303 13:02:38</t>
  </si>
  <si>
    <t>13:02:38</t>
  </si>
  <si>
    <t>20230303 13:02:43</t>
  </si>
  <si>
    <t>13:02:43</t>
  </si>
  <si>
    <t>20230303 13:02:48</t>
  </si>
  <si>
    <t>13:02:48</t>
  </si>
  <si>
    <t>20230303 13:02:53</t>
  </si>
  <si>
    <t>13:02:53</t>
  </si>
  <si>
    <t>20230303 13:02:58</t>
  </si>
  <si>
    <t>13:02:58</t>
  </si>
  <si>
    <t>20230303 13:03:03</t>
  </si>
  <si>
    <t>13:03:03</t>
  </si>
  <si>
    <t>20230303 13:03:08</t>
  </si>
  <si>
    <t>13:03:08</t>
  </si>
  <si>
    <t>20230303 13:03:13</t>
  </si>
  <si>
    <t>13:03:13</t>
  </si>
  <si>
    <t>20230303 13:03:18</t>
  </si>
  <si>
    <t>13:03:18</t>
  </si>
  <si>
    <t>20230303 13:03:23</t>
  </si>
  <si>
    <t>13:03:23</t>
  </si>
  <si>
    <t>20230303 13:03:28</t>
  </si>
  <si>
    <t>13:03:28</t>
  </si>
  <si>
    <t>20230303 13:03:33</t>
  </si>
  <si>
    <t>13:03:33</t>
  </si>
  <si>
    <t>20230303 13:03:38</t>
  </si>
  <si>
    <t>13:03:38</t>
  </si>
  <si>
    <t>20230303 13:03:43</t>
  </si>
  <si>
    <t>13:03:43</t>
  </si>
  <si>
    <t>20230303 13:03:48</t>
  </si>
  <si>
    <t>13:03:48</t>
  </si>
  <si>
    <t>20230303 13:03:53</t>
  </si>
  <si>
    <t>13:03:53</t>
  </si>
  <si>
    <t>20230303 13:03:58</t>
  </si>
  <si>
    <t>13:03:58</t>
  </si>
  <si>
    <t>20230303 13:04:03</t>
  </si>
  <si>
    <t>13:04:03</t>
  </si>
  <si>
    <t>20230303 13:04:08</t>
  </si>
  <si>
    <t>13:04:08</t>
  </si>
  <si>
    <t>20230303 13:04:13</t>
  </si>
  <si>
    <t>13:04:13</t>
  </si>
  <si>
    <t>20230303 13:04:18</t>
  </si>
  <si>
    <t>13:04:18</t>
  </si>
  <si>
    <t>20230303 13:04:23</t>
  </si>
  <si>
    <t>13:04:23</t>
  </si>
  <si>
    <t>20230303 13:04:28</t>
  </si>
  <si>
    <t>13:04:28</t>
  </si>
  <si>
    <t>20230303 13:04:33</t>
  </si>
  <si>
    <t>13:04:33</t>
  </si>
  <si>
    <t>20230303 13:04:38</t>
  </si>
  <si>
    <t>13:04:38</t>
  </si>
  <si>
    <t>20230303 13:12:48</t>
  </si>
  <si>
    <t>13:12:48</t>
  </si>
  <si>
    <t>20230303 13:12:53</t>
  </si>
  <si>
    <t>13:12:53</t>
  </si>
  <si>
    <t>20230303 13:12:58</t>
  </si>
  <si>
    <t>13:12:58</t>
  </si>
  <si>
    <t>20230303 13:13:03</t>
  </si>
  <si>
    <t>13:13:03</t>
  </si>
  <si>
    <t>20230303 13:13:08</t>
  </si>
  <si>
    <t>13:13:08</t>
  </si>
  <si>
    <t>20230303 13:13:13</t>
  </si>
  <si>
    <t>13:13:13</t>
  </si>
  <si>
    <t>20230303 13:13:18</t>
  </si>
  <si>
    <t>13:13:18</t>
  </si>
  <si>
    <t>20230303 13:13:23</t>
  </si>
  <si>
    <t>13:13:23</t>
  </si>
  <si>
    <t>20230303 13:13:28</t>
  </si>
  <si>
    <t>13:13:28</t>
  </si>
  <si>
    <t>20230303 13:13:33</t>
  </si>
  <si>
    <t>13:13:33</t>
  </si>
  <si>
    <t>20230303 13:13:38</t>
  </si>
  <si>
    <t>13:13:38</t>
  </si>
  <si>
    <t>20230303 13:13:43</t>
  </si>
  <si>
    <t>13:13:43</t>
  </si>
  <si>
    <t>20230303 13:13:48</t>
  </si>
  <si>
    <t>13:13:48</t>
  </si>
  <si>
    <t>20230303 13:13:53</t>
  </si>
  <si>
    <t>13:13:53</t>
  </si>
  <si>
    <t>20230303 13:13:58</t>
  </si>
  <si>
    <t>13:13:58</t>
  </si>
  <si>
    <t>20230303 13:14:03</t>
  </si>
  <si>
    <t>13:14:03</t>
  </si>
  <si>
    <t>20230303 13:14:08</t>
  </si>
  <si>
    <t>13:14:08</t>
  </si>
  <si>
    <t>20230303 13:14:13</t>
  </si>
  <si>
    <t>13:14:13</t>
  </si>
  <si>
    <t>20230303 13:14:18</t>
  </si>
  <si>
    <t>13:14:18</t>
  </si>
  <si>
    <t>20230303 13:14:23</t>
  </si>
  <si>
    <t>13:14:23</t>
  </si>
  <si>
    <t>20230303 13:14:28</t>
  </si>
  <si>
    <t>13:14:28</t>
  </si>
  <si>
    <t>20230303 13:14:33</t>
  </si>
  <si>
    <t>13:14:33</t>
  </si>
  <si>
    <t>20230303 13:14:38</t>
  </si>
  <si>
    <t>13:14:38</t>
  </si>
  <si>
    <t>20230303 13:14:43</t>
  </si>
  <si>
    <t>13:14:43</t>
  </si>
  <si>
    <t>20230303 13:16:20</t>
  </si>
  <si>
    <t>13:16:20</t>
  </si>
  <si>
    <t>20230303 13:16:25</t>
  </si>
  <si>
    <t>13:16:25</t>
  </si>
  <si>
    <t>20230303 13:16:30</t>
  </si>
  <si>
    <t>13:16:30</t>
  </si>
  <si>
    <t>20230303 13:16:35</t>
  </si>
  <si>
    <t>13:16:35</t>
  </si>
  <si>
    <t>20230303 13:16:40</t>
  </si>
  <si>
    <t>13:16:40</t>
  </si>
  <si>
    <t>20230303 13:16:45</t>
  </si>
  <si>
    <t>13:16:45</t>
  </si>
  <si>
    <t>20230303 13:16:50</t>
  </si>
  <si>
    <t>13:16:50</t>
  </si>
  <si>
    <t>20230303 13:16:55</t>
  </si>
  <si>
    <t>13:16:55</t>
  </si>
  <si>
    <t>20230303 13:17:00</t>
  </si>
  <si>
    <t>13:17:00</t>
  </si>
  <si>
    <t>20230303 13:17:05</t>
  </si>
  <si>
    <t>13:17:05</t>
  </si>
  <si>
    <t>20230303 13:17:10</t>
  </si>
  <si>
    <t>13:17:10</t>
  </si>
  <si>
    <t>20230303 13:17:15</t>
  </si>
  <si>
    <t>13:17:15</t>
  </si>
  <si>
    <t>20230303 13:17:20</t>
  </si>
  <si>
    <t>13:17:20</t>
  </si>
  <si>
    <t>20230303 13:17:25</t>
  </si>
  <si>
    <t>13:17:25</t>
  </si>
  <si>
    <t>20230303 13:17:30</t>
  </si>
  <si>
    <t>13:17:30</t>
  </si>
  <si>
    <t>20230303 13:17:35</t>
  </si>
  <si>
    <t>13:17:35</t>
  </si>
  <si>
    <t>20230303 13:17:40</t>
  </si>
  <si>
    <t>13:17:40</t>
  </si>
  <si>
    <t>20230303 13:17:45</t>
  </si>
  <si>
    <t>13:17:45</t>
  </si>
  <si>
    <t>20230303 13:17:50</t>
  </si>
  <si>
    <t>13:17:50</t>
  </si>
  <si>
    <t>20230303 13:17:55</t>
  </si>
  <si>
    <t>13:17:55</t>
  </si>
  <si>
    <t>20230303 13:18:00</t>
  </si>
  <si>
    <t>13:18:00</t>
  </si>
  <si>
    <t>20230303 13:18:05</t>
  </si>
  <si>
    <t>13:18:05</t>
  </si>
  <si>
    <t>20230303 13:18:10</t>
  </si>
  <si>
    <t>13:18:10</t>
  </si>
  <si>
    <t>20230303 13:18:15</t>
  </si>
  <si>
    <t>13:18:15</t>
  </si>
  <si>
    <t>20230303 13:18:20</t>
  </si>
  <si>
    <t>13:18:20</t>
  </si>
  <si>
    <t>20230303 13:18:25</t>
  </si>
  <si>
    <t>13:18:25</t>
  </si>
  <si>
    <t>20230303 13:18:30</t>
  </si>
  <si>
    <t>13:18:30</t>
  </si>
  <si>
    <t>20230303 13:18:35</t>
  </si>
  <si>
    <t>13:18:35</t>
  </si>
  <si>
    <t>20230303 13:18:40</t>
  </si>
  <si>
    <t>13:18:40</t>
  </si>
  <si>
    <t>20230303 13:18:45</t>
  </si>
  <si>
    <t>13:18:45</t>
  </si>
  <si>
    <t>20230303 13:18:50</t>
  </si>
  <si>
    <t>13:18:50</t>
  </si>
  <si>
    <t>20230303 13:18:55</t>
  </si>
  <si>
    <t>13:18:55</t>
  </si>
  <si>
    <t>20230303 13:19:00</t>
  </si>
  <si>
    <t>13:19:00</t>
  </si>
  <si>
    <t>20230303 13:19:05</t>
  </si>
  <si>
    <t>13:19:05</t>
  </si>
  <si>
    <t>20230303 13:19:10</t>
  </si>
  <si>
    <t>13:19:10</t>
  </si>
  <si>
    <t>20230303 13:19:15</t>
  </si>
  <si>
    <t>13:19:15</t>
  </si>
  <si>
    <t>20230303 13:19:20</t>
  </si>
  <si>
    <t>13:19:20</t>
  </si>
  <si>
    <t>20230303 13:19:25</t>
  </si>
  <si>
    <t>13:19:25</t>
  </si>
  <si>
    <t>20230303 13:19:30</t>
  </si>
  <si>
    <t>13:19:30</t>
  </si>
  <si>
    <t>20230303 13:19:35</t>
  </si>
  <si>
    <t>13:19:35</t>
  </si>
  <si>
    <t>20230303 13:19:40</t>
  </si>
  <si>
    <t>13:19:40</t>
  </si>
  <si>
    <t>20230303 13:19:45</t>
  </si>
  <si>
    <t>13:19:45</t>
  </si>
  <si>
    <t>20230303 13:19:50</t>
  </si>
  <si>
    <t>13:19:50</t>
  </si>
  <si>
    <t>20230303 13:19:55</t>
  </si>
  <si>
    <t>13:19:55</t>
  </si>
  <si>
    <t>20230303 13:20:00</t>
  </si>
  <si>
    <t>13:20:00</t>
  </si>
  <si>
    <t>20230303 13:20:05</t>
  </si>
  <si>
    <t>13:20:05</t>
  </si>
  <si>
    <t>20230303 13:20:10</t>
  </si>
  <si>
    <t>13:20:10</t>
  </si>
  <si>
    <t>20230303 13:20:15</t>
  </si>
  <si>
    <t>13:20:15</t>
  </si>
  <si>
    <t>20230303 13:20:20</t>
  </si>
  <si>
    <t>13:20:20</t>
  </si>
  <si>
    <t>20230303 13:20:25</t>
  </si>
  <si>
    <t>13:20:25</t>
  </si>
  <si>
    <t>20230303 13:20:30</t>
  </si>
  <si>
    <t>13:20:30</t>
  </si>
  <si>
    <t>20230303 13:20:35</t>
  </si>
  <si>
    <t>13:20:35</t>
  </si>
  <si>
    <t>20230303 13:20:40</t>
  </si>
  <si>
    <t>13:20:40</t>
  </si>
  <si>
    <t>20230303 13:20:45</t>
  </si>
  <si>
    <t>13:20:45</t>
  </si>
  <si>
    <t>20230303 13:20:50</t>
  </si>
  <si>
    <t>13:20:50</t>
  </si>
  <si>
    <t>20230303 13:20:55</t>
  </si>
  <si>
    <t>13:20:55</t>
  </si>
  <si>
    <t>20230303 13:21:00</t>
  </si>
  <si>
    <t>13:21:00</t>
  </si>
  <si>
    <t>20230303 13:21:05</t>
  </si>
  <si>
    <t>13:21:05</t>
  </si>
  <si>
    <t>20230303 13:21:10</t>
  </si>
  <si>
    <t>13:21:10</t>
  </si>
  <si>
    <t>20230303 13:21:15</t>
  </si>
  <si>
    <t>13:21:15</t>
  </si>
  <si>
    <t>20230303 13:21:20</t>
  </si>
  <si>
    <t>13:21:20</t>
  </si>
  <si>
    <t>20230303 13:21:25</t>
  </si>
  <si>
    <t>13:21:25</t>
  </si>
  <si>
    <t>20230303 13:21:30</t>
  </si>
  <si>
    <t>13:21:30</t>
  </si>
  <si>
    <t>20230303 13:21:35</t>
  </si>
  <si>
    <t>13:21:35</t>
  </si>
  <si>
    <t>20230303 13:21:40</t>
  </si>
  <si>
    <t>13:21:40</t>
  </si>
  <si>
    <t>20230303 13:21:45</t>
  </si>
  <si>
    <t>13:21:45</t>
  </si>
  <si>
    <t>20230303 13:21:50</t>
  </si>
  <si>
    <t>13:21:50</t>
  </si>
  <si>
    <t>20230303 13:21:55</t>
  </si>
  <si>
    <t>13:21:55</t>
  </si>
  <si>
    <t>20230303 13:22:00</t>
  </si>
  <si>
    <t>13:22:00</t>
  </si>
  <si>
    <t>20230303 13:22:05</t>
  </si>
  <si>
    <t>13:22:05</t>
  </si>
  <si>
    <t>20230303 13:22:10</t>
  </si>
  <si>
    <t>13:22:10</t>
  </si>
  <si>
    <t>20230303 13:22:15</t>
  </si>
  <si>
    <t>13:22:15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</si>
</sst>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601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1677862521.5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1677862513.75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429.7490329858651</v>
      </c>
      <c r="AK17">
        <v>421.8597878787877</v>
      </c>
      <c r="AL17">
        <v>-0.0149198553348254</v>
      </c>
      <c r="AM17">
        <v>63.52167588104037</v>
      </c>
      <c r="AN17">
        <f>(AP17 - AO17 + BO17*1E3/(8.314*(BQ17+273.15)) * AR17/BN17 * AQ17) * BN17/(100*BB17) * 1000/(1000 - AP17)</f>
        <v>0</v>
      </c>
      <c r="AO17">
        <v>23.46559039883386</v>
      </c>
      <c r="AP17">
        <v>24.34264181818181</v>
      </c>
      <c r="AQ17">
        <v>-5.186873942460228E-05</v>
      </c>
      <c r="AR17">
        <v>100.0074228854335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0</v>
      </c>
      <c r="BG17">
        <v>1677862513.75</v>
      </c>
      <c r="BH17">
        <v>411.7239</v>
      </c>
      <c r="BI17">
        <v>419.6769333333333</v>
      </c>
      <c r="BJ17">
        <v>24.3531</v>
      </c>
      <c r="BK17">
        <v>23.48386</v>
      </c>
      <c r="BL17">
        <v>408.3177333333334</v>
      </c>
      <c r="BM17">
        <v>24.01292666666666</v>
      </c>
      <c r="BN17">
        <v>500.0331333333334</v>
      </c>
      <c r="BO17">
        <v>89.46948</v>
      </c>
      <c r="BP17">
        <v>0.10003439</v>
      </c>
      <c r="BQ17">
        <v>26.84371666666667</v>
      </c>
      <c r="BR17">
        <v>27.47532333333333</v>
      </c>
      <c r="BS17">
        <v>999.9000000000002</v>
      </c>
      <c r="BT17">
        <v>0</v>
      </c>
      <c r="BU17">
        <v>0</v>
      </c>
      <c r="BV17">
        <v>9996.911333333333</v>
      </c>
      <c r="BW17">
        <v>0</v>
      </c>
      <c r="BX17">
        <v>6.296884333333336</v>
      </c>
      <c r="BY17">
        <v>-7.953082</v>
      </c>
      <c r="BZ17">
        <v>422.0008</v>
      </c>
      <c r="CA17">
        <v>429.7696</v>
      </c>
      <c r="CB17">
        <v>0.8692349333333332</v>
      </c>
      <c r="CC17">
        <v>419.6769333333333</v>
      </c>
      <c r="CD17">
        <v>23.48386</v>
      </c>
      <c r="CE17">
        <v>2.178858333333333</v>
      </c>
      <c r="CF17">
        <v>2.101088666666667</v>
      </c>
      <c r="CG17">
        <v>18.80771</v>
      </c>
      <c r="CH17">
        <v>18.22743333333333</v>
      </c>
      <c r="CI17">
        <v>1999.988666666666</v>
      </c>
      <c r="CJ17">
        <v>0.9799952</v>
      </c>
      <c r="CK17">
        <v>0.02000482666666667</v>
      </c>
      <c r="CL17">
        <v>0</v>
      </c>
      <c r="CM17">
        <v>1.97292</v>
      </c>
      <c r="CN17">
        <v>0</v>
      </c>
      <c r="CO17">
        <v>6238.963666666664</v>
      </c>
      <c r="CP17">
        <v>17338.1</v>
      </c>
      <c r="CQ17">
        <v>40.13306666666666</v>
      </c>
      <c r="CR17">
        <v>40.30786666666665</v>
      </c>
      <c r="CS17">
        <v>38.73726666666665</v>
      </c>
      <c r="CT17">
        <v>38.3708</v>
      </c>
      <c r="CU17">
        <v>38.48739999999999</v>
      </c>
      <c r="CV17">
        <v>1959.978333333334</v>
      </c>
      <c r="CW17">
        <v>40.01033333333333</v>
      </c>
      <c r="CX17">
        <v>0</v>
      </c>
      <c r="CY17">
        <v>1677862524.4</v>
      </c>
      <c r="CZ17">
        <v>0</v>
      </c>
      <c r="DA17">
        <v>0</v>
      </c>
      <c r="DB17" t="s">
        <v>356</v>
      </c>
      <c r="DC17">
        <v>1664468064.5</v>
      </c>
      <c r="DD17">
        <v>1677795524</v>
      </c>
      <c r="DE17">
        <v>0</v>
      </c>
      <c r="DF17">
        <v>-0.419</v>
      </c>
      <c r="DG17">
        <v>-0.001</v>
      </c>
      <c r="DH17">
        <v>3.097</v>
      </c>
      <c r="DI17">
        <v>0.268</v>
      </c>
      <c r="DJ17">
        <v>400</v>
      </c>
      <c r="DK17">
        <v>24</v>
      </c>
      <c r="DL17">
        <v>0.15</v>
      </c>
      <c r="DM17">
        <v>0.13</v>
      </c>
      <c r="DN17">
        <v>-7.932746499999999</v>
      </c>
      <c r="DO17">
        <v>-0.6749786116322294</v>
      </c>
      <c r="DP17">
        <v>0.07587063122677962</v>
      </c>
      <c r="DQ17">
        <v>0</v>
      </c>
      <c r="DR17">
        <v>0.860894725</v>
      </c>
      <c r="DS17">
        <v>0.1940217073170734</v>
      </c>
      <c r="DT17">
        <v>0.02042469513479639</v>
      </c>
      <c r="DU17">
        <v>0</v>
      </c>
      <c r="DV17">
        <v>0</v>
      </c>
      <c r="DW17">
        <v>2</v>
      </c>
      <c r="DX17" t="s">
        <v>357</v>
      </c>
      <c r="DY17">
        <v>2.97731</v>
      </c>
      <c r="DZ17">
        <v>2.72793</v>
      </c>
      <c r="EA17">
        <v>0.08303869999999999</v>
      </c>
      <c r="EB17">
        <v>0.0852472</v>
      </c>
      <c r="EC17">
        <v>0.106553</v>
      </c>
      <c r="ED17">
        <v>0.104724</v>
      </c>
      <c r="EE17">
        <v>27346.2</v>
      </c>
      <c r="EF17">
        <v>26997.6</v>
      </c>
      <c r="EG17">
        <v>30360.6</v>
      </c>
      <c r="EH17">
        <v>29771.4</v>
      </c>
      <c r="EI17">
        <v>37441.7</v>
      </c>
      <c r="EJ17">
        <v>35090.5</v>
      </c>
      <c r="EK17">
        <v>46455.8</v>
      </c>
      <c r="EL17">
        <v>44270.5</v>
      </c>
      <c r="EM17">
        <v>1.84745</v>
      </c>
      <c r="EN17">
        <v>1.81393</v>
      </c>
      <c r="EO17">
        <v>0.0700653</v>
      </c>
      <c r="EP17">
        <v>0</v>
      </c>
      <c r="EQ17">
        <v>26.3429</v>
      </c>
      <c r="ER17">
        <v>999.9</v>
      </c>
      <c r="ES17">
        <v>50.6</v>
      </c>
      <c r="ET17">
        <v>33.8</v>
      </c>
      <c r="EU17">
        <v>29.8841</v>
      </c>
      <c r="EV17">
        <v>63.297</v>
      </c>
      <c r="EW17">
        <v>23.758</v>
      </c>
      <c r="EX17">
        <v>1</v>
      </c>
      <c r="EY17">
        <v>0.145356</v>
      </c>
      <c r="EZ17">
        <v>1.45109</v>
      </c>
      <c r="FA17">
        <v>20.1913</v>
      </c>
      <c r="FB17">
        <v>5.23376</v>
      </c>
      <c r="FC17">
        <v>11.9725</v>
      </c>
      <c r="FD17">
        <v>4.97155</v>
      </c>
      <c r="FE17">
        <v>3.29038</v>
      </c>
      <c r="FF17">
        <v>9999</v>
      </c>
      <c r="FG17">
        <v>9999</v>
      </c>
      <c r="FH17">
        <v>9999</v>
      </c>
      <c r="FI17">
        <v>999.9</v>
      </c>
      <c r="FJ17">
        <v>4.97338</v>
      </c>
      <c r="FK17">
        <v>1.87791</v>
      </c>
      <c r="FL17">
        <v>1.87607</v>
      </c>
      <c r="FM17">
        <v>1.87887</v>
      </c>
      <c r="FN17">
        <v>1.87551</v>
      </c>
      <c r="FO17">
        <v>1.87908</v>
      </c>
      <c r="FP17">
        <v>1.87613</v>
      </c>
      <c r="FQ17">
        <v>1.87731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3.406</v>
      </c>
      <c r="GF17">
        <v>0.3399</v>
      </c>
      <c r="GG17">
        <v>1.952128706093963</v>
      </c>
      <c r="GH17">
        <v>0.004218851560130391</v>
      </c>
      <c r="GI17">
        <v>-1.795455638341317E-06</v>
      </c>
      <c r="GJ17">
        <v>4.509012065089949E-10</v>
      </c>
      <c r="GK17">
        <v>-0.002260030334245136</v>
      </c>
      <c r="GL17">
        <v>0.00193859277299023</v>
      </c>
      <c r="GM17">
        <v>0.0006059354359476578</v>
      </c>
      <c r="GN17">
        <v>-3.865286006439209E-06</v>
      </c>
      <c r="GO17">
        <v>0</v>
      </c>
      <c r="GP17">
        <v>2124</v>
      </c>
      <c r="GQ17">
        <v>1</v>
      </c>
      <c r="GR17">
        <v>26</v>
      </c>
      <c r="GS17">
        <v>223241</v>
      </c>
      <c r="GT17">
        <v>1116.6</v>
      </c>
      <c r="GU17">
        <v>1.11328</v>
      </c>
      <c r="GV17">
        <v>2.5647</v>
      </c>
      <c r="GW17">
        <v>1.39893</v>
      </c>
      <c r="GX17">
        <v>2.36084</v>
      </c>
      <c r="GY17">
        <v>1.44897</v>
      </c>
      <c r="GZ17">
        <v>2.41333</v>
      </c>
      <c r="HA17">
        <v>42.1386</v>
      </c>
      <c r="HB17">
        <v>24.035</v>
      </c>
      <c r="HC17">
        <v>18</v>
      </c>
      <c r="HD17">
        <v>490.809</v>
      </c>
      <c r="HE17">
        <v>441.066</v>
      </c>
      <c r="HF17">
        <v>24.0018</v>
      </c>
      <c r="HG17">
        <v>28.965</v>
      </c>
      <c r="HH17">
        <v>29.9998</v>
      </c>
      <c r="HI17">
        <v>28.7583</v>
      </c>
      <c r="HJ17">
        <v>28.8191</v>
      </c>
      <c r="HK17">
        <v>22.3314</v>
      </c>
      <c r="HL17">
        <v>30.5505</v>
      </c>
      <c r="HM17">
        <v>95.08920000000001</v>
      </c>
      <c r="HN17">
        <v>24.0067</v>
      </c>
      <c r="HO17">
        <v>413.052</v>
      </c>
      <c r="HP17">
        <v>23.4426</v>
      </c>
      <c r="HQ17">
        <v>100.385</v>
      </c>
      <c r="HR17">
        <v>101.8</v>
      </c>
    </row>
    <row r="18" spans="1:226">
      <c r="A18">
        <v>2</v>
      </c>
      <c r="B18">
        <v>1677862526.5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1677862518.655172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429.668727958732</v>
      </c>
      <c r="AK18">
        <v>421.7395090909088</v>
      </c>
      <c r="AL18">
        <v>-0.0305257379249093</v>
      </c>
      <c r="AM18">
        <v>63.52167588104037</v>
      </c>
      <c r="AN18">
        <f>(AP18 - AO18 + BO18*1E3/(8.314*(BQ18+273.15)) * AR18/BN18 * AQ18) * BN18/(100*BB18) * 1000/(1000 - AP18)</f>
        <v>0</v>
      </c>
      <c r="AO18">
        <v>23.4669633893423</v>
      </c>
      <c r="AP18">
        <v>24.34046060606059</v>
      </c>
      <c r="AQ18">
        <v>-2.189432332411197E-05</v>
      </c>
      <c r="AR18">
        <v>100.0074228854335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0</v>
      </c>
      <c r="BG18">
        <v>1677862518.655172</v>
      </c>
      <c r="BH18">
        <v>411.6397931034483</v>
      </c>
      <c r="BI18">
        <v>419.5104137931035</v>
      </c>
      <c r="BJ18">
        <v>24.34768620689655</v>
      </c>
      <c r="BK18">
        <v>23.46891724137931</v>
      </c>
      <c r="BL18">
        <v>408.2339655172414</v>
      </c>
      <c r="BM18">
        <v>24.00764482758621</v>
      </c>
      <c r="BN18">
        <v>500.028275862069</v>
      </c>
      <c r="BO18">
        <v>89.46911379310343</v>
      </c>
      <c r="BP18">
        <v>0.09989028965517241</v>
      </c>
      <c r="BQ18">
        <v>26.84526206896551</v>
      </c>
      <c r="BR18">
        <v>27.48072068965517</v>
      </c>
      <c r="BS18">
        <v>999.9000000000002</v>
      </c>
      <c r="BT18">
        <v>0</v>
      </c>
      <c r="BU18">
        <v>0</v>
      </c>
      <c r="BV18">
        <v>9998.119310344828</v>
      </c>
      <c r="BW18">
        <v>0</v>
      </c>
      <c r="BX18">
        <v>6.396033793103449</v>
      </c>
      <c r="BY18">
        <v>-7.870562413793103</v>
      </c>
      <c r="BZ18">
        <v>421.9123448275861</v>
      </c>
      <c r="CA18">
        <v>429.5925172413794</v>
      </c>
      <c r="CB18">
        <v>0.8787676206896552</v>
      </c>
      <c r="CC18">
        <v>419.5104137931035</v>
      </c>
      <c r="CD18">
        <v>23.46891724137931</v>
      </c>
      <c r="CE18">
        <v>2.178365517241379</v>
      </c>
      <c r="CF18">
        <v>2.099743103448276</v>
      </c>
      <c r="CG18">
        <v>18.80408620689655</v>
      </c>
      <c r="CH18">
        <v>18.21723793103448</v>
      </c>
      <c r="CI18">
        <v>1999.995862068965</v>
      </c>
      <c r="CJ18">
        <v>0.9799952758620689</v>
      </c>
      <c r="CK18">
        <v>0.02000474827586207</v>
      </c>
      <c r="CL18">
        <v>0</v>
      </c>
      <c r="CM18">
        <v>2.001834482758621</v>
      </c>
      <c r="CN18">
        <v>0</v>
      </c>
      <c r="CO18">
        <v>6237.983448275862</v>
      </c>
      <c r="CP18">
        <v>17338.17241379311</v>
      </c>
      <c r="CQ18">
        <v>40.11820689655172</v>
      </c>
      <c r="CR18">
        <v>40.29275862068965</v>
      </c>
      <c r="CS18">
        <v>38.74120689655172</v>
      </c>
      <c r="CT18">
        <v>38.38782758620689</v>
      </c>
      <c r="CU18">
        <v>38.48696551724137</v>
      </c>
      <c r="CV18">
        <v>1959.985517241379</v>
      </c>
      <c r="CW18">
        <v>40.0103448275862</v>
      </c>
      <c r="CX18">
        <v>0</v>
      </c>
      <c r="CY18">
        <v>1677862529.2</v>
      </c>
      <c r="CZ18">
        <v>0</v>
      </c>
      <c r="DA18">
        <v>0</v>
      </c>
      <c r="DB18" t="s">
        <v>356</v>
      </c>
      <c r="DC18">
        <v>1664468064.5</v>
      </c>
      <c r="DD18">
        <v>1677795524</v>
      </c>
      <c r="DE18">
        <v>0</v>
      </c>
      <c r="DF18">
        <v>-0.419</v>
      </c>
      <c r="DG18">
        <v>-0.001</v>
      </c>
      <c r="DH18">
        <v>3.097</v>
      </c>
      <c r="DI18">
        <v>0.268</v>
      </c>
      <c r="DJ18">
        <v>400</v>
      </c>
      <c r="DK18">
        <v>24</v>
      </c>
      <c r="DL18">
        <v>0.15</v>
      </c>
      <c r="DM18">
        <v>0.13</v>
      </c>
      <c r="DN18">
        <v>-7.941688999999999</v>
      </c>
      <c r="DO18">
        <v>-0.2017346341463308</v>
      </c>
      <c r="DP18">
        <v>0.1220461580058954</v>
      </c>
      <c r="DQ18">
        <v>0</v>
      </c>
      <c r="DR18">
        <v>0.8689858499999999</v>
      </c>
      <c r="DS18">
        <v>0.1251157148217659</v>
      </c>
      <c r="DT18">
        <v>0.01626064309237184</v>
      </c>
      <c r="DU18">
        <v>0</v>
      </c>
      <c r="DV18">
        <v>0</v>
      </c>
      <c r="DW18">
        <v>2</v>
      </c>
      <c r="DX18" t="s">
        <v>357</v>
      </c>
      <c r="DY18">
        <v>2.97735</v>
      </c>
      <c r="DZ18">
        <v>2.72814</v>
      </c>
      <c r="EA18">
        <v>0.0830048</v>
      </c>
      <c r="EB18">
        <v>0.084845</v>
      </c>
      <c r="EC18">
        <v>0.106543</v>
      </c>
      <c r="ED18">
        <v>0.104725</v>
      </c>
      <c r="EE18">
        <v>27347.1</v>
      </c>
      <c r="EF18">
        <v>27009.2</v>
      </c>
      <c r="EG18">
        <v>30360.5</v>
      </c>
      <c r="EH18">
        <v>29771</v>
      </c>
      <c r="EI18">
        <v>37441.7</v>
      </c>
      <c r="EJ18">
        <v>35089.9</v>
      </c>
      <c r="EK18">
        <v>46455.2</v>
      </c>
      <c r="EL18">
        <v>44269.8</v>
      </c>
      <c r="EM18">
        <v>1.84745</v>
      </c>
      <c r="EN18">
        <v>1.81415</v>
      </c>
      <c r="EO18">
        <v>0.069961</v>
      </c>
      <c r="EP18">
        <v>0</v>
      </c>
      <c r="EQ18">
        <v>26.3427</v>
      </c>
      <c r="ER18">
        <v>999.9</v>
      </c>
      <c r="ES18">
        <v>50.6</v>
      </c>
      <c r="ET18">
        <v>33.8</v>
      </c>
      <c r="EU18">
        <v>29.8849</v>
      </c>
      <c r="EV18">
        <v>62.857</v>
      </c>
      <c r="EW18">
        <v>23.5817</v>
      </c>
      <c r="EX18">
        <v>1</v>
      </c>
      <c r="EY18">
        <v>0.145175</v>
      </c>
      <c r="EZ18">
        <v>1.4615</v>
      </c>
      <c r="FA18">
        <v>20.1907</v>
      </c>
      <c r="FB18">
        <v>5.22957</v>
      </c>
      <c r="FC18">
        <v>11.9733</v>
      </c>
      <c r="FD18">
        <v>4.9704</v>
      </c>
      <c r="FE18">
        <v>3.2895</v>
      </c>
      <c r="FF18">
        <v>9999</v>
      </c>
      <c r="FG18">
        <v>9999</v>
      </c>
      <c r="FH18">
        <v>9999</v>
      </c>
      <c r="FI18">
        <v>999.9</v>
      </c>
      <c r="FJ18">
        <v>4.97337</v>
      </c>
      <c r="FK18">
        <v>1.87791</v>
      </c>
      <c r="FL18">
        <v>1.87607</v>
      </c>
      <c r="FM18">
        <v>1.87888</v>
      </c>
      <c r="FN18">
        <v>1.8755</v>
      </c>
      <c r="FO18">
        <v>1.8791</v>
      </c>
      <c r="FP18">
        <v>1.87617</v>
      </c>
      <c r="FQ18">
        <v>1.87731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3.405</v>
      </c>
      <c r="GF18">
        <v>0.3399</v>
      </c>
      <c r="GG18">
        <v>1.952128706093963</v>
      </c>
      <c r="GH18">
        <v>0.004218851560130391</v>
      </c>
      <c r="GI18">
        <v>-1.795455638341317E-06</v>
      </c>
      <c r="GJ18">
        <v>4.509012065089949E-10</v>
      </c>
      <c r="GK18">
        <v>-0.002260030334245136</v>
      </c>
      <c r="GL18">
        <v>0.00193859277299023</v>
      </c>
      <c r="GM18">
        <v>0.0006059354359476578</v>
      </c>
      <c r="GN18">
        <v>-3.865286006439209E-06</v>
      </c>
      <c r="GO18">
        <v>0</v>
      </c>
      <c r="GP18">
        <v>2124</v>
      </c>
      <c r="GQ18">
        <v>1</v>
      </c>
      <c r="GR18">
        <v>26</v>
      </c>
      <c r="GS18">
        <v>223241</v>
      </c>
      <c r="GT18">
        <v>1116.7</v>
      </c>
      <c r="GU18">
        <v>1.08765</v>
      </c>
      <c r="GV18">
        <v>2.54883</v>
      </c>
      <c r="GW18">
        <v>1.39893</v>
      </c>
      <c r="GX18">
        <v>2.36084</v>
      </c>
      <c r="GY18">
        <v>1.44897</v>
      </c>
      <c r="GZ18">
        <v>2.52075</v>
      </c>
      <c r="HA18">
        <v>42.1386</v>
      </c>
      <c r="HB18">
        <v>24.0437</v>
      </c>
      <c r="HC18">
        <v>18</v>
      </c>
      <c r="HD18">
        <v>490.809</v>
      </c>
      <c r="HE18">
        <v>441.206</v>
      </c>
      <c r="HF18">
        <v>24.0177</v>
      </c>
      <c r="HG18">
        <v>28.9624</v>
      </c>
      <c r="HH18">
        <v>30</v>
      </c>
      <c r="HI18">
        <v>28.7583</v>
      </c>
      <c r="HJ18">
        <v>28.8191</v>
      </c>
      <c r="HK18">
        <v>21.7993</v>
      </c>
      <c r="HL18">
        <v>30.5505</v>
      </c>
      <c r="HM18">
        <v>95.08920000000001</v>
      </c>
      <c r="HN18">
        <v>24.0186</v>
      </c>
      <c r="HO18">
        <v>399.536</v>
      </c>
      <c r="HP18">
        <v>23.4358</v>
      </c>
      <c r="HQ18">
        <v>100.384</v>
      </c>
      <c r="HR18">
        <v>101.799</v>
      </c>
    </row>
    <row r="19" spans="1:226">
      <c r="A19">
        <v>3</v>
      </c>
      <c r="B19">
        <v>1677862531.5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1677862523.732143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422.4022135760413</v>
      </c>
      <c r="AK19">
        <v>418.3020545454544</v>
      </c>
      <c r="AL19">
        <v>-0.8617577853832079</v>
      </c>
      <c r="AM19">
        <v>63.52167588104037</v>
      </c>
      <c r="AN19">
        <f>(AP19 - AO19 + BO19*1E3/(8.314*(BQ19+273.15)) * AR19/BN19 * AQ19) * BN19/(100*BB19) * 1000/(1000 - AP19)</f>
        <v>0</v>
      </c>
      <c r="AO19">
        <v>23.46462344734238</v>
      </c>
      <c r="AP19">
        <v>24.34166727272727</v>
      </c>
      <c r="AQ19">
        <v>1.672037181863768E-05</v>
      </c>
      <c r="AR19">
        <v>100.0074228854335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0</v>
      </c>
      <c r="BG19">
        <v>1677862523.732143</v>
      </c>
      <c r="BH19">
        <v>411.0731428571428</v>
      </c>
      <c r="BI19">
        <v>416.8566428571429</v>
      </c>
      <c r="BJ19">
        <v>24.34278214285714</v>
      </c>
      <c r="BK19">
        <v>23.46573214285714</v>
      </c>
      <c r="BL19">
        <v>407.669</v>
      </c>
      <c r="BM19">
        <v>24.00285357142857</v>
      </c>
      <c r="BN19">
        <v>500.0233571428571</v>
      </c>
      <c r="BO19">
        <v>89.46812142857142</v>
      </c>
      <c r="BP19">
        <v>0.09972765000000001</v>
      </c>
      <c r="BQ19">
        <v>26.84711071428572</v>
      </c>
      <c r="BR19">
        <v>27.48642142857143</v>
      </c>
      <c r="BS19">
        <v>999.9000000000002</v>
      </c>
      <c r="BT19">
        <v>0</v>
      </c>
      <c r="BU19">
        <v>0</v>
      </c>
      <c r="BV19">
        <v>9995.686785714284</v>
      </c>
      <c r="BW19">
        <v>0</v>
      </c>
      <c r="BX19">
        <v>6.072232142857144</v>
      </c>
      <c r="BY19">
        <v>-5.783432428571428</v>
      </c>
      <c r="BZ19">
        <v>421.3293928571428</v>
      </c>
      <c r="CA19">
        <v>426.8735714285713</v>
      </c>
      <c r="CB19">
        <v>0.8770513214285715</v>
      </c>
      <c r="CC19">
        <v>416.8566428571429</v>
      </c>
      <c r="CD19">
        <v>23.46573214285714</v>
      </c>
      <c r="CE19">
        <v>2.1779025</v>
      </c>
      <c r="CF19">
        <v>2.099433928571429</v>
      </c>
      <c r="CG19">
        <v>18.80068928571429</v>
      </c>
      <c r="CH19">
        <v>18.21489285714285</v>
      </c>
      <c r="CI19">
        <v>2000.003571428571</v>
      </c>
      <c r="CJ19">
        <v>0.9799953571428571</v>
      </c>
      <c r="CK19">
        <v>0.02000466428571429</v>
      </c>
      <c r="CL19">
        <v>0</v>
      </c>
      <c r="CM19">
        <v>2.012360714285714</v>
      </c>
      <c r="CN19">
        <v>0</v>
      </c>
      <c r="CO19">
        <v>6237.540714285715</v>
      </c>
      <c r="CP19">
        <v>17338.23928571428</v>
      </c>
      <c r="CQ19">
        <v>40.10682142857142</v>
      </c>
      <c r="CR19">
        <v>40.28099999999999</v>
      </c>
      <c r="CS19">
        <v>38.74757142857142</v>
      </c>
      <c r="CT19">
        <v>38.39271428571429</v>
      </c>
      <c r="CU19">
        <v>38.4865</v>
      </c>
      <c r="CV19">
        <v>1959.993214285714</v>
      </c>
      <c r="CW19">
        <v>40.01035714285714</v>
      </c>
      <c r="CX19">
        <v>0</v>
      </c>
      <c r="CY19">
        <v>1677862534.6</v>
      </c>
      <c r="CZ19">
        <v>0</v>
      </c>
      <c r="DA19">
        <v>0</v>
      </c>
      <c r="DB19" t="s">
        <v>356</v>
      </c>
      <c r="DC19">
        <v>1664468064.5</v>
      </c>
      <c r="DD19">
        <v>1677795524</v>
      </c>
      <c r="DE19">
        <v>0</v>
      </c>
      <c r="DF19">
        <v>-0.419</v>
      </c>
      <c r="DG19">
        <v>-0.001</v>
      </c>
      <c r="DH19">
        <v>3.097</v>
      </c>
      <c r="DI19">
        <v>0.268</v>
      </c>
      <c r="DJ19">
        <v>400</v>
      </c>
      <c r="DK19">
        <v>24</v>
      </c>
      <c r="DL19">
        <v>0.15</v>
      </c>
      <c r="DM19">
        <v>0.13</v>
      </c>
      <c r="DN19">
        <v>-6.657862390243904</v>
      </c>
      <c r="DO19">
        <v>18.78833845296167</v>
      </c>
      <c r="DP19">
        <v>2.552958537162037</v>
      </c>
      <c r="DQ19">
        <v>0</v>
      </c>
      <c r="DR19">
        <v>0.8770156097560974</v>
      </c>
      <c r="DS19">
        <v>-0.004626292682927085</v>
      </c>
      <c r="DT19">
        <v>0.005564057893116646</v>
      </c>
      <c r="DU19">
        <v>1</v>
      </c>
      <c r="DV19">
        <v>1</v>
      </c>
      <c r="DW19">
        <v>2</v>
      </c>
      <c r="DX19" t="s">
        <v>365</v>
      </c>
      <c r="DY19">
        <v>2.9773</v>
      </c>
      <c r="DZ19">
        <v>2.72805</v>
      </c>
      <c r="EA19">
        <v>0.0823941</v>
      </c>
      <c r="EB19">
        <v>0.08293349999999999</v>
      </c>
      <c r="EC19">
        <v>0.106549</v>
      </c>
      <c r="ED19">
        <v>0.104719</v>
      </c>
      <c r="EE19">
        <v>27366.1</v>
      </c>
      <c r="EF19">
        <v>27066</v>
      </c>
      <c r="EG19">
        <v>30361.3</v>
      </c>
      <c r="EH19">
        <v>29771.4</v>
      </c>
      <c r="EI19">
        <v>37442.5</v>
      </c>
      <c r="EJ19">
        <v>35090.4</v>
      </c>
      <c r="EK19">
        <v>46456.6</v>
      </c>
      <c r="EL19">
        <v>44270.3</v>
      </c>
      <c r="EM19">
        <v>1.8474</v>
      </c>
      <c r="EN19">
        <v>1.81415</v>
      </c>
      <c r="EO19">
        <v>0.0704341</v>
      </c>
      <c r="EP19">
        <v>0</v>
      </c>
      <c r="EQ19">
        <v>26.3404</v>
      </c>
      <c r="ER19">
        <v>999.9</v>
      </c>
      <c r="ES19">
        <v>50.6</v>
      </c>
      <c r="ET19">
        <v>33.8</v>
      </c>
      <c r="EU19">
        <v>29.882</v>
      </c>
      <c r="EV19">
        <v>63.167</v>
      </c>
      <c r="EW19">
        <v>23.75</v>
      </c>
      <c r="EX19">
        <v>1</v>
      </c>
      <c r="EY19">
        <v>0.145119</v>
      </c>
      <c r="EZ19">
        <v>1.47128</v>
      </c>
      <c r="FA19">
        <v>20.1906</v>
      </c>
      <c r="FB19">
        <v>5.23047</v>
      </c>
      <c r="FC19">
        <v>11.9727</v>
      </c>
      <c r="FD19">
        <v>4.9706</v>
      </c>
      <c r="FE19">
        <v>3.28965</v>
      </c>
      <c r="FF19">
        <v>9999</v>
      </c>
      <c r="FG19">
        <v>9999</v>
      </c>
      <c r="FH19">
        <v>9999</v>
      </c>
      <c r="FI19">
        <v>999.9</v>
      </c>
      <c r="FJ19">
        <v>4.97338</v>
      </c>
      <c r="FK19">
        <v>1.8779</v>
      </c>
      <c r="FL19">
        <v>1.87607</v>
      </c>
      <c r="FM19">
        <v>1.87883</v>
      </c>
      <c r="FN19">
        <v>1.87552</v>
      </c>
      <c r="FO19">
        <v>1.87909</v>
      </c>
      <c r="FP19">
        <v>1.87614</v>
      </c>
      <c r="FQ19">
        <v>1.87729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3.393</v>
      </c>
      <c r="GF19">
        <v>0.3399</v>
      </c>
      <c r="GG19">
        <v>1.952128706093963</v>
      </c>
      <c r="GH19">
        <v>0.004218851560130391</v>
      </c>
      <c r="GI19">
        <v>-1.795455638341317E-06</v>
      </c>
      <c r="GJ19">
        <v>4.509012065089949E-10</v>
      </c>
      <c r="GK19">
        <v>-0.002260030334245136</v>
      </c>
      <c r="GL19">
        <v>0.00193859277299023</v>
      </c>
      <c r="GM19">
        <v>0.0006059354359476578</v>
      </c>
      <c r="GN19">
        <v>-3.865286006439209E-06</v>
      </c>
      <c r="GO19">
        <v>0</v>
      </c>
      <c r="GP19">
        <v>2124</v>
      </c>
      <c r="GQ19">
        <v>1</v>
      </c>
      <c r="GR19">
        <v>26</v>
      </c>
      <c r="GS19">
        <v>223241.1</v>
      </c>
      <c r="GT19">
        <v>1116.8</v>
      </c>
      <c r="GU19">
        <v>1.05591</v>
      </c>
      <c r="GV19">
        <v>2.55981</v>
      </c>
      <c r="GW19">
        <v>1.39893</v>
      </c>
      <c r="GX19">
        <v>2.36084</v>
      </c>
      <c r="GY19">
        <v>1.44897</v>
      </c>
      <c r="GZ19">
        <v>2.4231</v>
      </c>
      <c r="HA19">
        <v>42.1386</v>
      </c>
      <c r="HB19">
        <v>24.035</v>
      </c>
      <c r="HC19">
        <v>18</v>
      </c>
      <c r="HD19">
        <v>490.765</v>
      </c>
      <c r="HE19">
        <v>441.206</v>
      </c>
      <c r="HF19">
        <v>24.0283</v>
      </c>
      <c r="HG19">
        <v>28.9594</v>
      </c>
      <c r="HH19">
        <v>29.9999</v>
      </c>
      <c r="HI19">
        <v>28.7558</v>
      </c>
      <c r="HJ19">
        <v>28.8191</v>
      </c>
      <c r="HK19">
        <v>21.1811</v>
      </c>
      <c r="HL19">
        <v>30.5505</v>
      </c>
      <c r="HM19">
        <v>95.08920000000001</v>
      </c>
      <c r="HN19">
        <v>24.0274</v>
      </c>
      <c r="HO19">
        <v>379.501</v>
      </c>
      <c r="HP19">
        <v>23.4257</v>
      </c>
      <c r="HQ19">
        <v>100.387</v>
      </c>
      <c r="HR19">
        <v>101.8</v>
      </c>
    </row>
    <row r="20" spans="1:226">
      <c r="A20">
        <v>4</v>
      </c>
      <c r="B20">
        <v>1677862536.5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1677862529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407.8900680954634</v>
      </c>
      <c r="AK20">
        <v>409.1189090909092</v>
      </c>
      <c r="AL20">
        <v>-1.981143527367506</v>
      </c>
      <c r="AM20">
        <v>63.52167588104037</v>
      </c>
      <c r="AN20">
        <f>(AP20 - AO20 + BO20*1E3/(8.314*(BQ20+273.15)) * AR20/BN20 * AQ20) * BN20/(100*BB20) * 1000/(1000 - AP20)</f>
        <v>0</v>
      </c>
      <c r="AO20">
        <v>23.4656955154449</v>
      </c>
      <c r="AP20">
        <v>24.34328848484849</v>
      </c>
      <c r="AQ20">
        <v>1.851209450703519E-05</v>
      </c>
      <c r="AR20">
        <v>100.0074228854335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1677862529</v>
      </c>
      <c r="BH20">
        <v>408.2284074074075</v>
      </c>
      <c r="BI20">
        <v>409.2555555555555</v>
      </c>
      <c r="BJ20">
        <v>24.34144074074074</v>
      </c>
      <c r="BK20">
        <v>23.46562962962962</v>
      </c>
      <c r="BL20">
        <v>404.8327407407407</v>
      </c>
      <c r="BM20">
        <v>24.00154074074074</v>
      </c>
      <c r="BN20">
        <v>500.0202592592592</v>
      </c>
      <c r="BO20">
        <v>89.46657037037036</v>
      </c>
      <c r="BP20">
        <v>0.09974650740740741</v>
      </c>
      <c r="BQ20">
        <v>26.84938148148148</v>
      </c>
      <c r="BR20">
        <v>27.49255925925926</v>
      </c>
      <c r="BS20">
        <v>999.9000000000001</v>
      </c>
      <c r="BT20">
        <v>0</v>
      </c>
      <c r="BU20">
        <v>0</v>
      </c>
      <c r="BV20">
        <v>9996.618148148149</v>
      </c>
      <c r="BW20">
        <v>0</v>
      </c>
      <c r="BX20">
        <v>5.089292592592591</v>
      </c>
      <c r="BY20">
        <v>-1.027119925925926</v>
      </c>
      <c r="BZ20">
        <v>418.4131851851852</v>
      </c>
      <c r="CA20">
        <v>419.0897777777777</v>
      </c>
      <c r="CB20">
        <v>0.8758057407407407</v>
      </c>
      <c r="CC20">
        <v>409.2555555555555</v>
      </c>
      <c r="CD20">
        <v>23.46562962962962</v>
      </c>
      <c r="CE20">
        <v>2.177744074074074</v>
      </c>
      <c r="CF20">
        <v>2.099388148148148</v>
      </c>
      <c r="CG20">
        <v>18.79952222222222</v>
      </c>
      <c r="CH20">
        <v>18.21454444444445</v>
      </c>
      <c r="CI20">
        <v>2000.012592592593</v>
      </c>
      <c r="CJ20">
        <v>0.9799954444444444</v>
      </c>
      <c r="CK20">
        <v>0.02000457407407408</v>
      </c>
      <c r="CL20">
        <v>0</v>
      </c>
      <c r="CM20">
        <v>2.018974074074074</v>
      </c>
      <c r="CN20">
        <v>0</v>
      </c>
      <c r="CO20">
        <v>6237.99888888889</v>
      </c>
      <c r="CP20">
        <v>17338.32222222222</v>
      </c>
      <c r="CQ20">
        <v>40.06685185185184</v>
      </c>
      <c r="CR20">
        <v>40.26607407407408</v>
      </c>
      <c r="CS20">
        <v>38.74048148148148</v>
      </c>
      <c r="CT20">
        <v>38.39337037037038</v>
      </c>
      <c r="CU20">
        <v>38.47666666666666</v>
      </c>
      <c r="CV20">
        <v>1960.002222222222</v>
      </c>
      <c r="CW20">
        <v>40.01037037037037</v>
      </c>
      <c r="CX20">
        <v>0</v>
      </c>
      <c r="CY20">
        <v>1677862539.4</v>
      </c>
      <c r="CZ20">
        <v>0</v>
      </c>
      <c r="DA20">
        <v>0</v>
      </c>
      <c r="DB20" t="s">
        <v>356</v>
      </c>
      <c r="DC20">
        <v>1664468064.5</v>
      </c>
      <c r="DD20">
        <v>1677795524</v>
      </c>
      <c r="DE20">
        <v>0</v>
      </c>
      <c r="DF20">
        <v>-0.419</v>
      </c>
      <c r="DG20">
        <v>-0.001</v>
      </c>
      <c r="DH20">
        <v>3.097</v>
      </c>
      <c r="DI20">
        <v>0.268</v>
      </c>
      <c r="DJ20">
        <v>400</v>
      </c>
      <c r="DK20">
        <v>24</v>
      </c>
      <c r="DL20">
        <v>0.15</v>
      </c>
      <c r="DM20">
        <v>0.13</v>
      </c>
      <c r="DN20">
        <v>-3.494744341463414</v>
      </c>
      <c r="DO20">
        <v>50.86401169337977</v>
      </c>
      <c r="DP20">
        <v>5.498287613387155</v>
      </c>
      <c r="DQ20">
        <v>0</v>
      </c>
      <c r="DR20">
        <v>0.8771618780487804</v>
      </c>
      <c r="DS20">
        <v>-0.01716993031358994</v>
      </c>
      <c r="DT20">
        <v>0.002657397041073913</v>
      </c>
      <c r="DU20">
        <v>1</v>
      </c>
      <c r="DV20">
        <v>1</v>
      </c>
      <c r="DW20">
        <v>2</v>
      </c>
      <c r="DX20" t="s">
        <v>365</v>
      </c>
      <c r="DY20">
        <v>2.97754</v>
      </c>
      <c r="DZ20">
        <v>2.72842</v>
      </c>
      <c r="EA20">
        <v>0.0809255</v>
      </c>
      <c r="EB20">
        <v>0.0804836</v>
      </c>
      <c r="EC20">
        <v>0.106553</v>
      </c>
      <c r="ED20">
        <v>0.104719</v>
      </c>
      <c r="EE20">
        <v>27409.8</v>
      </c>
      <c r="EF20">
        <v>27138.2</v>
      </c>
      <c r="EG20">
        <v>30361.2</v>
      </c>
      <c r="EH20">
        <v>29771.3</v>
      </c>
      <c r="EI20">
        <v>37442.1</v>
      </c>
      <c r="EJ20">
        <v>35090.1</v>
      </c>
      <c r="EK20">
        <v>46456.5</v>
      </c>
      <c r="EL20">
        <v>44270.2</v>
      </c>
      <c r="EM20">
        <v>1.84765</v>
      </c>
      <c r="EN20">
        <v>1.8138</v>
      </c>
      <c r="EO20">
        <v>0.07024030000000001</v>
      </c>
      <c r="EP20">
        <v>0</v>
      </c>
      <c r="EQ20">
        <v>26.3394</v>
      </c>
      <c r="ER20">
        <v>999.9</v>
      </c>
      <c r="ES20">
        <v>50.6</v>
      </c>
      <c r="ET20">
        <v>33.8</v>
      </c>
      <c r="EU20">
        <v>29.8849</v>
      </c>
      <c r="EV20">
        <v>63.117</v>
      </c>
      <c r="EW20">
        <v>23.6939</v>
      </c>
      <c r="EX20">
        <v>1</v>
      </c>
      <c r="EY20">
        <v>0.145114</v>
      </c>
      <c r="EZ20">
        <v>1.49607</v>
      </c>
      <c r="FA20">
        <v>20.1904</v>
      </c>
      <c r="FB20">
        <v>5.23017</v>
      </c>
      <c r="FC20">
        <v>11.9737</v>
      </c>
      <c r="FD20">
        <v>4.97065</v>
      </c>
      <c r="FE20">
        <v>3.2898</v>
      </c>
      <c r="FF20">
        <v>9999</v>
      </c>
      <c r="FG20">
        <v>9999</v>
      </c>
      <c r="FH20">
        <v>9999</v>
      </c>
      <c r="FI20">
        <v>999.9</v>
      </c>
      <c r="FJ20">
        <v>4.97337</v>
      </c>
      <c r="FK20">
        <v>1.8779</v>
      </c>
      <c r="FL20">
        <v>1.87607</v>
      </c>
      <c r="FM20">
        <v>1.87883</v>
      </c>
      <c r="FN20">
        <v>1.87548</v>
      </c>
      <c r="FO20">
        <v>1.87907</v>
      </c>
      <c r="FP20">
        <v>1.87609</v>
      </c>
      <c r="FQ20">
        <v>1.8773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3.365</v>
      </c>
      <c r="GF20">
        <v>0.34</v>
      </c>
      <c r="GG20">
        <v>1.952128706093963</v>
      </c>
      <c r="GH20">
        <v>0.004218851560130391</v>
      </c>
      <c r="GI20">
        <v>-1.795455638341317E-06</v>
      </c>
      <c r="GJ20">
        <v>4.509012065089949E-10</v>
      </c>
      <c r="GK20">
        <v>-0.002260030334245136</v>
      </c>
      <c r="GL20">
        <v>0.00193859277299023</v>
      </c>
      <c r="GM20">
        <v>0.0006059354359476578</v>
      </c>
      <c r="GN20">
        <v>-3.865286006439209E-06</v>
      </c>
      <c r="GO20">
        <v>0</v>
      </c>
      <c r="GP20">
        <v>2124</v>
      </c>
      <c r="GQ20">
        <v>1</v>
      </c>
      <c r="GR20">
        <v>26</v>
      </c>
      <c r="GS20">
        <v>223241.2</v>
      </c>
      <c r="GT20">
        <v>1116.9</v>
      </c>
      <c r="GU20">
        <v>1.01929</v>
      </c>
      <c r="GV20">
        <v>2.55981</v>
      </c>
      <c r="GW20">
        <v>1.39893</v>
      </c>
      <c r="GX20">
        <v>2.36084</v>
      </c>
      <c r="GY20">
        <v>1.44897</v>
      </c>
      <c r="GZ20">
        <v>2.49512</v>
      </c>
      <c r="HA20">
        <v>42.1386</v>
      </c>
      <c r="HB20">
        <v>24.035</v>
      </c>
      <c r="HC20">
        <v>18</v>
      </c>
      <c r="HD20">
        <v>490.904</v>
      </c>
      <c r="HE20">
        <v>440.988</v>
      </c>
      <c r="HF20">
        <v>24.0341</v>
      </c>
      <c r="HG20">
        <v>28.9568</v>
      </c>
      <c r="HH20">
        <v>29.9999</v>
      </c>
      <c r="HI20">
        <v>28.7558</v>
      </c>
      <c r="HJ20">
        <v>28.8191</v>
      </c>
      <c r="HK20">
        <v>20.4434</v>
      </c>
      <c r="HL20">
        <v>30.5505</v>
      </c>
      <c r="HM20">
        <v>95.08920000000001</v>
      </c>
      <c r="HN20">
        <v>24.031</v>
      </c>
      <c r="HO20">
        <v>366.127</v>
      </c>
      <c r="HP20">
        <v>23.4192</v>
      </c>
      <c r="HQ20">
        <v>100.387</v>
      </c>
      <c r="HR20">
        <v>101.8</v>
      </c>
    </row>
    <row r="21" spans="1:226">
      <c r="A21">
        <v>5</v>
      </c>
      <c r="B21">
        <v>1677862541.5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1677862533.714286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391.5551417052678</v>
      </c>
      <c r="AK21">
        <v>396.0023878787881</v>
      </c>
      <c r="AL21">
        <v>-2.708840022194215</v>
      </c>
      <c r="AM21">
        <v>63.52167588104037</v>
      </c>
      <c r="AN21">
        <f>(AP21 - AO21 + BO21*1E3/(8.314*(BQ21+273.15)) * AR21/BN21 * AQ21) * BN21/(100*BB21) * 1000/(1000 - AP21)</f>
        <v>0</v>
      </c>
      <c r="AO21">
        <v>23.46000705459376</v>
      </c>
      <c r="AP21">
        <v>24.34074606060606</v>
      </c>
      <c r="AQ21">
        <v>-1.493507724250712E-05</v>
      </c>
      <c r="AR21">
        <v>100.0074228854335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1677862533.714286</v>
      </c>
      <c r="BH21">
        <v>401.9690714285713</v>
      </c>
      <c r="BI21">
        <v>397.3557142857143</v>
      </c>
      <c r="BJ21">
        <v>24.34143928571428</v>
      </c>
      <c r="BK21">
        <v>23.46362142857143</v>
      </c>
      <c r="BL21">
        <v>398.5921785714286</v>
      </c>
      <c r="BM21">
        <v>24.00153214285715</v>
      </c>
      <c r="BN21">
        <v>500.0377142857142</v>
      </c>
      <c r="BO21">
        <v>89.46621785714284</v>
      </c>
      <c r="BP21">
        <v>0.09993010357142859</v>
      </c>
      <c r="BQ21">
        <v>26.85168214285714</v>
      </c>
      <c r="BR21">
        <v>27.49496071428571</v>
      </c>
      <c r="BS21">
        <v>999.9000000000002</v>
      </c>
      <c r="BT21">
        <v>0</v>
      </c>
      <c r="BU21">
        <v>0</v>
      </c>
      <c r="BV21">
        <v>9998.261428571428</v>
      </c>
      <c r="BW21">
        <v>0</v>
      </c>
      <c r="BX21">
        <v>4.2377325</v>
      </c>
      <c r="BY21">
        <v>4.613351142857143</v>
      </c>
      <c r="BZ21">
        <v>411.9976428571428</v>
      </c>
      <c r="CA21">
        <v>406.9032142857143</v>
      </c>
      <c r="CB21">
        <v>0.8778072142857142</v>
      </c>
      <c r="CC21">
        <v>397.3557142857143</v>
      </c>
      <c r="CD21">
        <v>23.46362142857143</v>
      </c>
      <c r="CE21">
        <v>2.177734285714286</v>
      </c>
      <c r="CF21">
        <v>2.099200357142857</v>
      </c>
      <c r="CG21">
        <v>18.79946428571429</v>
      </c>
      <c r="CH21">
        <v>18.21311428571429</v>
      </c>
      <c r="CI21">
        <v>2000.0125</v>
      </c>
      <c r="CJ21">
        <v>0.9799954642857143</v>
      </c>
      <c r="CK21">
        <v>0.02000455357142858</v>
      </c>
      <c r="CL21">
        <v>0</v>
      </c>
      <c r="CM21">
        <v>1.9899</v>
      </c>
      <c r="CN21">
        <v>0</v>
      </c>
      <c r="CO21">
        <v>6239.403214285715</v>
      </c>
      <c r="CP21">
        <v>17338.31071428571</v>
      </c>
      <c r="CQ21">
        <v>40.07564285714285</v>
      </c>
      <c r="CR21">
        <v>40.26992857142857</v>
      </c>
      <c r="CS21">
        <v>38.75628571428571</v>
      </c>
      <c r="CT21">
        <v>38.39049999999999</v>
      </c>
      <c r="CU21">
        <v>38.47299999999999</v>
      </c>
      <c r="CV21">
        <v>1960.002142857143</v>
      </c>
      <c r="CW21">
        <v>40.01035714285714</v>
      </c>
      <c r="CX21">
        <v>0</v>
      </c>
      <c r="CY21">
        <v>1677862544.8</v>
      </c>
      <c r="CZ21">
        <v>0</v>
      </c>
      <c r="DA21">
        <v>0</v>
      </c>
      <c r="DB21" t="s">
        <v>356</v>
      </c>
      <c r="DC21">
        <v>1664468064.5</v>
      </c>
      <c r="DD21">
        <v>1677795524</v>
      </c>
      <c r="DE21">
        <v>0</v>
      </c>
      <c r="DF21">
        <v>-0.419</v>
      </c>
      <c r="DG21">
        <v>-0.001</v>
      </c>
      <c r="DH21">
        <v>3.097</v>
      </c>
      <c r="DI21">
        <v>0.268</v>
      </c>
      <c r="DJ21">
        <v>400</v>
      </c>
      <c r="DK21">
        <v>24</v>
      </c>
      <c r="DL21">
        <v>0.15</v>
      </c>
      <c r="DM21">
        <v>0.13</v>
      </c>
      <c r="DN21">
        <v>0.896893951219512</v>
      </c>
      <c r="DO21">
        <v>71.26074618815331</v>
      </c>
      <c r="DP21">
        <v>7.122067817522544</v>
      </c>
      <c r="DQ21">
        <v>0</v>
      </c>
      <c r="DR21">
        <v>0.8769211219512195</v>
      </c>
      <c r="DS21">
        <v>0.01591954703832891</v>
      </c>
      <c r="DT21">
        <v>0.002446506610431288</v>
      </c>
      <c r="DU21">
        <v>1</v>
      </c>
      <c r="DV21">
        <v>1</v>
      </c>
      <c r="DW21">
        <v>2</v>
      </c>
      <c r="DX21" t="s">
        <v>365</v>
      </c>
      <c r="DY21">
        <v>2.97742</v>
      </c>
      <c r="DZ21">
        <v>2.72837</v>
      </c>
      <c r="EA21">
        <v>0.0788649</v>
      </c>
      <c r="EB21">
        <v>0.0778655</v>
      </c>
      <c r="EC21">
        <v>0.106546</v>
      </c>
      <c r="ED21">
        <v>0.104664</v>
      </c>
      <c r="EE21">
        <v>27471.2</v>
      </c>
      <c r="EF21">
        <v>27215.9</v>
      </c>
      <c r="EG21">
        <v>30361.1</v>
      </c>
      <c r="EH21">
        <v>29771.7</v>
      </c>
      <c r="EI21">
        <v>37442</v>
      </c>
      <c r="EJ21">
        <v>35092.5</v>
      </c>
      <c r="EK21">
        <v>46456.2</v>
      </c>
      <c r="EL21">
        <v>44270.8</v>
      </c>
      <c r="EM21">
        <v>1.84745</v>
      </c>
      <c r="EN21">
        <v>1.81395</v>
      </c>
      <c r="EO21">
        <v>0.0717752</v>
      </c>
      <c r="EP21">
        <v>0</v>
      </c>
      <c r="EQ21">
        <v>26.3382</v>
      </c>
      <c r="ER21">
        <v>999.9</v>
      </c>
      <c r="ES21">
        <v>50.6</v>
      </c>
      <c r="ET21">
        <v>33.8</v>
      </c>
      <c r="EU21">
        <v>29.8819</v>
      </c>
      <c r="EV21">
        <v>63.007</v>
      </c>
      <c r="EW21">
        <v>23.3053</v>
      </c>
      <c r="EX21">
        <v>1</v>
      </c>
      <c r="EY21">
        <v>0.144619</v>
      </c>
      <c r="EZ21">
        <v>1.49755</v>
      </c>
      <c r="FA21">
        <v>20.1905</v>
      </c>
      <c r="FB21">
        <v>5.22957</v>
      </c>
      <c r="FC21">
        <v>11.9736</v>
      </c>
      <c r="FD21">
        <v>4.9706</v>
      </c>
      <c r="FE21">
        <v>3.2897</v>
      </c>
      <c r="FF21">
        <v>9999</v>
      </c>
      <c r="FG21">
        <v>9999</v>
      </c>
      <c r="FH21">
        <v>9999</v>
      </c>
      <c r="FI21">
        <v>999.9</v>
      </c>
      <c r="FJ21">
        <v>4.97337</v>
      </c>
      <c r="FK21">
        <v>1.8779</v>
      </c>
      <c r="FL21">
        <v>1.87607</v>
      </c>
      <c r="FM21">
        <v>1.87887</v>
      </c>
      <c r="FN21">
        <v>1.87552</v>
      </c>
      <c r="FO21">
        <v>1.8791</v>
      </c>
      <c r="FP21">
        <v>1.87612</v>
      </c>
      <c r="FQ21">
        <v>1.8773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3.326</v>
      </c>
      <c r="GF21">
        <v>0.3399</v>
      </c>
      <c r="GG21">
        <v>1.952128706093963</v>
      </c>
      <c r="GH21">
        <v>0.004218851560130391</v>
      </c>
      <c r="GI21">
        <v>-1.795455638341317E-06</v>
      </c>
      <c r="GJ21">
        <v>4.509012065089949E-10</v>
      </c>
      <c r="GK21">
        <v>-0.002260030334245136</v>
      </c>
      <c r="GL21">
        <v>0.00193859277299023</v>
      </c>
      <c r="GM21">
        <v>0.0006059354359476578</v>
      </c>
      <c r="GN21">
        <v>-3.865286006439209E-06</v>
      </c>
      <c r="GO21">
        <v>0</v>
      </c>
      <c r="GP21">
        <v>2124</v>
      </c>
      <c r="GQ21">
        <v>1</v>
      </c>
      <c r="GR21">
        <v>26</v>
      </c>
      <c r="GS21">
        <v>223241.3</v>
      </c>
      <c r="GT21">
        <v>1117</v>
      </c>
      <c r="GU21">
        <v>0.985107</v>
      </c>
      <c r="GV21">
        <v>2.55737</v>
      </c>
      <c r="GW21">
        <v>1.39893</v>
      </c>
      <c r="GX21">
        <v>2.36084</v>
      </c>
      <c r="GY21">
        <v>1.44897</v>
      </c>
      <c r="GZ21">
        <v>2.44263</v>
      </c>
      <c r="HA21">
        <v>42.1386</v>
      </c>
      <c r="HB21">
        <v>24.035</v>
      </c>
      <c r="HC21">
        <v>18</v>
      </c>
      <c r="HD21">
        <v>490.793</v>
      </c>
      <c r="HE21">
        <v>441.081</v>
      </c>
      <c r="HF21">
        <v>24.0361</v>
      </c>
      <c r="HG21">
        <v>28.9544</v>
      </c>
      <c r="HH21">
        <v>30</v>
      </c>
      <c r="HI21">
        <v>28.7558</v>
      </c>
      <c r="HJ21">
        <v>28.8191</v>
      </c>
      <c r="HK21">
        <v>19.7631</v>
      </c>
      <c r="HL21">
        <v>30.5505</v>
      </c>
      <c r="HM21">
        <v>94.71380000000001</v>
      </c>
      <c r="HN21">
        <v>24.0349</v>
      </c>
      <c r="HO21">
        <v>346.026</v>
      </c>
      <c r="HP21">
        <v>23.4143</v>
      </c>
      <c r="HQ21">
        <v>100.386</v>
      </c>
      <c r="HR21">
        <v>101.801</v>
      </c>
    </row>
    <row r="22" spans="1:226">
      <c r="A22">
        <v>6</v>
      </c>
      <c r="B22">
        <v>1677862546.5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1677862539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374.781104189064</v>
      </c>
      <c r="AK22">
        <v>381.0014181818182</v>
      </c>
      <c r="AL22">
        <v>-3.048682981056383</v>
      </c>
      <c r="AM22">
        <v>63.52167588104037</v>
      </c>
      <c r="AN22">
        <f>(AP22 - AO22 + BO22*1E3/(8.314*(BQ22+273.15)) * AR22/BN22 * AQ22) * BN22/(100*BB22) * 1000/(1000 - AP22)</f>
        <v>0</v>
      </c>
      <c r="AO22">
        <v>23.43037557773368</v>
      </c>
      <c r="AP22">
        <v>24.33270363636364</v>
      </c>
      <c r="AQ22">
        <v>-6.310276415611105E-05</v>
      </c>
      <c r="AR22">
        <v>100.0074228854335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1677862539</v>
      </c>
      <c r="BH22">
        <v>390.8627407407407</v>
      </c>
      <c r="BI22">
        <v>381.0484074074074</v>
      </c>
      <c r="BJ22">
        <v>24.34050370370371</v>
      </c>
      <c r="BK22">
        <v>23.45309259259259</v>
      </c>
      <c r="BL22">
        <v>387.5193333333333</v>
      </c>
      <c r="BM22">
        <v>24.00062592592592</v>
      </c>
      <c r="BN22">
        <v>500.0259629629629</v>
      </c>
      <c r="BO22">
        <v>89.46678518518517</v>
      </c>
      <c r="BP22">
        <v>0.09997818148148151</v>
      </c>
      <c r="BQ22">
        <v>26.85463703703704</v>
      </c>
      <c r="BR22">
        <v>27.50048148148148</v>
      </c>
      <c r="BS22">
        <v>999.9000000000001</v>
      </c>
      <c r="BT22">
        <v>0</v>
      </c>
      <c r="BU22">
        <v>0</v>
      </c>
      <c r="BV22">
        <v>9999.977407407408</v>
      </c>
      <c r="BW22">
        <v>0</v>
      </c>
      <c r="BX22">
        <v>3.663608518518518</v>
      </c>
      <c r="BY22">
        <v>9.814353703703704</v>
      </c>
      <c r="BZ22">
        <v>400.613925925926</v>
      </c>
      <c r="CA22">
        <v>390.2000740740741</v>
      </c>
      <c r="CB22">
        <v>0.8874050740740742</v>
      </c>
      <c r="CC22">
        <v>381.0484074074074</v>
      </c>
      <c r="CD22">
        <v>23.45309259259259</v>
      </c>
      <c r="CE22">
        <v>2.177665185185185</v>
      </c>
      <c r="CF22">
        <v>2.098272592592592</v>
      </c>
      <c r="CG22">
        <v>18.79895185185185</v>
      </c>
      <c r="CH22">
        <v>18.20606296296296</v>
      </c>
      <c r="CI22">
        <v>2000.017777777778</v>
      </c>
      <c r="CJ22">
        <v>0.9799955555555555</v>
      </c>
      <c r="CK22">
        <v>0.02000445925925926</v>
      </c>
      <c r="CL22">
        <v>0</v>
      </c>
      <c r="CM22">
        <v>1.995251851851852</v>
      </c>
      <c r="CN22">
        <v>0</v>
      </c>
      <c r="CO22">
        <v>6241.508888888889</v>
      </c>
      <c r="CP22">
        <v>17338.35925925926</v>
      </c>
      <c r="CQ22">
        <v>40.067</v>
      </c>
      <c r="CR22">
        <v>40.27755555555554</v>
      </c>
      <c r="CS22">
        <v>38.75655555555555</v>
      </c>
      <c r="CT22">
        <v>38.38877777777778</v>
      </c>
      <c r="CU22">
        <v>38.46733333333333</v>
      </c>
      <c r="CV22">
        <v>1960.007407407408</v>
      </c>
      <c r="CW22">
        <v>40.01037037037037</v>
      </c>
      <c r="CX22">
        <v>0</v>
      </c>
      <c r="CY22">
        <v>1677862549.6</v>
      </c>
      <c r="CZ22">
        <v>0</v>
      </c>
      <c r="DA22">
        <v>0</v>
      </c>
      <c r="DB22" t="s">
        <v>356</v>
      </c>
      <c r="DC22">
        <v>1664468064.5</v>
      </c>
      <c r="DD22">
        <v>1677795524</v>
      </c>
      <c r="DE22">
        <v>0</v>
      </c>
      <c r="DF22">
        <v>-0.419</v>
      </c>
      <c r="DG22">
        <v>-0.001</v>
      </c>
      <c r="DH22">
        <v>3.097</v>
      </c>
      <c r="DI22">
        <v>0.268</v>
      </c>
      <c r="DJ22">
        <v>400</v>
      </c>
      <c r="DK22">
        <v>24</v>
      </c>
      <c r="DL22">
        <v>0.15</v>
      </c>
      <c r="DM22">
        <v>0.13</v>
      </c>
      <c r="DN22">
        <v>5.917913951219512</v>
      </c>
      <c r="DO22">
        <v>62.40574193728221</v>
      </c>
      <c r="DP22">
        <v>6.337093256562033</v>
      </c>
      <c r="DQ22">
        <v>0</v>
      </c>
      <c r="DR22">
        <v>0.8831677073170732</v>
      </c>
      <c r="DS22">
        <v>0.09549422299651487</v>
      </c>
      <c r="DT22">
        <v>0.01112994273481182</v>
      </c>
      <c r="DU22">
        <v>1</v>
      </c>
      <c r="DV22">
        <v>1</v>
      </c>
      <c r="DW22">
        <v>2</v>
      </c>
      <c r="DX22" t="s">
        <v>365</v>
      </c>
      <c r="DY22">
        <v>2.97742</v>
      </c>
      <c r="DZ22">
        <v>2.72814</v>
      </c>
      <c r="EA22">
        <v>0.07650609999999999</v>
      </c>
      <c r="EB22">
        <v>0.07517219999999999</v>
      </c>
      <c r="EC22">
        <v>0.106532</v>
      </c>
      <c r="ED22">
        <v>0.104623</v>
      </c>
      <c r="EE22">
        <v>27541.7</v>
      </c>
      <c r="EF22">
        <v>27295.3</v>
      </c>
      <c r="EG22">
        <v>30361.2</v>
      </c>
      <c r="EH22">
        <v>29771.7</v>
      </c>
      <c r="EI22">
        <v>37442.7</v>
      </c>
      <c r="EJ22">
        <v>35093.9</v>
      </c>
      <c r="EK22">
        <v>46456.5</v>
      </c>
      <c r="EL22">
        <v>44270.7</v>
      </c>
      <c r="EM22">
        <v>1.84728</v>
      </c>
      <c r="EN22">
        <v>1.8133</v>
      </c>
      <c r="EO22">
        <v>0.0713505</v>
      </c>
      <c r="EP22">
        <v>0</v>
      </c>
      <c r="EQ22">
        <v>26.3361</v>
      </c>
      <c r="ER22">
        <v>999.9</v>
      </c>
      <c r="ES22">
        <v>50.5</v>
      </c>
      <c r="ET22">
        <v>33.8</v>
      </c>
      <c r="EU22">
        <v>29.8196</v>
      </c>
      <c r="EV22">
        <v>63.137</v>
      </c>
      <c r="EW22">
        <v>23.8061</v>
      </c>
      <c r="EX22">
        <v>1</v>
      </c>
      <c r="EY22">
        <v>0.144687</v>
      </c>
      <c r="EZ22">
        <v>1.50923</v>
      </c>
      <c r="FA22">
        <v>20.1899</v>
      </c>
      <c r="FB22">
        <v>5.22642</v>
      </c>
      <c r="FC22">
        <v>11.9737</v>
      </c>
      <c r="FD22">
        <v>4.96995</v>
      </c>
      <c r="FE22">
        <v>3.28908</v>
      </c>
      <c r="FF22">
        <v>9999</v>
      </c>
      <c r="FG22">
        <v>9999</v>
      </c>
      <c r="FH22">
        <v>9999</v>
      </c>
      <c r="FI22">
        <v>999.9</v>
      </c>
      <c r="FJ22">
        <v>4.97335</v>
      </c>
      <c r="FK22">
        <v>1.8779</v>
      </c>
      <c r="FL22">
        <v>1.87607</v>
      </c>
      <c r="FM22">
        <v>1.87885</v>
      </c>
      <c r="FN22">
        <v>1.87548</v>
      </c>
      <c r="FO22">
        <v>1.87905</v>
      </c>
      <c r="FP22">
        <v>1.8761</v>
      </c>
      <c r="FQ22">
        <v>1.8773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3.281</v>
      </c>
      <c r="GF22">
        <v>0.3397</v>
      </c>
      <c r="GG22">
        <v>1.952128706093963</v>
      </c>
      <c r="GH22">
        <v>0.004218851560130391</v>
      </c>
      <c r="GI22">
        <v>-1.795455638341317E-06</v>
      </c>
      <c r="GJ22">
        <v>4.509012065089949E-10</v>
      </c>
      <c r="GK22">
        <v>-0.002260030334245136</v>
      </c>
      <c r="GL22">
        <v>0.00193859277299023</v>
      </c>
      <c r="GM22">
        <v>0.0006059354359476578</v>
      </c>
      <c r="GN22">
        <v>-3.865286006439209E-06</v>
      </c>
      <c r="GO22">
        <v>0</v>
      </c>
      <c r="GP22">
        <v>2124</v>
      </c>
      <c r="GQ22">
        <v>1</v>
      </c>
      <c r="GR22">
        <v>26</v>
      </c>
      <c r="GS22">
        <v>223241.4</v>
      </c>
      <c r="GT22">
        <v>1117</v>
      </c>
      <c r="GU22">
        <v>0.9472660000000001</v>
      </c>
      <c r="GV22">
        <v>2.56836</v>
      </c>
      <c r="GW22">
        <v>1.39893</v>
      </c>
      <c r="GX22">
        <v>2.36084</v>
      </c>
      <c r="GY22">
        <v>1.44897</v>
      </c>
      <c r="GZ22">
        <v>2.49146</v>
      </c>
      <c r="HA22">
        <v>42.1386</v>
      </c>
      <c r="HB22">
        <v>24.035</v>
      </c>
      <c r="HC22">
        <v>18</v>
      </c>
      <c r="HD22">
        <v>490.679</v>
      </c>
      <c r="HE22">
        <v>440.677</v>
      </c>
      <c r="HF22">
        <v>24.037</v>
      </c>
      <c r="HG22">
        <v>28.9519</v>
      </c>
      <c r="HH22">
        <v>30</v>
      </c>
      <c r="HI22">
        <v>28.7534</v>
      </c>
      <c r="HJ22">
        <v>28.8191</v>
      </c>
      <c r="HK22">
        <v>18.9983</v>
      </c>
      <c r="HL22">
        <v>30.5505</v>
      </c>
      <c r="HM22">
        <v>94.71380000000001</v>
      </c>
      <c r="HN22">
        <v>24.0351</v>
      </c>
      <c r="HO22">
        <v>332.649</v>
      </c>
      <c r="HP22">
        <v>23.5023</v>
      </c>
      <c r="HQ22">
        <v>100.387</v>
      </c>
      <c r="HR22">
        <v>101.801</v>
      </c>
    </row>
    <row r="23" spans="1:226">
      <c r="A23">
        <v>7</v>
      </c>
      <c r="B23">
        <v>1677862551.5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1677862543.714286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357.630701866135</v>
      </c>
      <c r="AK23">
        <v>364.9503090909092</v>
      </c>
      <c r="AL23">
        <v>-3.232834038441123</v>
      </c>
      <c r="AM23">
        <v>63.52167588104037</v>
      </c>
      <c r="AN23">
        <f>(AP23 - AO23 + BO23*1E3/(8.314*(BQ23+273.15)) * AR23/BN23 * AQ23) * BN23/(100*BB23) * 1000/(1000 - AP23)</f>
        <v>0</v>
      </c>
      <c r="AO23">
        <v>23.42895923807414</v>
      </c>
      <c r="AP23">
        <v>24.32277696969696</v>
      </c>
      <c r="AQ23">
        <v>-3.953869965943049E-05</v>
      </c>
      <c r="AR23">
        <v>100.0074228854335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1677862543.714286</v>
      </c>
      <c r="BH23">
        <v>378.0595714285714</v>
      </c>
      <c r="BI23">
        <v>365.6201428571429</v>
      </c>
      <c r="BJ23">
        <v>24.33546785714286</v>
      </c>
      <c r="BK23">
        <v>23.44171428571429</v>
      </c>
      <c r="BL23">
        <v>374.7551428571429</v>
      </c>
      <c r="BM23">
        <v>23.99572142857142</v>
      </c>
      <c r="BN23">
        <v>500.0481428571429</v>
      </c>
      <c r="BO23">
        <v>89.47021428571431</v>
      </c>
      <c r="BP23">
        <v>0.1000386607142857</v>
      </c>
      <c r="BQ23">
        <v>26.85672857142857</v>
      </c>
      <c r="BR23">
        <v>27.50063928571428</v>
      </c>
      <c r="BS23">
        <v>999.9000000000002</v>
      </c>
      <c r="BT23">
        <v>0</v>
      </c>
      <c r="BU23">
        <v>0</v>
      </c>
      <c r="BV23">
        <v>9995.179642857143</v>
      </c>
      <c r="BW23">
        <v>0</v>
      </c>
      <c r="BX23">
        <v>3.833704999999999</v>
      </c>
      <c r="BY23">
        <v>12.4394625</v>
      </c>
      <c r="BZ23">
        <v>387.4893571428572</v>
      </c>
      <c r="CA23">
        <v>374.3969285714285</v>
      </c>
      <c r="CB23">
        <v>0.8937481428571429</v>
      </c>
      <c r="CC23">
        <v>365.6201428571429</v>
      </c>
      <c r="CD23">
        <v>23.44171428571429</v>
      </c>
      <c r="CE23">
        <v>2.177298214285714</v>
      </c>
      <c r="CF23">
        <v>2.097335</v>
      </c>
      <c r="CG23">
        <v>18.79626428571428</v>
      </c>
      <c r="CH23">
        <v>18.19894642857142</v>
      </c>
      <c r="CI23">
        <v>2000.028928571429</v>
      </c>
      <c r="CJ23">
        <v>0.9799957857142856</v>
      </c>
      <c r="CK23">
        <v>0.02000422142857143</v>
      </c>
      <c r="CL23">
        <v>0</v>
      </c>
      <c r="CM23">
        <v>1.995160714285714</v>
      </c>
      <c r="CN23">
        <v>0</v>
      </c>
      <c r="CO23">
        <v>6243.106428571429</v>
      </c>
      <c r="CP23">
        <v>17338.46428571429</v>
      </c>
      <c r="CQ23">
        <v>40.05560714285713</v>
      </c>
      <c r="CR23">
        <v>40.28321428571428</v>
      </c>
      <c r="CS23">
        <v>38.79428571428571</v>
      </c>
      <c r="CT23">
        <v>38.39935714285713</v>
      </c>
      <c r="CU23">
        <v>38.4775</v>
      </c>
      <c r="CV23">
        <v>1960.018928571429</v>
      </c>
      <c r="CW23">
        <v>40.01</v>
      </c>
      <c r="CX23">
        <v>0</v>
      </c>
      <c r="CY23">
        <v>1677862554.4</v>
      </c>
      <c r="CZ23">
        <v>0</v>
      </c>
      <c r="DA23">
        <v>0</v>
      </c>
      <c r="DB23" t="s">
        <v>356</v>
      </c>
      <c r="DC23">
        <v>1664468064.5</v>
      </c>
      <c r="DD23">
        <v>1677795524</v>
      </c>
      <c r="DE23">
        <v>0</v>
      </c>
      <c r="DF23">
        <v>-0.419</v>
      </c>
      <c r="DG23">
        <v>-0.001</v>
      </c>
      <c r="DH23">
        <v>3.097</v>
      </c>
      <c r="DI23">
        <v>0.268</v>
      </c>
      <c r="DJ23">
        <v>400</v>
      </c>
      <c r="DK23">
        <v>24</v>
      </c>
      <c r="DL23">
        <v>0.15</v>
      </c>
      <c r="DM23">
        <v>0.13</v>
      </c>
      <c r="DN23">
        <v>10.22759756097561</v>
      </c>
      <c r="DO23">
        <v>37.58767881533099</v>
      </c>
      <c r="DP23">
        <v>3.882167607953427</v>
      </c>
      <c r="DQ23">
        <v>0</v>
      </c>
      <c r="DR23">
        <v>0.889011975609756</v>
      </c>
      <c r="DS23">
        <v>0.09956956097560898</v>
      </c>
      <c r="DT23">
        <v>0.01159212701181029</v>
      </c>
      <c r="DU23">
        <v>1</v>
      </c>
      <c r="DV23">
        <v>1</v>
      </c>
      <c r="DW23">
        <v>2</v>
      </c>
      <c r="DX23" t="s">
        <v>365</v>
      </c>
      <c r="DY23">
        <v>2.97743</v>
      </c>
      <c r="DZ23">
        <v>2.72838</v>
      </c>
      <c r="EA23">
        <v>0.0739317</v>
      </c>
      <c r="EB23">
        <v>0.0723631</v>
      </c>
      <c r="EC23">
        <v>0.106488</v>
      </c>
      <c r="ED23">
        <v>0.104605</v>
      </c>
      <c r="EE23">
        <v>27618.5</v>
      </c>
      <c r="EF23">
        <v>27377.8</v>
      </c>
      <c r="EG23">
        <v>30361.3</v>
      </c>
      <c r="EH23">
        <v>29771.2</v>
      </c>
      <c r="EI23">
        <v>37444.6</v>
      </c>
      <c r="EJ23">
        <v>35094</v>
      </c>
      <c r="EK23">
        <v>46456.8</v>
      </c>
      <c r="EL23">
        <v>44270.1</v>
      </c>
      <c r="EM23">
        <v>1.84798</v>
      </c>
      <c r="EN23">
        <v>1.81383</v>
      </c>
      <c r="EO23">
        <v>0.0710413</v>
      </c>
      <c r="EP23">
        <v>0</v>
      </c>
      <c r="EQ23">
        <v>26.335</v>
      </c>
      <c r="ER23">
        <v>999.9</v>
      </c>
      <c r="ES23">
        <v>50.5</v>
      </c>
      <c r="ET23">
        <v>33.8</v>
      </c>
      <c r="EU23">
        <v>29.8259</v>
      </c>
      <c r="EV23">
        <v>63.327</v>
      </c>
      <c r="EW23">
        <v>23.734</v>
      </c>
      <c r="EX23">
        <v>1</v>
      </c>
      <c r="EY23">
        <v>0.145371</v>
      </c>
      <c r="EZ23">
        <v>1.84019</v>
      </c>
      <c r="FA23">
        <v>20.1868</v>
      </c>
      <c r="FB23">
        <v>5.22972</v>
      </c>
      <c r="FC23">
        <v>11.9733</v>
      </c>
      <c r="FD23">
        <v>4.97045</v>
      </c>
      <c r="FE23">
        <v>3.28958</v>
      </c>
      <c r="FF23">
        <v>9999</v>
      </c>
      <c r="FG23">
        <v>9999</v>
      </c>
      <c r="FH23">
        <v>9999</v>
      </c>
      <c r="FI23">
        <v>999.9</v>
      </c>
      <c r="FJ23">
        <v>4.97339</v>
      </c>
      <c r="FK23">
        <v>1.87793</v>
      </c>
      <c r="FL23">
        <v>1.87607</v>
      </c>
      <c r="FM23">
        <v>1.87891</v>
      </c>
      <c r="FN23">
        <v>1.87556</v>
      </c>
      <c r="FO23">
        <v>1.87912</v>
      </c>
      <c r="FP23">
        <v>1.87615</v>
      </c>
      <c r="FQ23">
        <v>1.87732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3.232</v>
      </c>
      <c r="GF23">
        <v>0.3394</v>
      </c>
      <c r="GG23">
        <v>1.952128706093963</v>
      </c>
      <c r="GH23">
        <v>0.004218851560130391</v>
      </c>
      <c r="GI23">
        <v>-1.795455638341317E-06</v>
      </c>
      <c r="GJ23">
        <v>4.509012065089949E-10</v>
      </c>
      <c r="GK23">
        <v>-0.002260030334245136</v>
      </c>
      <c r="GL23">
        <v>0.00193859277299023</v>
      </c>
      <c r="GM23">
        <v>0.0006059354359476578</v>
      </c>
      <c r="GN23">
        <v>-3.865286006439209E-06</v>
      </c>
      <c r="GO23">
        <v>0</v>
      </c>
      <c r="GP23">
        <v>2124</v>
      </c>
      <c r="GQ23">
        <v>1</v>
      </c>
      <c r="GR23">
        <v>26</v>
      </c>
      <c r="GS23">
        <v>223241.5</v>
      </c>
      <c r="GT23">
        <v>1117.1</v>
      </c>
      <c r="GU23">
        <v>0.913086</v>
      </c>
      <c r="GV23">
        <v>2.55371</v>
      </c>
      <c r="GW23">
        <v>1.39893</v>
      </c>
      <c r="GX23">
        <v>2.36084</v>
      </c>
      <c r="GY23">
        <v>1.44897</v>
      </c>
      <c r="GZ23">
        <v>2.48291</v>
      </c>
      <c r="HA23">
        <v>42.165</v>
      </c>
      <c r="HB23">
        <v>24.035</v>
      </c>
      <c r="HC23">
        <v>18</v>
      </c>
      <c r="HD23">
        <v>491.069</v>
      </c>
      <c r="HE23">
        <v>441.004</v>
      </c>
      <c r="HF23">
        <v>23.9973</v>
      </c>
      <c r="HG23">
        <v>28.9494</v>
      </c>
      <c r="HH23">
        <v>30.0004</v>
      </c>
      <c r="HI23">
        <v>28.7534</v>
      </c>
      <c r="HJ23">
        <v>28.8191</v>
      </c>
      <c r="HK23">
        <v>18.3105</v>
      </c>
      <c r="HL23">
        <v>30.5505</v>
      </c>
      <c r="HM23">
        <v>94.71380000000001</v>
      </c>
      <c r="HN23">
        <v>23.9545</v>
      </c>
      <c r="HO23">
        <v>312.613</v>
      </c>
      <c r="HP23">
        <v>23.5394</v>
      </c>
      <c r="HQ23">
        <v>100.387</v>
      </c>
      <c r="HR23">
        <v>101.799</v>
      </c>
    </row>
    <row r="24" spans="1:226">
      <c r="A24">
        <v>8</v>
      </c>
      <c r="B24">
        <v>1677862556.5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1677862549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340.7903282878513</v>
      </c>
      <c r="AK24">
        <v>348.6386606060605</v>
      </c>
      <c r="AL24">
        <v>-3.275224725808704</v>
      </c>
      <c r="AM24">
        <v>63.52167588104037</v>
      </c>
      <c r="AN24">
        <f>(AP24 - AO24 + BO24*1E3/(8.314*(BQ24+273.15)) * AR24/BN24 * AQ24) * BN24/(100*BB24) * 1000/(1000 - AP24)</f>
        <v>0</v>
      </c>
      <c r="AO24">
        <v>23.42965404616404</v>
      </c>
      <c r="AP24">
        <v>24.31134303030303</v>
      </c>
      <c r="AQ24">
        <v>-4.871469129644574E-05</v>
      </c>
      <c r="AR24">
        <v>100.0074228854335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1677862549</v>
      </c>
      <c r="BH24">
        <v>362.2251481481481</v>
      </c>
      <c r="BI24">
        <v>348.1547407407407</v>
      </c>
      <c r="BJ24">
        <v>24.32639629629629</v>
      </c>
      <c r="BK24">
        <v>23.43086296296296</v>
      </c>
      <c r="BL24">
        <v>358.9694074074075</v>
      </c>
      <c r="BM24">
        <v>23.98686666666667</v>
      </c>
      <c r="BN24">
        <v>500.0348888888889</v>
      </c>
      <c r="BO24">
        <v>89.46940370370369</v>
      </c>
      <c r="BP24">
        <v>0.1000043851851852</v>
      </c>
      <c r="BQ24">
        <v>26.85782222222222</v>
      </c>
      <c r="BR24">
        <v>27.49992592592593</v>
      </c>
      <c r="BS24">
        <v>999.9000000000001</v>
      </c>
      <c r="BT24">
        <v>0</v>
      </c>
      <c r="BU24">
        <v>0</v>
      </c>
      <c r="BV24">
        <v>9995.952592592594</v>
      </c>
      <c r="BW24">
        <v>0</v>
      </c>
      <c r="BX24">
        <v>3.998934444444444</v>
      </c>
      <c r="BY24">
        <v>14.07046666666667</v>
      </c>
      <c r="BZ24">
        <v>371.2567407407408</v>
      </c>
      <c r="CA24">
        <v>356.5081111111111</v>
      </c>
      <c r="CB24">
        <v>0.8955372962962964</v>
      </c>
      <c r="CC24">
        <v>348.1547407407407</v>
      </c>
      <c r="CD24">
        <v>23.43086296296296</v>
      </c>
      <c r="CE24">
        <v>2.176467407407408</v>
      </c>
      <c r="CF24">
        <v>2.096344814814815</v>
      </c>
      <c r="CG24">
        <v>18.79015185185185</v>
      </c>
      <c r="CH24">
        <v>18.19142962962963</v>
      </c>
      <c r="CI24">
        <v>2000.028518518518</v>
      </c>
      <c r="CJ24">
        <v>0.9799957777777777</v>
      </c>
      <c r="CK24">
        <v>0.02000422962962963</v>
      </c>
      <c r="CL24">
        <v>0</v>
      </c>
      <c r="CM24">
        <v>2.031844444444444</v>
      </c>
      <c r="CN24">
        <v>0</v>
      </c>
      <c r="CO24">
        <v>6244.875185185184</v>
      </c>
      <c r="CP24">
        <v>17338.45925925926</v>
      </c>
      <c r="CQ24">
        <v>40.02296296296296</v>
      </c>
      <c r="CR24">
        <v>40.29133333333333</v>
      </c>
      <c r="CS24">
        <v>38.80066666666666</v>
      </c>
      <c r="CT24">
        <v>38.40492592592592</v>
      </c>
      <c r="CU24">
        <v>38.486</v>
      </c>
      <c r="CV24">
        <v>1960.018518518519</v>
      </c>
      <c r="CW24">
        <v>40.01</v>
      </c>
      <c r="CX24">
        <v>0</v>
      </c>
      <c r="CY24">
        <v>1677862559.2</v>
      </c>
      <c r="CZ24">
        <v>0</v>
      </c>
      <c r="DA24">
        <v>0</v>
      </c>
      <c r="DB24" t="s">
        <v>356</v>
      </c>
      <c r="DC24">
        <v>1664468064.5</v>
      </c>
      <c r="DD24">
        <v>1677795524</v>
      </c>
      <c r="DE24">
        <v>0</v>
      </c>
      <c r="DF24">
        <v>-0.419</v>
      </c>
      <c r="DG24">
        <v>-0.001</v>
      </c>
      <c r="DH24">
        <v>3.097</v>
      </c>
      <c r="DI24">
        <v>0.268</v>
      </c>
      <c r="DJ24">
        <v>400</v>
      </c>
      <c r="DK24">
        <v>24</v>
      </c>
      <c r="DL24">
        <v>0.15</v>
      </c>
      <c r="DM24">
        <v>0.13</v>
      </c>
      <c r="DN24">
        <v>12.79781780487805</v>
      </c>
      <c r="DO24">
        <v>20.26162912891986</v>
      </c>
      <c r="DP24">
        <v>2.096336775931876</v>
      </c>
      <c r="DQ24">
        <v>0</v>
      </c>
      <c r="DR24">
        <v>0.8920020487804879</v>
      </c>
      <c r="DS24">
        <v>0.02896565853658746</v>
      </c>
      <c r="DT24">
        <v>0.009889052370076125</v>
      </c>
      <c r="DU24">
        <v>1</v>
      </c>
      <c r="DV24">
        <v>1</v>
      </c>
      <c r="DW24">
        <v>2</v>
      </c>
      <c r="DX24" t="s">
        <v>365</v>
      </c>
      <c r="DY24">
        <v>2.97744</v>
      </c>
      <c r="DZ24">
        <v>2.72838</v>
      </c>
      <c r="EA24">
        <v>0.0712723</v>
      </c>
      <c r="EB24">
        <v>0.069554</v>
      </c>
      <c r="EC24">
        <v>0.106455</v>
      </c>
      <c r="ED24">
        <v>0.104674</v>
      </c>
      <c r="EE24">
        <v>27698.1</v>
      </c>
      <c r="EF24">
        <v>27460.9</v>
      </c>
      <c r="EG24">
        <v>30361.6</v>
      </c>
      <c r="EH24">
        <v>29771.4</v>
      </c>
      <c r="EI24">
        <v>37445.9</v>
      </c>
      <c r="EJ24">
        <v>35091.2</v>
      </c>
      <c r="EK24">
        <v>46457</v>
      </c>
      <c r="EL24">
        <v>44270.3</v>
      </c>
      <c r="EM24">
        <v>1.84757</v>
      </c>
      <c r="EN24">
        <v>1.81375</v>
      </c>
      <c r="EO24">
        <v>0.07122009999999999</v>
      </c>
      <c r="EP24">
        <v>0</v>
      </c>
      <c r="EQ24">
        <v>26.3337</v>
      </c>
      <c r="ER24">
        <v>999.9</v>
      </c>
      <c r="ES24">
        <v>50.5</v>
      </c>
      <c r="ET24">
        <v>33.8</v>
      </c>
      <c r="EU24">
        <v>29.8239</v>
      </c>
      <c r="EV24">
        <v>63.007</v>
      </c>
      <c r="EW24">
        <v>23.722</v>
      </c>
      <c r="EX24">
        <v>1</v>
      </c>
      <c r="EY24">
        <v>0.14513</v>
      </c>
      <c r="EZ24">
        <v>1.61324</v>
      </c>
      <c r="FA24">
        <v>20.1891</v>
      </c>
      <c r="FB24">
        <v>5.22972</v>
      </c>
      <c r="FC24">
        <v>11.9733</v>
      </c>
      <c r="FD24">
        <v>4.9703</v>
      </c>
      <c r="FE24">
        <v>3.2895</v>
      </c>
      <c r="FF24">
        <v>9999</v>
      </c>
      <c r="FG24">
        <v>9999</v>
      </c>
      <c r="FH24">
        <v>9999</v>
      </c>
      <c r="FI24">
        <v>999.9</v>
      </c>
      <c r="FJ24">
        <v>4.97338</v>
      </c>
      <c r="FK24">
        <v>1.8779</v>
      </c>
      <c r="FL24">
        <v>1.87607</v>
      </c>
      <c r="FM24">
        <v>1.87884</v>
      </c>
      <c r="FN24">
        <v>1.87548</v>
      </c>
      <c r="FO24">
        <v>1.87908</v>
      </c>
      <c r="FP24">
        <v>1.87611</v>
      </c>
      <c r="FQ24">
        <v>1.8773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3.182</v>
      </c>
      <c r="GF24">
        <v>0.3392</v>
      </c>
      <c r="GG24">
        <v>1.952128706093963</v>
      </c>
      <c r="GH24">
        <v>0.004218851560130391</v>
      </c>
      <c r="GI24">
        <v>-1.795455638341317E-06</v>
      </c>
      <c r="GJ24">
        <v>4.509012065089949E-10</v>
      </c>
      <c r="GK24">
        <v>-0.002260030334245136</v>
      </c>
      <c r="GL24">
        <v>0.00193859277299023</v>
      </c>
      <c r="GM24">
        <v>0.0006059354359476578</v>
      </c>
      <c r="GN24">
        <v>-3.865286006439209E-06</v>
      </c>
      <c r="GO24">
        <v>0</v>
      </c>
      <c r="GP24">
        <v>2124</v>
      </c>
      <c r="GQ24">
        <v>1</v>
      </c>
      <c r="GR24">
        <v>26</v>
      </c>
      <c r="GS24">
        <v>223241.5</v>
      </c>
      <c r="GT24">
        <v>1117.2</v>
      </c>
      <c r="GU24">
        <v>0.874023</v>
      </c>
      <c r="GV24">
        <v>2.57202</v>
      </c>
      <c r="GW24">
        <v>1.39893</v>
      </c>
      <c r="GX24">
        <v>2.36084</v>
      </c>
      <c r="GY24">
        <v>1.44897</v>
      </c>
      <c r="GZ24">
        <v>2.45239</v>
      </c>
      <c r="HA24">
        <v>42.1386</v>
      </c>
      <c r="HB24">
        <v>24.0262</v>
      </c>
      <c r="HC24">
        <v>18</v>
      </c>
      <c r="HD24">
        <v>490.846</v>
      </c>
      <c r="HE24">
        <v>440.957</v>
      </c>
      <c r="HF24">
        <v>23.9585</v>
      </c>
      <c r="HG24">
        <v>28.9469</v>
      </c>
      <c r="HH24">
        <v>29.9999</v>
      </c>
      <c r="HI24">
        <v>28.7534</v>
      </c>
      <c r="HJ24">
        <v>28.8191</v>
      </c>
      <c r="HK24">
        <v>17.5367</v>
      </c>
      <c r="HL24">
        <v>30.2741</v>
      </c>
      <c r="HM24">
        <v>94.71380000000001</v>
      </c>
      <c r="HN24">
        <v>23.9703</v>
      </c>
      <c r="HO24">
        <v>299.253</v>
      </c>
      <c r="HP24">
        <v>23.5762</v>
      </c>
      <c r="HQ24">
        <v>100.388</v>
      </c>
      <c r="HR24">
        <v>101.8</v>
      </c>
    </row>
    <row r="25" spans="1:226">
      <c r="A25">
        <v>9</v>
      </c>
      <c r="B25">
        <v>1677862725.5</v>
      </c>
      <c r="C25">
        <v>204</v>
      </c>
      <c r="D25" t="s">
        <v>380</v>
      </c>
      <c r="E25" t="s">
        <v>381</v>
      </c>
      <c r="F25">
        <v>5</v>
      </c>
      <c r="G25" t="s">
        <v>353</v>
      </c>
      <c r="H25" t="s">
        <v>382</v>
      </c>
      <c r="I25">
        <v>1677862717.5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306.4236830972773</v>
      </c>
      <c r="AK25">
        <v>299.1136545454544</v>
      </c>
      <c r="AL25">
        <v>0.0005800351480180692</v>
      </c>
      <c r="AM25">
        <v>63.52167588104037</v>
      </c>
      <c r="AN25">
        <f>(AP25 - AO25 + BO25*1E3/(8.314*(BQ25+273.15)) * AR25/BN25 * AQ25) * BN25/(100*BB25) * 1000/(1000 - AP25)</f>
        <v>0</v>
      </c>
      <c r="AO25">
        <v>23.29532664427801</v>
      </c>
      <c r="AP25">
        <v>24.40756303030303</v>
      </c>
      <c r="AQ25">
        <v>-0.0002916712283174211</v>
      </c>
      <c r="AR25">
        <v>100.0074228854335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1677862717.5</v>
      </c>
      <c r="BH25">
        <v>291.8194516129032</v>
      </c>
      <c r="BI25">
        <v>299.2032903225806</v>
      </c>
      <c r="BJ25">
        <v>24.42739677419355</v>
      </c>
      <c r="BK25">
        <v>23.30229032258065</v>
      </c>
      <c r="BL25">
        <v>288.7878387096774</v>
      </c>
      <c r="BM25">
        <v>24.08545483870968</v>
      </c>
      <c r="BN25">
        <v>500.0389032258065</v>
      </c>
      <c r="BO25">
        <v>89.46968064516129</v>
      </c>
      <c r="BP25">
        <v>0.09996386451612904</v>
      </c>
      <c r="BQ25">
        <v>26.86988387096775</v>
      </c>
      <c r="BR25">
        <v>27.49106451612903</v>
      </c>
      <c r="BS25">
        <v>999.9000000000003</v>
      </c>
      <c r="BT25">
        <v>0</v>
      </c>
      <c r="BU25">
        <v>0</v>
      </c>
      <c r="BV25">
        <v>9999.195806451615</v>
      </c>
      <c r="BW25">
        <v>0</v>
      </c>
      <c r="BX25">
        <v>5.536511935483872</v>
      </c>
      <c r="BY25">
        <v>-7.383915483870967</v>
      </c>
      <c r="BZ25">
        <v>299.1263225806451</v>
      </c>
      <c r="CA25">
        <v>306.3418064516129</v>
      </c>
      <c r="CB25">
        <v>1.125109032258065</v>
      </c>
      <c r="CC25">
        <v>299.2032903225806</v>
      </c>
      <c r="CD25">
        <v>23.30229032258065</v>
      </c>
      <c r="CE25">
        <v>2.185511612903226</v>
      </c>
      <c r="CF25">
        <v>2.084847741935484</v>
      </c>
      <c r="CG25">
        <v>18.85649677419354</v>
      </c>
      <c r="CH25">
        <v>18.10389032258065</v>
      </c>
      <c r="CI25">
        <v>1999.994838709678</v>
      </c>
      <c r="CJ25">
        <v>0.9799953225806451</v>
      </c>
      <c r="CK25">
        <v>0.0200047</v>
      </c>
      <c r="CL25">
        <v>0</v>
      </c>
      <c r="CM25">
        <v>2.040283870967742</v>
      </c>
      <c r="CN25">
        <v>0</v>
      </c>
      <c r="CO25">
        <v>6198.420000000002</v>
      </c>
      <c r="CP25">
        <v>17338.15161290322</v>
      </c>
      <c r="CQ25">
        <v>39.98164516129032</v>
      </c>
      <c r="CR25">
        <v>40.28399999999998</v>
      </c>
      <c r="CS25">
        <v>38.86467741935483</v>
      </c>
      <c r="CT25">
        <v>38.41106451612903</v>
      </c>
      <c r="CU25">
        <v>38.46145161290322</v>
      </c>
      <c r="CV25">
        <v>1959.984516129033</v>
      </c>
      <c r="CW25">
        <v>40.01032258064516</v>
      </c>
      <c r="CX25">
        <v>0</v>
      </c>
      <c r="CY25">
        <v>1677862728.4</v>
      </c>
      <c r="CZ25">
        <v>0</v>
      </c>
      <c r="DA25">
        <v>0</v>
      </c>
      <c r="DB25" t="s">
        <v>356</v>
      </c>
      <c r="DC25">
        <v>1664468064.5</v>
      </c>
      <c r="DD25">
        <v>1677795524</v>
      </c>
      <c r="DE25">
        <v>0</v>
      </c>
      <c r="DF25">
        <v>-0.419</v>
      </c>
      <c r="DG25">
        <v>-0.001</v>
      </c>
      <c r="DH25">
        <v>3.097</v>
      </c>
      <c r="DI25">
        <v>0.268</v>
      </c>
      <c r="DJ25">
        <v>400</v>
      </c>
      <c r="DK25">
        <v>24</v>
      </c>
      <c r="DL25">
        <v>0.15</v>
      </c>
      <c r="DM25">
        <v>0.13</v>
      </c>
      <c r="DN25">
        <v>-7.371828000000001</v>
      </c>
      <c r="DO25">
        <v>-0.4922539587241622</v>
      </c>
      <c r="DP25">
        <v>0.06346202447921125</v>
      </c>
      <c r="DQ25">
        <v>0</v>
      </c>
      <c r="DR25">
        <v>1.12646875</v>
      </c>
      <c r="DS25">
        <v>-0.08229039399624964</v>
      </c>
      <c r="DT25">
        <v>0.01067290639598699</v>
      </c>
      <c r="DU25">
        <v>1</v>
      </c>
      <c r="DV25">
        <v>1</v>
      </c>
      <c r="DW25">
        <v>2</v>
      </c>
      <c r="DX25" t="s">
        <v>365</v>
      </c>
      <c r="DY25">
        <v>2.97749</v>
      </c>
      <c r="DZ25">
        <v>2.72776</v>
      </c>
      <c r="EA25">
        <v>0.06317</v>
      </c>
      <c r="EB25">
        <v>0.0653234</v>
      </c>
      <c r="EC25">
        <v>0.106742</v>
      </c>
      <c r="ED25">
        <v>0.104193</v>
      </c>
      <c r="EE25">
        <v>27941.9</v>
      </c>
      <c r="EF25">
        <v>27585.8</v>
      </c>
      <c r="EG25">
        <v>30363.6</v>
      </c>
      <c r="EH25">
        <v>29771.1</v>
      </c>
      <c r="EI25">
        <v>37435.6</v>
      </c>
      <c r="EJ25">
        <v>35109.1</v>
      </c>
      <c r="EK25">
        <v>46460.3</v>
      </c>
      <c r="EL25">
        <v>44269.5</v>
      </c>
      <c r="EM25">
        <v>1.84827</v>
      </c>
      <c r="EN25">
        <v>1.81327</v>
      </c>
      <c r="EO25">
        <v>0.07149949999999999</v>
      </c>
      <c r="EP25">
        <v>0</v>
      </c>
      <c r="EQ25">
        <v>26.3271</v>
      </c>
      <c r="ER25">
        <v>999.9</v>
      </c>
      <c r="ES25">
        <v>50</v>
      </c>
      <c r="ET25">
        <v>33.9</v>
      </c>
      <c r="EU25">
        <v>29.6972</v>
      </c>
      <c r="EV25">
        <v>63.2971</v>
      </c>
      <c r="EW25">
        <v>23.4495</v>
      </c>
      <c r="EX25">
        <v>1</v>
      </c>
      <c r="EY25">
        <v>0.140897</v>
      </c>
      <c r="EZ25">
        <v>1.40887</v>
      </c>
      <c r="FA25">
        <v>20.1914</v>
      </c>
      <c r="FB25">
        <v>5.23286</v>
      </c>
      <c r="FC25">
        <v>11.9727</v>
      </c>
      <c r="FD25">
        <v>4.97085</v>
      </c>
      <c r="FE25">
        <v>3.29035</v>
      </c>
      <c r="FF25">
        <v>9999</v>
      </c>
      <c r="FG25">
        <v>9999</v>
      </c>
      <c r="FH25">
        <v>9999</v>
      </c>
      <c r="FI25">
        <v>999.9</v>
      </c>
      <c r="FJ25">
        <v>4.97339</v>
      </c>
      <c r="FK25">
        <v>1.87793</v>
      </c>
      <c r="FL25">
        <v>1.87607</v>
      </c>
      <c r="FM25">
        <v>1.87894</v>
      </c>
      <c r="FN25">
        <v>1.87554</v>
      </c>
      <c r="FO25">
        <v>1.87911</v>
      </c>
      <c r="FP25">
        <v>1.8762</v>
      </c>
      <c r="FQ25">
        <v>1.87735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3.032</v>
      </c>
      <c r="GF25">
        <v>0.3415</v>
      </c>
      <c r="GG25">
        <v>1.952128706093963</v>
      </c>
      <c r="GH25">
        <v>0.004218851560130391</v>
      </c>
      <c r="GI25">
        <v>-1.795455638341317E-06</v>
      </c>
      <c r="GJ25">
        <v>4.509012065089949E-10</v>
      </c>
      <c r="GK25">
        <v>-0.002260030334245136</v>
      </c>
      <c r="GL25">
        <v>0.00193859277299023</v>
      </c>
      <c r="GM25">
        <v>0.0006059354359476578</v>
      </c>
      <c r="GN25">
        <v>-3.865286006439209E-06</v>
      </c>
      <c r="GO25">
        <v>0</v>
      </c>
      <c r="GP25">
        <v>2124</v>
      </c>
      <c r="GQ25">
        <v>1</v>
      </c>
      <c r="GR25">
        <v>26</v>
      </c>
      <c r="GS25">
        <v>223244.4</v>
      </c>
      <c r="GT25">
        <v>1120</v>
      </c>
      <c r="GU25">
        <v>0.8557129999999999</v>
      </c>
      <c r="GV25">
        <v>2.57568</v>
      </c>
      <c r="GW25">
        <v>1.39893</v>
      </c>
      <c r="GX25">
        <v>2.35962</v>
      </c>
      <c r="GY25">
        <v>1.44897</v>
      </c>
      <c r="GZ25">
        <v>2.41699</v>
      </c>
      <c r="HA25">
        <v>42.218</v>
      </c>
      <c r="HB25">
        <v>24.0262</v>
      </c>
      <c r="HC25">
        <v>18</v>
      </c>
      <c r="HD25">
        <v>491.055</v>
      </c>
      <c r="HE25">
        <v>440.516</v>
      </c>
      <c r="HF25">
        <v>24.049</v>
      </c>
      <c r="HG25">
        <v>28.8808</v>
      </c>
      <c r="HH25">
        <v>30</v>
      </c>
      <c r="HI25">
        <v>28.7262</v>
      </c>
      <c r="HJ25">
        <v>28.7994</v>
      </c>
      <c r="HK25">
        <v>17.1625</v>
      </c>
      <c r="HL25">
        <v>30.555</v>
      </c>
      <c r="HM25">
        <v>92.84650000000001</v>
      </c>
      <c r="HN25">
        <v>24.0526</v>
      </c>
      <c r="HO25">
        <v>292.506</v>
      </c>
      <c r="HP25">
        <v>23.3571</v>
      </c>
      <c r="HQ25">
        <v>100.395</v>
      </c>
      <c r="HR25">
        <v>101.798</v>
      </c>
    </row>
    <row r="26" spans="1:226">
      <c r="A26">
        <v>10</v>
      </c>
      <c r="B26">
        <v>1677862730.5</v>
      </c>
      <c r="C26">
        <v>209</v>
      </c>
      <c r="D26" t="s">
        <v>383</v>
      </c>
      <c r="E26" t="s">
        <v>384</v>
      </c>
      <c r="F26">
        <v>5</v>
      </c>
      <c r="G26" t="s">
        <v>353</v>
      </c>
      <c r="H26" t="s">
        <v>382</v>
      </c>
      <c r="I26">
        <v>1677862722.655172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306.2544095727515</v>
      </c>
      <c r="AK26">
        <v>298.9367757575756</v>
      </c>
      <c r="AL26">
        <v>-0.04340232320517812</v>
      </c>
      <c r="AM26">
        <v>63.52167588104037</v>
      </c>
      <c r="AN26">
        <f>(AP26 - AO26 + BO26*1E3/(8.314*(BQ26+273.15)) * AR26/BN26 * AQ26) * BN26/(100*BB26) * 1000/(1000 - AP26)</f>
        <v>0</v>
      </c>
      <c r="AO26">
        <v>23.2981583625527</v>
      </c>
      <c r="AP26">
        <v>24.4048678787879</v>
      </c>
      <c r="AQ26">
        <v>-9.334227164898247E-05</v>
      </c>
      <c r="AR26">
        <v>100.0074228854335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1677862722.655172</v>
      </c>
      <c r="BH26">
        <v>291.7812413793103</v>
      </c>
      <c r="BI26">
        <v>299.0506896551724</v>
      </c>
      <c r="BJ26">
        <v>24.41292413793104</v>
      </c>
      <c r="BK26">
        <v>23.29824482758621</v>
      </c>
      <c r="BL26">
        <v>288.7497586206896</v>
      </c>
      <c r="BM26">
        <v>24.07133448275862</v>
      </c>
      <c r="BN26">
        <v>500.0219655172413</v>
      </c>
      <c r="BO26">
        <v>89.46228620689655</v>
      </c>
      <c r="BP26">
        <v>0.0997832206896552</v>
      </c>
      <c r="BQ26">
        <v>26.86929655172414</v>
      </c>
      <c r="BR26">
        <v>27.49368965517241</v>
      </c>
      <c r="BS26">
        <v>999.9000000000002</v>
      </c>
      <c r="BT26">
        <v>0</v>
      </c>
      <c r="BU26">
        <v>0</v>
      </c>
      <c r="BV26">
        <v>10000.30413793103</v>
      </c>
      <c r="BW26">
        <v>0</v>
      </c>
      <c r="BX26">
        <v>6.313047931034484</v>
      </c>
      <c r="BY26">
        <v>-7.269496896551723</v>
      </c>
      <c r="BZ26">
        <v>299.082724137931</v>
      </c>
      <c r="CA26">
        <v>306.1843103448276</v>
      </c>
      <c r="CB26">
        <v>1.114684482758621</v>
      </c>
      <c r="CC26">
        <v>299.0506896551724</v>
      </c>
      <c r="CD26">
        <v>23.29824482758621</v>
      </c>
      <c r="CE26">
        <v>2.184036551724138</v>
      </c>
      <c r="CF26">
        <v>2.084314137931035</v>
      </c>
      <c r="CG26">
        <v>18.84569310344828</v>
      </c>
      <c r="CH26">
        <v>18.09981034482758</v>
      </c>
      <c r="CI26">
        <v>2000.00275862069</v>
      </c>
      <c r="CJ26">
        <v>0.9799953793103447</v>
      </c>
      <c r="CK26">
        <v>0.02000464137931035</v>
      </c>
      <c r="CL26">
        <v>0</v>
      </c>
      <c r="CM26">
        <v>1.995213793103449</v>
      </c>
      <c r="CN26">
        <v>0</v>
      </c>
      <c r="CO26">
        <v>6197.795862068965</v>
      </c>
      <c r="CP26">
        <v>17338.22068965518</v>
      </c>
      <c r="CQ26">
        <v>39.99327586206896</v>
      </c>
      <c r="CR26">
        <v>40.27565517241379</v>
      </c>
      <c r="CS26">
        <v>38.88772413793103</v>
      </c>
      <c r="CT26">
        <v>38.4221724137931</v>
      </c>
      <c r="CU26">
        <v>38.47603448275861</v>
      </c>
      <c r="CV26">
        <v>1959.992413793104</v>
      </c>
      <c r="CW26">
        <v>40.0103448275862</v>
      </c>
      <c r="CX26">
        <v>0</v>
      </c>
      <c r="CY26">
        <v>1677862733.2</v>
      </c>
      <c r="CZ26">
        <v>0</v>
      </c>
      <c r="DA26">
        <v>0</v>
      </c>
      <c r="DB26" t="s">
        <v>356</v>
      </c>
      <c r="DC26">
        <v>1664468064.5</v>
      </c>
      <c r="DD26">
        <v>1677795524</v>
      </c>
      <c r="DE26">
        <v>0</v>
      </c>
      <c r="DF26">
        <v>-0.419</v>
      </c>
      <c r="DG26">
        <v>-0.001</v>
      </c>
      <c r="DH26">
        <v>3.097</v>
      </c>
      <c r="DI26">
        <v>0.268</v>
      </c>
      <c r="DJ26">
        <v>400</v>
      </c>
      <c r="DK26">
        <v>24</v>
      </c>
      <c r="DL26">
        <v>0.15</v>
      </c>
      <c r="DM26">
        <v>0.13</v>
      </c>
      <c r="DN26">
        <v>-7.328835853658537</v>
      </c>
      <c r="DO26">
        <v>0.5738362369337949</v>
      </c>
      <c r="DP26">
        <v>0.1982768991252141</v>
      </c>
      <c r="DQ26">
        <v>0</v>
      </c>
      <c r="DR26">
        <v>1.121917317073171</v>
      </c>
      <c r="DS26">
        <v>-0.1163552613240448</v>
      </c>
      <c r="DT26">
        <v>0.01207260192303829</v>
      </c>
      <c r="DU26">
        <v>0</v>
      </c>
      <c r="DV26">
        <v>0</v>
      </c>
      <c r="DW26">
        <v>2</v>
      </c>
      <c r="DX26" t="s">
        <v>357</v>
      </c>
      <c r="DY26">
        <v>2.9775</v>
      </c>
      <c r="DZ26">
        <v>2.72815</v>
      </c>
      <c r="EA26">
        <v>0.0631216</v>
      </c>
      <c r="EB26">
        <v>0.0648816</v>
      </c>
      <c r="EC26">
        <v>0.106726</v>
      </c>
      <c r="ED26">
        <v>0.104191</v>
      </c>
      <c r="EE26">
        <v>27943.2</v>
      </c>
      <c r="EF26">
        <v>27598.8</v>
      </c>
      <c r="EG26">
        <v>30363.5</v>
      </c>
      <c r="EH26">
        <v>29771.1</v>
      </c>
      <c r="EI26">
        <v>37436.2</v>
      </c>
      <c r="EJ26">
        <v>35109.2</v>
      </c>
      <c r="EK26">
        <v>46460.2</v>
      </c>
      <c r="EL26">
        <v>44269.6</v>
      </c>
      <c r="EM26">
        <v>1.84825</v>
      </c>
      <c r="EN26">
        <v>1.81332</v>
      </c>
      <c r="EO26">
        <v>0.0712462</v>
      </c>
      <c r="EP26">
        <v>0</v>
      </c>
      <c r="EQ26">
        <v>26.3248</v>
      </c>
      <c r="ER26">
        <v>999.9</v>
      </c>
      <c r="ES26">
        <v>49.9</v>
      </c>
      <c r="ET26">
        <v>33.9</v>
      </c>
      <c r="EU26">
        <v>29.6406</v>
      </c>
      <c r="EV26">
        <v>63.2471</v>
      </c>
      <c r="EW26">
        <v>23.4816</v>
      </c>
      <c r="EX26">
        <v>1</v>
      </c>
      <c r="EY26">
        <v>0.140874</v>
      </c>
      <c r="EZ26">
        <v>1.42198</v>
      </c>
      <c r="FA26">
        <v>20.1908</v>
      </c>
      <c r="FB26">
        <v>5.23002</v>
      </c>
      <c r="FC26">
        <v>11.9731</v>
      </c>
      <c r="FD26">
        <v>4.9699</v>
      </c>
      <c r="FE26">
        <v>3.28968</v>
      </c>
      <c r="FF26">
        <v>9999</v>
      </c>
      <c r="FG26">
        <v>9999</v>
      </c>
      <c r="FH26">
        <v>9999</v>
      </c>
      <c r="FI26">
        <v>999.9</v>
      </c>
      <c r="FJ26">
        <v>4.97337</v>
      </c>
      <c r="FK26">
        <v>1.87792</v>
      </c>
      <c r="FL26">
        <v>1.87607</v>
      </c>
      <c r="FM26">
        <v>1.87894</v>
      </c>
      <c r="FN26">
        <v>1.8755</v>
      </c>
      <c r="FO26">
        <v>1.87911</v>
      </c>
      <c r="FP26">
        <v>1.87618</v>
      </c>
      <c r="FQ26">
        <v>1.87738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3.031</v>
      </c>
      <c r="GF26">
        <v>0.3414</v>
      </c>
      <c r="GG26">
        <v>1.952128706093963</v>
      </c>
      <c r="GH26">
        <v>0.004218851560130391</v>
      </c>
      <c r="GI26">
        <v>-1.795455638341317E-06</v>
      </c>
      <c r="GJ26">
        <v>4.509012065089949E-10</v>
      </c>
      <c r="GK26">
        <v>-0.002260030334245136</v>
      </c>
      <c r="GL26">
        <v>0.00193859277299023</v>
      </c>
      <c r="GM26">
        <v>0.0006059354359476578</v>
      </c>
      <c r="GN26">
        <v>-3.865286006439209E-06</v>
      </c>
      <c r="GO26">
        <v>0</v>
      </c>
      <c r="GP26">
        <v>2124</v>
      </c>
      <c r="GQ26">
        <v>1</v>
      </c>
      <c r="GR26">
        <v>26</v>
      </c>
      <c r="GS26">
        <v>223244.4</v>
      </c>
      <c r="GT26">
        <v>1120.1</v>
      </c>
      <c r="GU26">
        <v>0.828857</v>
      </c>
      <c r="GV26">
        <v>2.55859</v>
      </c>
      <c r="GW26">
        <v>1.39893</v>
      </c>
      <c r="GX26">
        <v>2.36084</v>
      </c>
      <c r="GY26">
        <v>1.44897</v>
      </c>
      <c r="GZ26">
        <v>2.5061</v>
      </c>
      <c r="HA26">
        <v>42.218</v>
      </c>
      <c r="HB26">
        <v>24.0437</v>
      </c>
      <c r="HC26">
        <v>18</v>
      </c>
      <c r="HD26">
        <v>491.041</v>
      </c>
      <c r="HE26">
        <v>440.547</v>
      </c>
      <c r="HF26">
        <v>24.0546</v>
      </c>
      <c r="HG26">
        <v>28.8799</v>
      </c>
      <c r="HH26">
        <v>29.9999</v>
      </c>
      <c r="HI26">
        <v>28.7262</v>
      </c>
      <c r="HJ26">
        <v>28.7994</v>
      </c>
      <c r="HK26">
        <v>16.624</v>
      </c>
      <c r="HL26">
        <v>30.555</v>
      </c>
      <c r="HM26">
        <v>92.84650000000001</v>
      </c>
      <c r="HN26">
        <v>24.0541</v>
      </c>
      <c r="HO26">
        <v>279.135</v>
      </c>
      <c r="HP26">
        <v>23.3625</v>
      </c>
      <c r="HQ26">
        <v>100.395</v>
      </c>
      <c r="HR26">
        <v>101.798</v>
      </c>
    </row>
    <row r="27" spans="1:226">
      <c r="A27">
        <v>11</v>
      </c>
      <c r="B27">
        <v>1677862735.5</v>
      </c>
      <c r="C27">
        <v>214</v>
      </c>
      <c r="D27" t="s">
        <v>385</v>
      </c>
      <c r="E27" t="s">
        <v>386</v>
      </c>
      <c r="F27">
        <v>5</v>
      </c>
      <c r="G27" t="s">
        <v>353</v>
      </c>
      <c r="H27" t="s">
        <v>382</v>
      </c>
      <c r="I27">
        <v>1677862727.732143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299.3857303547473</v>
      </c>
      <c r="AK27">
        <v>295.7056545454545</v>
      </c>
      <c r="AL27">
        <v>-0.8073146121971908</v>
      </c>
      <c r="AM27">
        <v>63.52167588104037</v>
      </c>
      <c r="AN27">
        <f>(AP27 - AO27 + BO27*1E3/(8.314*(BQ27+273.15)) * AR27/BN27 * AQ27) * BN27/(100*BB27) * 1000/(1000 - AP27)</f>
        <v>0</v>
      </c>
      <c r="AO27">
        <v>23.2976508411813</v>
      </c>
      <c r="AP27">
        <v>24.40494666666666</v>
      </c>
      <c r="AQ27">
        <v>2.285542569747089E-05</v>
      </c>
      <c r="AR27">
        <v>100.0074228854335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1677862727.732143</v>
      </c>
      <c r="BH27">
        <v>291.2805</v>
      </c>
      <c r="BI27">
        <v>296.5432142857143</v>
      </c>
      <c r="BJ27">
        <v>24.40732142857143</v>
      </c>
      <c r="BK27">
        <v>23.29735357142857</v>
      </c>
      <c r="BL27">
        <v>288.2507142857143</v>
      </c>
      <c r="BM27">
        <v>24.06586785714286</v>
      </c>
      <c r="BN27">
        <v>500.0011071428571</v>
      </c>
      <c r="BO27">
        <v>89.45215357142858</v>
      </c>
      <c r="BP27">
        <v>0.09963929285714287</v>
      </c>
      <c r="BQ27">
        <v>26.86996428571428</v>
      </c>
      <c r="BR27">
        <v>27.49396428571429</v>
      </c>
      <c r="BS27">
        <v>999.9000000000002</v>
      </c>
      <c r="BT27">
        <v>0</v>
      </c>
      <c r="BU27">
        <v>0</v>
      </c>
      <c r="BV27">
        <v>10003.05892857143</v>
      </c>
      <c r="BW27">
        <v>0</v>
      </c>
      <c r="BX27">
        <v>6.440252142857145</v>
      </c>
      <c r="BY27">
        <v>-5.262702321428571</v>
      </c>
      <c r="BZ27">
        <v>298.5677857142857</v>
      </c>
      <c r="CA27">
        <v>303.6167857142858</v>
      </c>
      <c r="CB27">
        <v>1.109973214285714</v>
      </c>
      <c r="CC27">
        <v>296.5432142857143</v>
      </c>
      <c r="CD27">
        <v>23.29735357142857</v>
      </c>
      <c r="CE27">
        <v>2.183287857142857</v>
      </c>
      <c r="CF27">
        <v>2.0839975</v>
      </c>
      <c r="CG27">
        <v>18.8402</v>
      </c>
      <c r="CH27">
        <v>18.09739642857143</v>
      </c>
      <c r="CI27">
        <v>2000.012142857143</v>
      </c>
      <c r="CJ27">
        <v>0.9799954642857143</v>
      </c>
      <c r="CK27">
        <v>0.02000455357142858</v>
      </c>
      <c r="CL27">
        <v>0</v>
      </c>
      <c r="CM27">
        <v>2.052096428571429</v>
      </c>
      <c r="CN27">
        <v>0</v>
      </c>
      <c r="CO27">
        <v>6197.693928571427</v>
      </c>
      <c r="CP27">
        <v>17338.30357142858</v>
      </c>
      <c r="CQ27">
        <v>39.9595</v>
      </c>
      <c r="CR27">
        <v>40.27435714285714</v>
      </c>
      <c r="CS27">
        <v>38.91492857142857</v>
      </c>
      <c r="CT27">
        <v>38.435</v>
      </c>
      <c r="CU27">
        <v>38.47742857142857</v>
      </c>
      <c r="CV27">
        <v>1960.001785714286</v>
      </c>
      <c r="CW27">
        <v>40.01035714285714</v>
      </c>
      <c r="CX27">
        <v>0</v>
      </c>
      <c r="CY27">
        <v>1677862738.6</v>
      </c>
      <c r="CZ27">
        <v>0</v>
      </c>
      <c r="DA27">
        <v>0</v>
      </c>
      <c r="DB27" t="s">
        <v>356</v>
      </c>
      <c r="DC27">
        <v>1664468064.5</v>
      </c>
      <c r="DD27">
        <v>1677795524</v>
      </c>
      <c r="DE27">
        <v>0</v>
      </c>
      <c r="DF27">
        <v>-0.419</v>
      </c>
      <c r="DG27">
        <v>-0.001</v>
      </c>
      <c r="DH27">
        <v>3.097</v>
      </c>
      <c r="DI27">
        <v>0.268</v>
      </c>
      <c r="DJ27">
        <v>400</v>
      </c>
      <c r="DK27">
        <v>24</v>
      </c>
      <c r="DL27">
        <v>0.15</v>
      </c>
      <c r="DM27">
        <v>0.13</v>
      </c>
      <c r="DN27">
        <v>-5.834509875</v>
      </c>
      <c r="DO27">
        <v>22.01948306566605</v>
      </c>
      <c r="DP27">
        <v>2.780732818430028</v>
      </c>
      <c r="DQ27">
        <v>0</v>
      </c>
      <c r="DR27">
        <v>1.11257025</v>
      </c>
      <c r="DS27">
        <v>-0.05741549718574518</v>
      </c>
      <c r="DT27">
        <v>0.005823965353391128</v>
      </c>
      <c r="DU27">
        <v>1</v>
      </c>
      <c r="DV27">
        <v>1</v>
      </c>
      <c r="DW27">
        <v>2</v>
      </c>
      <c r="DX27" t="s">
        <v>365</v>
      </c>
      <c r="DY27">
        <v>2.97756</v>
      </c>
      <c r="DZ27">
        <v>2.72827</v>
      </c>
      <c r="EA27">
        <v>0.0624578</v>
      </c>
      <c r="EB27">
        <v>0.06274250000000001</v>
      </c>
      <c r="EC27">
        <v>0.106722</v>
      </c>
      <c r="ED27">
        <v>0.104183</v>
      </c>
      <c r="EE27">
        <v>27962.9</v>
      </c>
      <c r="EF27">
        <v>27662.4</v>
      </c>
      <c r="EG27">
        <v>30363.4</v>
      </c>
      <c r="EH27">
        <v>29771.7</v>
      </c>
      <c r="EI27">
        <v>37436.3</v>
      </c>
      <c r="EJ27">
        <v>35109.8</v>
      </c>
      <c r="EK27">
        <v>46460.1</v>
      </c>
      <c r="EL27">
        <v>44270.2</v>
      </c>
      <c r="EM27">
        <v>1.8482</v>
      </c>
      <c r="EN27">
        <v>1.8129</v>
      </c>
      <c r="EO27">
        <v>0.07156659999999999</v>
      </c>
      <c r="EP27">
        <v>0</v>
      </c>
      <c r="EQ27">
        <v>26.3234</v>
      </c>
      <c r="ER27">
        <v>999.9</v>
      </c>
      <c r="ES27">
        <v>49.9</v>
      </c>
      <c r="ET27">
        <v>33.9</v>
      </c>
      <c r="EU27">
        <v>29.6457</v>
      </c>
      <c r="EV27">
        <v>63.1071</v>
      </c>
      <c r="EW27">
        <v>23.4736</v>
      </c>
      <c r="EX27">
        <v>1</v>
      </c>
      <c r="EY27">
        <v>0.140417</v>
      </c>
      <c r="EZ27">
        <v>1.40933</v>
      </c>
      <c r="FA27">
        <v>20.191</v>
      </c>
      <c r="FB27">
        <v>5.23002</v>
      </c>
      <c r="FC27">
        <v>11.9725</v>
      </c>
      <c r="FD27">
        <v>4.96985</v>
      </c>
      <c r="FE27">
        <v>3.28975</v>
      </c>
      <c r="FF27">
        <v>9999</v>
      </c>
      <c r="FG27">
        <v>9999</v>
      </c>
      <c r="FH27">
        <v>9999</v>
      </c>
      <c r="FI27">
        <v>999.9</v>
      </c>
      <c r="FJ27">
        <v>4.97338</v>
      </c>
      <c r="FK27">
        <v>1.87791</v>
      </c>
      <c r="FL27">
        <v>1.87607</v>
      </c>
      <c r="FM27">
        <v>1.87891</v>
      </c>
      <c r="FN27">
        <v>1.87548</v>
      </c>
      <c r="FO27">
        <v>1.87908</v>
      </c>
      <c r="FP27">
        <v>1.87615</v>
      </c>
      <c r="FQ27">
        <v>1.87733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3.019</v>
      </c>
      <c r="GF27">
        <v>0.3414</v>
      </c>
      <c r="GG27">
        <v>1.952128706093963</v>
      </c>
      <c r="GH27">
        <v>0.004218851560130391</v>
      </c>
      <c r="GI27">
        <v>-1.795455638341317E-06</v>
      </c>
      <c r="GJ27">
        <v>4.509012065089949E-10</v>
      </c>
      <c r="GK27">
        <v>-0.002260030334245136</v>
      </c>
      <c r="GL27">
        <v>0.00193859277299023</v>
      </c>
      <c r="GM27">
        <v>0.0006059354359476578</v>
      </c>
      <c r="GN27">
        <v>-3.865286006439209E-06</v>
      </c>
      <c r="GO27">
        <v>0</v>
      </c>
      <c r="GP27">
        <v>2124</v>
      </c>
      <c r="GQ27">
        <v>1</v>
      </c>
      <c r="GR27">
        <v>26</v>
      </c>
      <c r="GS27">
        <v>223244.5</v>
      </c>
      <c r="GT27">
        <v>1120.2</v>
      </c>
      <c r="GU27">
        <v>0.797119</v>
      </c>
      <c r="GV27">
        <v>2.57812</v>
      </c>
      <c r="GW27">
        <v>1.39893</v>
      </c>
      <c r="GX27">
        <v>2.35962</v>
      </c>
      <c r="GY27">
        <v>1.44897</v>
      </c>
      <c r="GZ27">
        <v>2.4292</v>
      </c>
      <c r="HA27">
        <v>42.218</v>
      </c>
      <c r="HB27">
        <v>24.035</v>
      </c>
      <c r="HC27">
        <v>18</v>
      </c>
      <c r="HD27">
        <v>490.998</v>
      </c>
      <c r="HE27">
        <v>440.283</v>
      </c>
      <c r="HF27">
        <v>24.0578</v>
      </c>
      <c r="HG27">
        <v>28.8775</v>
      </c>
      <c r="HH27">
        <v>29.9999</v>
      </c>
      <c r="HI27">
        <v>28.7239</v>
      </c>
      <c r="HJ27">
        <v>28.7994</v>
      </c>
      <c r="HK27">
        <v>15.9852</v>
      </c>
      <c r="HL27">
        <v>30.555</v>
      </c>
      <c r="HM27">
        <v>92.84650000000001</v>
      </c>
      <c r="HN27">
        <v>24.0604</v>
      </c>
      <c r="HO27">
        <v>259.093</v>
      </c>
      <c r="HP27">
        <v>23.3611</v>
      </c>
      <c r="HQ27">
        <v>100.394</v>
      </c>
      <c r="HR27">
        <v>101.8</v>
      </c>
    </row>
    <row r="28" spans="1:226">
      <c r="A28">
        <v>12</v>
      </c>
      <c r="B28">
        <v>1677862740.5</v>
      </c>
      <c r="C28">
        <v>219</v>
      </c>
      <c r="D28" t="s">
        <v>387</v>
      </c>
      <c r="E28" t="s">
        <v>388</v>
      </c>
      <c r="F28">
        <v>5</v>
      </c>
      <c r="G28" t="s">
        <v>353</v>
      </c>
      <c r="H28" t="s">
        <v>382</v>
      </c>
      <c r="I28">
        <v>1677862733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285.1775569746968</v>
      </c>
      <c r="AK28">
        <v>286.801612121212</v>
      </c>
      <c r="AL28">
        <v>-1.927227691985495</v>
      </c>
      <c r="AM28">
        <v>63.52167588104037</v>
      </c>
      <c r="AN28">
        <f>(AP28 - AO28 + BO28*1E3/(8.314*(BQ28+273.15)) * AR28/BN28 * AQ28) * BN28/(100*BB28) * 1000/(1000 - AP28)</f>
        <v>0</v>
      </c>
      <c r="AO28">
        <v>23.29987006165731</v>
      </c>
      <c r="AP28">
        <v>24.40356000000001</v>
      </c>
      <c r="AQ28">
        <v>-2.333040766282981E-05</v>
      </c>
      <c r="AR28">
        <v>100.0074228854335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1677862733</v>
      </c>
      <c r="BH28">
        <v>288.558925925926</v>
      </c>
      <c r="BI28">
        <v>289.151</v>
      </c>
      <c r="BJ28">
        <v>24.40493333333333</v>
      </c>
      <c r="BK28">
        <v>23.29822962962963</v>
      </c>
      <c r="BL28">
        <v>285.5381111111111</v>
      </c>
      <c r="BM28">
        <v>24.06352962962964</v>
      </c>
      <c r="BN28">
        <v>500.002962962963</v>
      </c>
      <c r="BO28">
        <v>89.44774074074074</v>
      </c>
      <c r="BP28">
        <v>0.09973272222222222</v>
      </c>
      <c r="BQ28">
        <v>26.87055185185185</v>
      </c>
      <c r="BR28">
        <v>27.49174814814815</v>
      </c>
      <c r="BS28">
        <v>999.9000000000001</v>
      </c>
      <c r="BT28">
        <v>0</v>
      </c>
      <c r="BU28">
        <v>0</v>
      </c>
      <c r="BV28">
        <v>10005.30407407407</v>
      </c>
      <c r="BW28">
        <v>0</v>
      </c>
      <c r="BX28">
        <v>6.453321851851852</v>
      </c>
      <c r="BY28">
        <v>-0.5920820370370369</v>
      </c>
      <c r="BZ28">
        <v>295.7773703703704</v>
      </c>
      <c r="CA28">
        <v>296.0484444444444</v>
      </c>
      <c r="CB28">
        <v>1.10669962962963</v>
      </c>
      <c r="CC28">
        <v>289.151</v>
      </c>
      <c r="CD28">
        <v>23.29822962962963</v>
      </c>
      <c r="CE28">
        <v>2.182966296296296</v>
      </c>
      <c r="CF28">
        <v>2.083974444444444</v>
      </c>
      <c r="CG28">
        <v>18.83784074074074</v>
      </c>
      <c r="CH28">
        <v>18.09721111111111</v>
      </c>
      <c r="CI28">
        <v>1999.99925925926</v>
      </c>
      <c r="CJ28">
        <v>0.9799954444444444</v>
      </c>
      <c r="CK28">
        <v>0.02000457407407408</v>
      </c>
      <c r="CL28">
        <v>0</v>
      </c>
      <c r="CM28">
        <v>2.040462962962963</v>
      </c>
      <c r="CN28">
        <v>0</v>
      </c>
      <c r="CO28">
        <v>6199.134074074074</v>
      </c>
      <c r="CP28">
        <v>17338.1962962963</v>
      </c>
      <c r="CQ28">
        <v>39.95107407407407</v>
      </c>
      <c r="CR28">
        <v>40.26607407407408</v>
      </c>
      <c r="CS28">
        <v>38.90025925925925</v>
      </c>
      <c r="CT28">
        <v>38.43251851851851</v>
      </c>
      <c r="CU28">
        <v>38.46959259259259</v>
      </c>
      <c r="CV28">
        <v>1959.98925925926</v>
      </c>
      <c r="CW28">
        <v>40.01</v>
      </c>
      <c r="CX28">
        <v>0</v>
      </c>
      <c r="CY28">
        <v>1677862743.4</v>
      </c>
      <c r="CZ28">
        <v>0</v>
      </c>
      <c r="DA28">
        <v>0</v>
      </c>
      <c r="DB28" t="s">
        <v>356</v>
      </c>
      <c r="DC28">
        <v>1664468064.5</v>
      </c>
      <c r="DD28">
        <v>1677795524</v>
      </c>
      <c r="DE28">
        <v>0</v>
      </c>
      <c r="DF28">
        <v>-0.419</v>
      </c>
      <c r="DG28">
        <v>-0.001</v>
      </c>
      <c r="DH28">
        <v>3.097</v>
      </c>
      <c r="DI28">
        <v>0.268</v>
      </c>
      <c r="DJ28">
        <v>400</v>
      </c>
      <c r="DK28">
        <v>24</v>
      </c>
      <c r="DL28">
        <v>0.15</v>
      </c>
      <c r="DM28">
        <v>0.13</v>
      </c>
      <c r="DN28">
        <v>-3.291049375</v>
      </c>
      <c r="DO28">
        <v>48.52844734333958</v>
      </c>
      <c r="DP28">
        <v>5.143199307657485</v>
      </c>
      <c r="DQ28">
        <v>0</v>
      </c>
      <c r="DR28">
        <v>1.1094625</v>
      </c>
      <c r="DS28">
        <v>-0.03787519699812394</v>
      </c>
      <c r="DT28">
        <v>0.003960429111851398</v>
      </c>
      <c r="DU28">
        <v>1</v>
      </c>
      <c r="DV28">
        <v>1</v>
      </c>
      <c r="DW28">
        <v>2</v>
      </c>
      <c r="DX28" t="s">
        <v>365</v>
      </c>
      <c r="DY28">
        <v>2.97761</v>
      </c>
      <c r="DZ28">
        <v>2.72845</v>
      </c>
      <c r="EA28">
        <v>0.0607999</v>
      </c>
      <c r="EB28">
        <v>0.0599623</v>
      </c>
      <c r="EC28">
        <v>0.106722</v>
      </c>
      <c r="ED28">
        <v>0.104195</v>
      </c>
      <c r="EE28">
        <v>28012.5</v>
      </c>
      <c r="EF28">
        <v>27744.5</v>
      </c>
      <c r="EG28">
        <v>30363.5</v>
      </c>
      <c r="EH28">
        <v>29771.7</v>
      </c>
      <c r="EI28">
        <v>37436.3</v>
      </c>
      <c r="EJ28">
        <v>35109.3</v>
      </c>
      <c r="EK28">
        <v>46460.3</v>
      </c>
      <c r="EL28">
        <v>44270.4</v>
      </c>
      <c r="EM28">
        <v>1.84835</v>
      </c>
      <c r="EN28">
        <v>1.8126</v>
      </c>
      <c r="EO28">
        <v>0.0714287</v>
      </c>
      <c r="EP28">
        <v>0</v>
      </c>
      <c r="EQ28">
        <v>26.3211</v>
      </c>
      <c r="ER28">
        <v>999.9</v>
      </c>
      <c r="ES28">
        <v>49.9</v>
      </c>
      <c r="ET28">
        <v>33.9</v>
      </c>
      <c r="EU28">
        <v>29.6406</v>
      </c>
      <c r="EV28">
        <v>63.2671</v>
      </c>
      <c r="EW28">
        <v>23.4295</v>
      </c>
      <c r="EX28">
        <v>1</v>
      </c>
      <c r="EY28">
        <v>0.140528</v>
      </c>
      <c r="EZ28">
        <v>1.40301</v>
      </c>
      <c r="FA28">
        <v>20.1909</v>
      </c>
      <c r="FB28">
        <v>5.22942</v>
      </c>
      <c r="FC28">
        <v>11.9718</v>
      </c>
      <c r="FD28">
        <v>4.9698</v>
      </c>
      <c r="FE28">
        <v>3.28965</v>
      </c>
      <c r="FF28">
        <v>9999</v>
      </c>
      <c r="FG28">
        <v>9999</v>
      </c>
      <c r="FH28">
        <v>9999</v>
      </c>
      <c r="FI28">
        <v>999.9</v>
      </c>
      <c r="FJ28">
        <v>4.9734</v>
      </c>
      <c r="FK28">
        <v>1.8779</v>
      </c>
      <c r="FL28">
        <v>1.87606</v>
      </c>
      <c r="FM28">
        <v>1.87889</v>
      </c>
      <c r="FN28">
        <v>1.87547</v>
      </c>
      <c r="FO28">
        <v>1.87908</v>
      </c>
      <c r="FP28">
        <v>1.87615</v>
      </c>
      <c r="FQ28">
        <v>1.87733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2.989</v>
      </c>
      <c r="GF28">
        <v>0.3414</v>
      </c>
      <c r="GG28">
        <v>1.952128706093963</v>
      </c>
      <c r="GH28">
        <v>0.004218851560130391</v>
      </c>
      <c r="GI28">
        <v>-1.795455638341317E-06</v>
      </c>
      <c r="GJ28">
        <v>4.509012065089949E-10</v>
      </c>
      <c r="GK28">
        <v>-0.002260030334245136</v>
      </c>
      <c r="GL28">
        <v>0.00193859277299023</v>
      </c>
      <c r="GM28">
        <v>0.0006059354359476578</v>
      </c>
      <c r="GN28">
        <v>-3.865286006439209E-06</v>
      </c>
      <c r="GO28">
        <v>0</v>
      </c>
      <c r="GP28">
        <v>2124</v>
      </c>
      <c r="GQ28">
        <v>1</v>
      </c>
      <c r="GR28">
        <v>26</v>
      </c>
      <c r="GS28">
        <v>223244.6</v>
      </c>
      <c r="GT28">
        <v>1120.3</v>
      </c>
      <c r="GU28">
        <v>0.758057</v>
      </c>
      <c r="GV28">
        <v>2.56348</v>
      </c>
      <c r="GW28">
        <v>1.39893</v>
      </c>
      <c r="GX28">
        <v>2.35962</v>
      </c>
      <c r="GY28">
        <v>1.44897</v>
      </c>
      <c r="GZ28">
        <v>2.50244</v>
      </c>
      <c r="HA28">
        <v>42.218</v>
      </c>
      <c r="HB28">
        <v>24.0437</v>
      </c>
      <c r="HC28">
        <v>18</v>
      </c>
      <c r="HD28">
        <v>491.08</v>
      </c>
      <c r="HE28">
        <v>440.081</v>
      </c>
      <c r="HF28">
        <v>24.0623</v>
      </c>
      <c r="HG28">
        <v>28.8763</v>
      </c>
      <c r="HH28">
        <v>30.0001</v>
      </c>
      <c r="HI28">
        <v>28.7237</v>
      </c>
      <c r="HJ28">
        <v>28.7972</v>
      </c>
      <c r="HK28">
        <v>15.2152</v>
      </c>
      <c r="HL28">
        <v>30.555</v>
      </c>
      <c r="HM28">
        <v>92.47369999999999</v>
      </c>
      <c r="HN28">
        <v>24.0649</v>
      </c>
      <c r="HO28">
        <v>245.731</v>
      </c>
      <c r="HP28">
        <v>23.3648</v>
      </c>
      <c r="HQ28">
        <v>100.395</v>
      </c>
      <c r="HR28">
        <v>101.8</v>
      </c>
    </row>
    <row r="29" spans="1:226">
      <c r="A29">
        <v>13</v>
      </c>
      <c r="B29">
        <v>1677862745.5</v>
      </c>
      <c r="C29">
        <v>224</v>
      </c>
      <c r="D29" t="s">
        <v>389</v>
      </c>
      <c r="E29" t="s">
        <v>390</v>
      </c>
      <c r="F29">
        <v>5</v>
      </c>
      <c r="G29" t="s">
        <v>353</v>
      </c>
      <c r="H29" t="s">
        <v>382</v>
      </c>
      <c r="I29">
        <v>1677862737.714286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269.0908153706927</v>
      </c>
      <c r="AK29">
        <v>274.0405333333334</v>
      </c>
      <c r="AL29">
        <v>-2.63566859017902</v>
      </c>
      <c r="AM29">
        <v>63.52167588104037</v>
      </c>
      <c r="AN29">
        <f>(AP29 - AO29 + BO29*1E3/(8.314*(BQ29+273.15)) * AR29/BN29 * AQ29) * BN29/(100*BB29) * 1000/(1000 - AP29)</f>
        <v>0</v>
      </c>
      <c r="AO29">
        <v>23.29067860058223</v>
      </c>
      <c r="AP29">
        <v>24.40612848484848</v>
      </c>
      <c r="AQ29">
        <v>1.93958941461582E-05</v>
      </c>
      <c r="AR29">
        <v>100.0074228854335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1677862737.714286</v>
      </c>
      <c r="BH29">
        <v>282.5037857142857</v>
      </c>
      <c r="BI29">
        <v>277.5306785714286</v>
      </c>
      <c r="BJ29">
        <v>24.40474285714286</v>
      </c>
      <c r="BK29">
        <v>23.296675</v>
      </c>
      <c r="BL29">
        <v>279.5031071428571</v>
      </c>
      <c r="BM29">
        <v>24.06335</v>
      </c>
      <c r="BN29">
        <v>500.02125</v>
      </c>
      <c r="BO29">
        <v>89.44738214285712</v>
      </c>
      <c r="BP29">
        <v>0.09991636785714285</v>
      </c>
      <c r="BQ29">
        <v>26.87032142857143</v>
      </c>
      <c r="BR29">
        <v>27.49418214285714</v>
      </c>
      <c r="BS29">
        <v>999.9000000000002</v>
      </c>
      <c r="BT29">
        <v>0</v>
      </c>
      <c r="BU29">
        <v>0</v>
      </c>
      <c r="BV29">
        <v>10003.35142857143</v>
      </c>
      <c r="BW29">
        <v>0</v>
      </c>
      <c r="BX29">
        <v>6.445128214285716</v>
      </c>
      <c r="BY29">
        <v>4.973113392857143</v>
      </c>
      <c r="BZ29">
        <v>289.57075</v>
      </c>
      <c r="CA29">
        <v>284.1505</v>
      </c>
      <c r="CB29">
        <v>1.108062142857143</v>
      </c>
      <c r="CC29">
        <v>277.5306785714286</v>
      </c>
      <c r="CD29">
        <v>23.296675</v>
      </c>
      <c r="CE29">
        <v>2.182940714285714</v>
      </c>
      <c r="CF29">
        <v>2.083826785714286</v>
      </c>
      <c r="CG29">
        <v>18.83765714285714</v>
      </c>
      <c r="CH29">
        <v>18.09608214285714</v>
      </c>
      <c r="CI29">
        <v>2000.004642857142</v>
      </c>
      <c r="CJ29">
        <v>0.97999525</v>
      </c>
      <c r="CK29">
        <v>0.020004775</v>
      </c>
      <c r="CL29">
        <v>0</v>
      </c>
      <c r="CM29">
        <v>2.047896428571429</v>
      </c>
      <c r="CN29">
        <v>0</v>
      </c>
      <c r="CO29">
        <v>6202.221785714287</v>
      </c>
      <c r="CP29">
        <v>17338.25</v>
      </c>
      <c r="CQ29">
        <v>39.95735714285714</v>
      </c>
      <c r="CR29">
        <v>40.26771428571428</v>
      </c>
      <c r="CS29">
        <v>38.88592857142856</v>
      </c>
      <c r="CT29">
        <v>38.41935714285714</v>
      </c>
      <c r="CU29">
        <v>38.45496428571428</v>
      </c>
      <c r="CV29">
        <v>1959.993928571429</v>
      </c>
      <c r="CW29">
        <v>40.01071428571429</v>
      </c>
      <c r="CX29">
        <v>0</v>
      </c>
      <c r="CY29">
        <v>1677862748.8</v>
      </c>
      <c r="CZ29">
        <v>0</v>
      </c>
      <c r="DA29">
        <v>0</v>
      </c>
      <c r="DB29" t="s">
        <v>356</v>
      </c>
      <c r="DC29">
        <v>1664468064.5</v>
      </c>
      <c r="DD29">
        <v>1677795524</v>
      </c>
      <c r="DE29">
        <v>0</v>
      </c>
      <c r="DF29">
        <v>-0.419</v>
      </c>
      <c r="DG29">
        <v>-0.001</v>
      </c>
      <c r="DH29">
        <v>3.097</v>
      </c>
      <c r="DI29">
        <v>0.268</v>
      </c>
      <c r="DJ29">
        <v>400</v>
      </c>
      <c r="DK29">
        <v>24</v>
      </c>
      <c r="DL29">
        <v>0.15</v>
      </c>
      <c r="DM29">
        <v>0.13</v>
      </c>
      <c r="DN29">
        <v>2.046939625</v>
      </c>
      <c r="DO29">
        <v>71.99914062664166</v>
      </c>
      <c r="DP29">
        <v>6.996927469594149</v>
      </c>
      <c r="DQ29">
        <v>0</v>
      </c>
      <c r="DR29">
        <v>1.108151</v>
      </c>
      <c r="DS29">
        <v>0.01054964352720617</v>
      </c>
      <c r="DT29">
        <v>0.003894076784040088</v>
      </c>
      <c r="DU29">
        <v>1</v>
      </c>
      <c r="DV29">
        <v>1</v>
      </c>
      <c r="DW29">
        <v>2</v>
      </c>
      <c r="DX29" t="s">
        <v>365</v>
      </c>
      <c r="DY29">
        <v>2.97757</v>
      </c>
      <c r="DZ29">
        <v>2.72827</v>
      </c>
      <c r="EA29">
        <v>0.0584751</v>
      </c>
      <c r="EB29">
        <v>0.0569462</v>
      </c>
      <c r="EC29">
        <v>0.106731</v>
      </c>
      <c r="ED29">
        <v>0.104171</v>
      </c>
      <c r="EE29">
        <v>28081.8</v>
      </c>
      <c r="EF29">
        <v>27833.8</v>
      </c>
      <c r="EG29">
        <v>30363.6</v>
      </c>
      <c r="EH29">
        <v>29772</v>
      </c>
      <c r="EI29">
        <v>37435.7</v>
      </c>
      <c r="EJ29">
        <v>35110.4</v>
      </c>
      <c r="EK29">
        <v>46460.2</v>
      </c>
      <c r="EL29">
        <v>44270.9</v>
      </c>
      <c r="EM29">
        <v>1.8487</v>
      </c>
      <c r="EN29">
        <v>1.8123</v>
      </c>
      <c r="EO29">
        <v>0.0727288</v>
      </c>
      <c r="EP29">
        <v>0</v>
      </c>
      <c r="EQ29">
        <v>26.3201</v>
      </c>
      <c r="ER29">
        <v>999.9</v>
      </c>
      <c r="ES29">
        <v>49.9</v>
      </c>
      <c r="ET29">
        <v>33.9</v>
      </c>
      <c r="EU29">
        <v>29.6368</v>
      </c>
      <c r="EV29">
        <v>63.0371</v>
      </c>
      <c r="EW29">
        <v>23.5096</v>
      </c>
      <c r="EX29">
        <v>1</v>
      </c>
      <c r="EY29">
        <v>0.140396</v>
      </c>
      <c r="EZ29">
        <v>1.38861</v>
      </c>
      <c r="FA29">
        <v>20.1912</v>
      </c>
      <c r="FB29">
        <v>5.22912</v>
      </c>
      <c r="FC29">
        <v>11.9718</v>
      </c>
      <c r="FD29">
        <v>4.9698</v>
      </c>
      <c r="FE29">
        <v>3.28955</v>
      </c>
      <c r="FF29">
        <v>9999</v>
      </c>
      <c r="FG29">
        <v>9999</v>
      </c>
      <c r="FH29">
        <v>9999</v>
      </c>
      <c r="FI29">
        <v>999.9</v>
      </c>
      <c r="FJ29">
        <v>4.97338</v>
      </c>
      <c r="FK29">
        <v>1.87791</v>
      </c>
      <c r="FL29">
        <v>1.87607</v>
      </c>
      <c r="FM29">
        <v>1.87891</v>
      </c>
      <c r="FN29">
        <v>1.87549</v>
      </c>
      <c r="FO29">
        <v>1.87909</v>
      </c>
      <c r="FP29">
        <v>1.87616</v>
      </c>
      <c r="FQ29">
        <v>1.87732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2.946</v>
      </c>
      <c r="GF29">
        <v>0.3414</v>
      </c>
      <c r="GG29">
        <v>1.952128706093963</v>
      </c>
      <c r="GH29">
        <v>0.004218851560130391</v>
      </c>
      <c r="GI29">
        <v>-1.795455638341317E-06</v>
      </c>
      <c r="GJ29">
        <v>4.509012065089949E-10</v>
      </c>
      <c r="GK29">
        <v>-0.002260030334245136</v>
      </c>
      <c r="GL29">
        <v>0.00193859277299023</v>
      </c>
      <c r="GM29">
        <v>0.0006059354359476578</v>
      </c>
      <c r="GN29">
        <v>-3.865286006439209E-06</v>
      </c>
      <c r="GO29">
        <v>0</v>
      </c>
      <c r="GP29">
        <v>2124</v>
      </c>
      <c r="GQ29">
        <v>1</v>
      </c>
      <c r="GR29">
        <v>26</v>
      </c>
      <c r="GS29">
        <v>223244.7</v>
      </c>
      <c r="GT29">
        <v>1120.4</v>
      </c>
      <c r="GU29">
        <v>0.722656</v>
      </c>
      <c r="GV29">
        <v>2.57568</v>
      </c>
      <c r="GW29">
        <v>1.39893</v>
      </c>
      <c r="GX29">
        <v>2.35962</v>
      </c>
      <c r="GY29">
        <v>1.44897</v>
      </c>
      <c r="GZ29">
        <v>2.46704</v>
      </c>
      <c r="HA29">
        <v>42.218</v>
      </c>
      <c r="HB29">
        <v>24.035</v>
      </c>
      <c r="HC29">
        <v>18</v>
      </c>
      <c r="HD29">
        <v>491.276</v>
      </c>
      <c r="HE29">
        <v>439.893</v>
      </c>
      <c r="HF29">
        <v>24.0676</v>
      </c>
      <c r="HG29">
        <v>28.875</v>
      </c>
      <c r="HH29">
        <v>30</v>
      </c>
      <c r="HI29">
        <v>28.7237</v>
      </c>
      <c r="HJ29">
        <v>28.797</v>
      </c>
      <c r="HK29">
        <v>14.4994</v>
      </c>
      <c r="HL29">
        <v>30.2811</v>
      </c>
      <c r="HM29">
        <v>92.47369999999999</v>
      </c>
      <c r="HN29">
        <v>24.0717</v>
      </c>
      <c r="HO29">
        <v>225.696</v>
      </c>
      <c r="HP29">
        <v>23.3643</v>
      </c>
      <c r="HQ29">
        <v>100.395</v>
      </c>
      <c r="HR29">
        <v>101.801</v>
      </c>
    </row>
    <row r="30" spans="1:226">
      <c r="A30">
        <v>14</v>
      </c>
      <c r="B30">
        <v>1677862750.5</v>
      </c>
      <c r="C30">
        <v>229</v>
      </c>
      <c r="D30" t="s">
        <v>391</v>
      </c>
      <c r="E30" t="s">
        <v>392</v>
      </c>
      <c r="F30">
        <v>5</v>
      </c>
      <c r="G30" t="s">
        <v>353</v>
      </c>
      <c r="H30" t="s">
        <v>382</v>
      </c>
      <c r="I30">
        <v>1677862743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252.3931748881905</v>
      </c>
      <c r="AK30">
        <v>259.306806060606</v>
      </c>
      <c r="AL30">
        <v>-2.990282734590737</v>
      </c>
      <c r="AM30">
        <v>63.52167588104037</v>
      </c>
      <c r="AN30">
        <f>(AP30 - AO30 + BO30*1E3/(8.314*(BQ30+273.15)) * AR30/BN30 * AQ30) * BN30/(100*BB30) * 1000/(1000 - AP30)</f>
        <v>0</v>
      </c>
      <c r="AO30">
        <v>23.3166367933099</v>
      </c>
      <c r="AP30">
        <v>24.40801333333333</v>
      </c>
      <c r="AQ30">
        <v>8.18114423332355E-05</v>
      </c>
      <c r="AR30">
        <v>100.0074228854335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1677862743</v>
      </c>
      <c r="BH30">
        <v>271.7037407407407</v>
      </c>
      <c r="BI30">
        <v>261.4479259259259</v>
      </c>
      <c r="BJ30">
        <v>24.40491111111111</v>
      </c>
      <c r="BK30">
        <v>23.30078888888888</v>
      </c>
      <c r="BL30">
        <v>268.7390740740741</v>
      </c>
      <c r="BM30">
        <v>24.06350370370371</v>
      </c>
      <c r="BN30">
        <v>500.0316296296297</v>
      </c>
      <c r="BO30">
        <v>89.45033703703702</v>
      </c>
      <c r="BP30">
        <v>0.09993248148148147</v>
      </c>
      <c r="BQ30">
        <v>26.87021111111111</v>
      </c>
      <c r="BR30">
        <v>27.50177037037037</v>
      </c>
      <c r="BS30">
        <v>999.9000000000001</v>
      </c>
      <c r="BT30">
        <v>0</v>
      </c>
      <c r="BU30">
        <v>0</v>
      </c>
      <c r="BV30">
        <v>10000.81407407408</v>
      </c>
      <c r="BW30">
        <v>0</v>
      </c>
      <c r="BX30">
        <v>6.433505185185186</v>
      </c>
      <c r="BY30">
        <v>10.25578518518519</v>
      </c>
      <c r="BZ30">
        <v>278.5005555555556</v>
      </c>
      <c r="CA30">
        <v>267.6851851851852</v>
      </c>
      <c r="CB30">
        <v>1.104106296296296</v>
      </c>
      <c r="CC30">
        <v>261.4479259259259</v>
      </c>
      <c r="CD30">
        <v>23.30078888888888</v>
      </c>
      <c r="CE30">
        <v>2.183027407407407</v>
      </c>
      <c r="CF30">
        <v>2.084264074074075</v>
      </c>
      <c r="CG30">
        <v>18.83829259259259</v>
      </c>
      <c r="CH30">
        <v>18.09941851851852</v>
      </c>
      <c r="CI30">
        <v>2000.008148148148</v>
      </c>
      <c r="CJ30">
        <v>0.9799951111111112</v>
      </c>
      <c r="CK30">
        <v>0.02000491851851852</v>
      </c>
      <c r="CL30">
        <v>0</v>
      </c>
      <c r="CM30">
        <v>2.006455555555555</v>
      </c>
      <c r="CN30">
        <v>0</v>
      </c>
      <c r="CO30">
        <v>6207.312592592592</v>
      </c>
      <c r="CP30">
        <v>17338.2925925926</v>
      </c>
      <c r="CQ30">
        <v>39.97662962962963</v>
      </c>
      <c r="CR30">
        <v>40.26377777777778</v>
      </c>
      <c r="CS30">
        <v>38.87003703703704</v>
      </c>
      <c r="CT30">
        <v>38.41633333333333</v>
      </c>
      <c r="CU30">
        <v>38.45559259259259</v>
      </c>
      <c r="CV30">
        <v>1959.997037037037</v>
      </c>
      <c r="CW30">
        <v>40.01111111111111</v>
      </c>
      <c r="CX30">
        <v>0</v>
      </c>
      <c r="CY30">
        <v>1677862753.6</v>
      </c>
      <c r="CZ30">
        <v>0</v>
      </c>
      <c r="DA30">
        <v>0</v>
      </c>
      <c r="DB30" t="s">
        <v>356</v>
      </c>
      <c r="DC30">
        <v>1664468064.5</v>
      </c>
      <c r="DD30">
        <v>1677795524</v>
      </c>
      <c r="DE30">
        <v>0</v>
      </c>
      <c r="DF30">
        <v>-0.419</v>
      </c>
      <c r="DG30">
        <v>-0.001</v>
      </c>
      <c r="DH30">
        <v>3.097</v>
      </c>
      <c r="DI30">
        <v>0.268</v>
      </c>
      <c r="DJ30">
        <v>400</v>
      </c>
      <c r="DK30">
        <v>24</v>
      </c>
      <c r="DL30">
        <v>0.15</v>
      </c>
      <c r="DM30">
        <v>0.13</v>
      </c>
      <c r="DN30">
        <v>6.142116375000001</v>
      </c>
      <c r="DO30">
        <v>64.26516708067543</v>
      </c>
      <c r="DP30">
        <v>6.329444402538479</v>
      </c>
      <c r="DQ30">
        <v>0</v>
      </c>
      <c r="DR30">
        <v>1.106228</v>
      </c>
      <c r="DS30">
        <v>-0.01276457786116465</v>
      </c>
      <c r="DT30">
        <v>0.006795150550208587</v>
      </c>
      <c r="DU30">
        <v>1</v>
      </c>
      <c r="DV30">
        <v>1</v>
      </c>
      <c r="DW30">
        <v>2</v>
      </c>
      <c r="DX30" t="s">
        <v>365</v>
      </c>
      <c r="DY30">
        <v>2.9776</v>
      </c>
      <c r="DZ30">
        <v>2.72834</v>
      </c>
      <c r="EA30">
        <v>0.0557652</v>
      </c>
      <c r="EB30">
        <v>0.0538003</v>
      </c>
      <c r="EC30">
        <v>0.106751</v>
      </c>
      <c r="ED30">
        <v>0.104286</v>
      </c>
      <c r="EE30">
        <v>28163.2</v>
      </c>
      <c r="EF30">
        <v>27926.4</v>
      </c>
      <c r="EG30">
        <v>30364.2</v>
      </c>
      <c r="EH30">
        <v>29771.8</v>
      </c>
      <c r="EI30">
        <v>37435.5</v>
      </c>
      <c r="EJ30">
        <v>35105.3</v>
      </c>
      <c r="EK30">
        <v>46461.2</v>
      </c>
      <c r="EL30">
        <v>44270.4</v>
      </c>
      <c r="EM30">
        <v>1.8483</v>
      </c>
      <c r="EN30">
        <v>1.81243</v>
      </c>
      <c r="EO30">
        <v>0.0732578</v>
      </c>
      <c r="EP30">
        <v>0</v>
      </c>
      <c r="EQ30">
        <v>26.3181</v>
      </c>
      <c r="ER30">
        <v>999.9</v>
      </c>
      <c r="ES30">
        <v>49.9</v>
      </c>
      <c r="ET30">
        <v>33.9</v>
      </c>
      <c r="EU30">
        <v>29.6375</v>
      </c>
      <c r="EV30">
        <v>62.9871</v>
      </c>
      <c r="EW30">
        <v>23.3894</v>
      </c>
      <c r="EX30">
        <v>1</v>
      </c>
      <c r="EY30">
        <v>0.140465</v>
      </c>
      <c r="EZ30">
        <v>1.49426</v>
      </c>
      <c r="FA30">
        <v>20.1901</v>
      </c>
      <c r="FB30">
        <v>5.22942</v>
      </c>
      <c r="FC30">
        <v>11.9725</v>
      </c>
      <c r="FD30">
        <v>4.96965</v>
      </c>
      <c r="FE30">
        <v>3.28958</v>
      </c>
      <c r="FF30">
        <v>9999</v>
      </c>
      <c r="FG30">
        <v>9999</v>
      </c>
      <c r="FH30">
        <v>9999</v>
      </c>
      <c r="FI30">
        <v>999.9</v>
      </c>
      <c r="FJ30">
        <v>4.97339</v>
      </c>
      <c r="FK30">
        <v>1.8779</v>
      </c>
      <c r="FL30">
        <v>1.87606</v>
      </c>
      <c r="FM30">
        <v>1.87886</v>
      </c>
      <c r="FN30">
        <v>1.87549</v>
      </c>
      <c r="FO30">
        <v>1.87907</v>
      </c>
      <c r="FP30">
        <v>1.87612</v>
      </c>
      <c r="FQ30">
        <v>1.87731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2.897</v>
      </c>
      <c r="GF30">
        <v>0.3415</v>
      </c>
      <c r="GG30">
        <v>1.952128706093963</v>
      </c>
      <c r="GH30">
        <v>0.004218851560130391</v>
      </c>
      <c r="GI30">
        <v>-1.795455638341317E-06</v>
      </c>
      <c r="GJ30">
        <v>4.509012065089949E-10</v>
      </c>
      <c r="GK30">
        <v>-0.002260030334245136</v>
      </c>
      <c r="GL30">
        <v>0.00193859277299023</v>
      </c>
      <c r="GM30">
        <v>0.0006059354359476578</v>
      </c>
      <c r="GN30">
        <v>-3.865286006439209E-06</v>
      </c>
      <c r="GO30">
        <v>0</v>
      </c>
      <c r="GP30">
        <v>2124</v>
      </c>
      <c r="GQ30">
        <v>1</v>
      </c>
      <c r="GR30">
        <v>26</v>
      </c>
      <c r="GS30">
        <v>223244.8</v>
      </c>
      <c r="GT30">
        <v>1120.4</v>
      </c>
      <c r="GU30">
        <v>0.682373</v>
      </c>
      <c r="GV30">
        <v>2.56958</v>
      </c>
      <c r="GW30">
        <v>1.39893</v>
      </c>
      <c r="GX30">
        <v>2.35962</v>
      </c>
      <c r="GY30">
        <v>1.44897</v>
      </c>
      <c r="GZ30">
        <v>2.47192</v>
      </c>
      <c r="HA30">
        <v>42.218</v>
      </c>
      <c r="HB30">
        <v>24.0437</v>
      </c>
      <c r="HC30">
        <v>18</v>
      </c>
      <c r="HD30">
        <v>491.036</v>
      </c>
      <c r="HE30">
        <v>439.971</v>
      </c>
      <c r="HF30">
        <v>24.0667</v>
      </c>
      <c r="HG30">
        <v>28.8726</v>
      </c>
      <c r="HH30">
        <v>30.0001</v>
      </c>
      <c r="HI30">
        <v>28.7213</v>
      </c>
      <c r="HJ30">
        <v>28.797</v>
      </c>
      <c r="HK30">
        <v>13.6996</v>
      </c>
      <c r="HL30">
        <v>30.2811</v>
      </c>
      <c r="HM30">
        <v>92.47369999999999</v>
      </c>
      <c r="HN30">
        <v>24.0494</v>
      </c>
      <c r="HO30">
        <v>212.337</v>
      </c>
      <c r="HP30">
        <v>23.3622</v>
      </c>
      <c r="HQ30">
        <v>100.397</v>
      </c>
      <c r="HR30">
        <v>101.8</v>
      </c>
    </row>
    <row r="31" spans="1:226">
      <c r="A31">
        <v>15</v>
      </c>
      <c r="B31">
        <v>1677862755.5</v>
      </c>
      <c r="C31">
        <v>234</v>
      </c>
      <c r="D31" t="s">
        <v>393</v>
      </c>
      <c r="E31" t="s">
        <v>394</v>
      </c>
      <c r="F31">
        <v>5</v>
      </c>
      <c r="G31" t="s">
        <v>353</v>
      </c>
      <c r="H31" t="s">
        <v>382</v>
      </c>
      <c r="I31">
        <v>1677862747.714286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235.5390399957409</v>
      </c>
      <c r="AK31">
        <v>243.5731515151514</v>
      </c>
      <c r="AL31">
        <v>-3.170290083533682</v>
      </c>
      <c r="AM31">
        <v>63.52167588104037</v>
      </c>
      <c r="AN31">
        <f>(AP31 - AO31 + BO31*1E3/(8.314*(BQ31+273.15)) * AR31/BN31 * AQ31) * BN31/(100*BB31) * 1000/(1000 - AP31)</f>
        <v>0</v>
      </c>
      <c r="AO31">
        <v>23.32591319616495</v>
      </c>
      <c r="AP31">
        <v>24.41963454545454</v>
      </c>
      <c r="AQ31">
        <v>0.0001141911175484855</v>
      </c>
      <c r="AR31">
        <v>100.0074228854335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1677862747.714286</v>
      </c>
      <c r="BH31">
        <v>259.1798928571429</v>
      </c>
      <c r="BI31">
        <v>246.1963214285715</v>
      </c>
      <c r="BJ31">
        <v>24.4084</v>
      </c>
      <c r="BK31">
        <v>23.30936785714286</v>
      </c>
      <c r="BL31">
        <v>256.2573571428571</v>
      </c>
      <c r="BM31">
        <v>24.06691428571429</v>
      </c>
      <c r="BN31">
        <v>500.0361785714285</v>
      </c>
      <c r="BO31">
        <v>89.45376071428571</v>
      </c>
      <c r="BP31">
        <v>0.09999017142857143</v>
      </c>
      <c r="BQ31">
        <v>26.87041071428571</v>
      </c>
      <c r="BR31">
        <v>27.50096071428571</v>
      </c>
      <c r="BS31">
        <v>999.9000000000002</v>
      </c>
      <c r="BT31">
        <v>0</v>
      </c>
      <c r="BU31">
        <v>0</v>
      </c>
      <c r="BV31">
        <v>9992.655357142858</v>
      </c>
      <c r="BW31">
        <v>0</v>
      </c>
      <c r="BX31">
        <v>6.416760000000001</v>
      </c>
      <c r="BY31">
        <v>12.98356178571428</v>
      </c>
      <c r="BZ31">
        <v>265.6643214285714</v>
      </c>
      <c r="CA31">
        <v>252.0718571428572</v>
      </c>
      <c r="CB31">
        <v>1.099020357142857</v>
      </c>
      <c r="CC31">
        <v>246.1963214285715</v>
      </c>
      <c r="CD31">
        <v>23.30936785714286</v>
      </c>
      <c r="CE31">
        <v>2.183422857142857</v>
      </c>
      <c r="CF31">
        <v>2.085109642857142</v>
      </c>
      <c r="CG31">
        <v>18.84119642857143</v>
      </c>
      <c r="CH31">
        <v>18.10587857142857</v>
      </c>
      <c r="CI31">
        <v>2000.004642857143</v>
      </c>
      <c r="CJ31">
        <v>0.9799950357142857</v>
      </c>
      <c r="CK31">
        <v>0.02000499642857143</v>
      </c>
      <c r="CL31">
        <v>0</v>
      </c>
      <c r="CM31">
        <v>2.000903571428571</v>
      </c>
      <c r="CN31">
        <v>0</v>
      </c>
      <c r="CO31">
        <v>6212.867857142856</v>
      </c>
      <c r="CP31">
        <v>17338.26071428571</v>
      </c>
      <c r="CQ31">
        <v>39.97075</v>
      </c>
      <c r="CR31">
        <v>40.27435714285714</v>
      </c>
      <c r="CS31">
        <v>38.88810714285713</v>
      </c>
      <c r="CT31">
        <v>38.42374999999999</v>
      </c>
      <c r="CU31">
        <v>38.46392857142856</v>
      </c>
      <c r="CV31">
        <v>1959.993571428571</v>
      </c>
      <c r="CW31">
        <v>40.01107142857143</v>
      </c>
      <c r="CX31">
        <v>0</v>
      </c>
      <c r="CY31">
        <v>1677862758.4</v>
      </c>
      <c r="CZ31">
        <v>0</v>
      </c>
      <c r="DA31">
        <v>0</v>
      </c>
      <c r="DB31" t="s">
        <v>356</v>
      </c>
      <c r="DC31">
        <v>1664468064.5</v>
      </c>
      <c r="DD31">
        <v>1677795524</v>
      </c>
      <c r="DE31">
        <v>0</v>
      </c>
      <c r="DF31">
        <v>-0.419</v>
      </c>
      <c r="DG31">
        <v>-0.001</v>
      </c>
      <c r="DH31">
        <v>3.097</v>
      </c>
      <c r="DI31">
        <v>0.268</v>
      </c>
      <c r="DJ31">
        <v>400</v>
      </c>
      <c r="DK31">
        <v>24</v>
      </c>
      <c r="DL31">
        <v>0.15</v>
      </c>
      <c r="DM31">
        <v>0.13</v>
      </c>
      <c r="DN31">
        <v>11.26516475</v>
      </c>
      <c r="DO31">
        <v>35.60388529080672</v>
      </c>
      <c r="DP31">
        <v>3.567588923520329</v>
      </c>
      <c r="DQ31">
        <v>0</v>
      </c>
      <c r="DR31">
        <v>1.1006405</v>
      </c>
      <c r="DS31">
        <v>-0.07559054409005808</v>
      </c>
      <c r="DT31">
        <v>0.01086373783510998</v>
      </c>
      <c r="DU31">
        <v>1</v>
      </c>
      <c r="DV31">
        <v>1</v>
      </c>
      <c r="DW31">
        <v>2</v>
      </c>
      <c r="DX31" t="s">
        <v>365</v>
      </c>
      <c r="DY31">
        <v>2.97748</v>
      </c>
      <c r="DZ31">
        <v>2.72838</v>
      </c>
      <c r="EA31">
        <v>0.052825</v>
      </c>
      <c r="EB31">
        <v>0.0505701</v>
      </c>
      <c r="EC31">
        <v>0.106781</v>
      </c>
      <c r="ED31">
        <v>0.104288</v>
      </c>
      <c r="EE31">
        <v>28250.7</v>
      </c>
      <c r="EF31">
        <v>28021.2</v>
      </c>
      <c r="EG31">
        <v>30364</v>
      </c>
      <c r="EH31">
        <v>29771.2</v>
      </c>
      <c r="EI31">
        <v>37433.7</v>
      </c>
      <c r="EJ31">
        <v>35104.5</v>
      </c>
      <c r="EK31">
        <v>46460.9</v>
      </c>
      <c r="EL31">
        <v>44269.7</v>
      </c>
      <c r="EM31">
        <v>1.84833</v>
      </c>
      <c r="EN31">
        <v>1.81253</v>
      </c>
      <c r="EO31">
        <v>0.07110089999999999</v>
      </c>
      <c r="EP31">
        <v>0</v>
      </c>
      <c r="EQ31">
        <v>26.3181</v>
      </c>
      <c r="ER31">
        <v>999.9</v>
      </c>
      <c r="ES31">
        <v>49.9</v>
      </c>
      <c r="ET31">
        <v>34</v>
      </c>
      <c r="EU31">
        <v>29.8015</v>
      </c>
      <c r="EV31">
        <v>63.3571</v>
      </c>
      <c r="EW31">
        <v>23.762</v>
      </c>
      <c r="EX31">
        <v>1</v>
      </c>
      <c r="EY31">
        <v>0.140473</v>
      </c>
      <c r="EZ31">
        <v>1.51593</v>
      </c>
      <c r="FA31">
        <v>20.1901</v>
      </c>
      <c r="FB31">
        <v>5.22927</v>
      </c>
      <c r="FC31">
        <v>11.9721</v>
      </c>
      <c r="FD31">
        <v>4.9697</v>
      </c>
      <c r="FE31">
        <v>3.28953</v>
      </c>
      <c r="FF31">
        <v>9999</v>
      </c>
      <c r="FG31">
        <v>9999</v>
      </c>
      <c r="FH31">
        <v>9999</v>
      </c>
      <c r="FI31">
        <v>999.9</v>
      </c>
      <c r="FJ31">
        <v>4.97338</v>
      </c>
      <c r="FK31">
        <v>1.8779</v>
      </c>
      <c r="FL31">
        <v>1.87607</v>
      </c>
      <c r="FM31">
        <v>1.87889</v>
      </c>
      <c r="FN31">
        <v>1.87551</v>
      </c>
      <c r="FO31">
        <v>1.87909</v>
      </c>
      <c r="FP31">
        <v>1.87616</v>
      </c>
      <c r="FQ31">
        <v>1.87733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2.845</v>
      </c>
      <c r="GF31">
        <v>0.3417</v>
      </c>
      <c r="GG31">
        <v>1.952128706093963</v>
      </c>
      <c r="GH31">
        <v>0.004218851560130391</v>
      </c>
      <c r="GI31">
        <v>-1.795455638341317E-06</v>
      </c>
      <c r="GJ31">
        <v>4.509012065089949E-10</v>
      </c>
      <c r="GK31">
        <v>-0.002260030334245136</v>
      </c>
      <c r="GL31">
        <v>0.00193859277299023</v>
      </c>
      <c r="GM31">
        <v>0.0006059354359476578</v>
      </c>
      <c r="GN31">
        <v>-3.865286006439209E-06</v>
      </c>
      <c r="GO31">
        <v>0</v>
      </c>
      <c r="GP31">
        <v>2124</v>
      </c>
      <c r="GQ31">
        <v>1</v>
      </c>
      <c r="GR31">
        <v>26</v>
      </c>
      <c r="GS31">
        <v>223244.9</v>
      </c>
      <c r="GT31">
        <v>1120.5</v>
      </c>
      <c r="GU31">
        <v>0.645752</v>
      </c>
      <c r="GV31">
        <v>2.5769</v>
      </c>
      <c r="GW31">
        <v>1.39893</v>
      </c>
      <c r="GX31">
        <v>2.35962</v>
      </c>
      <c r="GY31">
        <v>1.44897</v>
      </c>
      <c r="GZ31">
        <v>2.5</v>
      </c>
      <c r="HA31">
        <v>42.218</v>
      </c>
      <c r="HB31">
        <v>24.035</v>
      </c>
      <c r="HC31">
        <v>18</v>
      </c>
      <c r="HD31">
        <v>491.05</v>
      </c>
      <c r="HE31">
        <v>440.033</v>
      </c>
      <c r="HF31">
        <v>24.0474</v>
      </c>
      <c r="HG31">
        <v>28.8725</v>
      </c>
      <c r="HH31">
        <v>30.0001</v>
      </c>
      <c r="HI31">
        <v>28.7213</v>
      </c>
      <c r="HJ31">
        <v>28.797</v>
      </c>
      <c r="HK31">
        <v>12.966</v>
      </c>
      <c r="HL31">
        <v>30.2811</v>
      </c>
      <c r="HM31">
        <v>92.47369999999999</v>
      </c>
      <c r="HN31">
        <v>24.0367</v>
      </c>
      <c r="HO31">
        <v>192.304</v>
      </c>
      <c r="HP31">
        <v>23.3622</v>
      </c>
      <c r="HQ31">
        <v>100.396</v>
      </c>
      <c r="HR31">
        <v>101.799</v>
      </c>
    </row>
    <row r="32" spans="1:226">
      <c r="A32">
        <v>16</v>
      </c>
      <c r="B32">
        <v>1677862760.5</v>
      </c>
      <c r="C32">
        <v>239</v>
      </c>
      <c r="D32" t="s">
        <v>395</v>
      </c>
      <c r="E32" t="s">
        <v>396</v>
      </c>
      <c r="F32">
        <v>5</v>
      </c>
      <c r="G32" t="s">
        <v>353</v>
      </c>
      <c r="H32" t="s">
        <v>382</v>
      </c>
      <c r="I32">
        <v>1677862753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218.5690424568294</v>
      </c>
      <c r="AK32">
        <v>227.4190424242423</v>
      </c>
      <c r="AL32">
        <v>-3.240352520107584</v>
      </c>
      <c r="AM32">
        <v>63.52167588104037</v>
      </c>
      <c r="AN32">
        <f>(AP32 - AO32 + BO32*1E3/(8.314*(BQ32+273.15)) * AR32/BN32 * AQ32) * BN32/(100*BB32) * 1000/(1000 - AP32)</f>
        <v>0</v>
      </c>
      <c r="AO32">
        <v>23.32537718455228</v>
      </c>
      <c r="AP32">
        <v>24.42384181818181</v>
      </c>
      <c r="AQ32">
        <v>4.068190175973702E-05</v>
      </c>
      <c r="AR32">
        <v>100.0074228854335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1677862753</v>
      </c>
      <c r="BH32">
        <v>243.6264444444444</v>
      </c>
      <c r="BI32">
        <v>228.8210740740741</v>
      </c>
      <c r="BJ32">
        <v>24.414</v>
      </c>
      <c r="BK32">
        <v>23.32052222222222</v>
      </c>
      <c r="BL32">
        <v>240.7567407407407</v>
      </c>
      <c r="BM32">
        <v>24.07237037037037</v>
      </c>
      <c r="BN32">
        <v>500.0344814814814</v>
      </c>
      <c r="BO32">
        <v>89.4574888888889</v>
      </c>
      <c r="BP32">
        <v>0.1000090444444444</v>
      </c>
      <c r="BQ32">
        <v>26.87115925925926</v>
      </c>
      <c r="BR32">
        <v>27.50118888888889</v>
      </c>
      <c r="BS32">
        <v>999.9000000000001</v>
      </c>
      <c r="BT32">
        <v>0</v>
      </c>
      <c r="BU32">
        <v>0</v>
      </c>
      <c r="BV32">
        <v>9994.741851851852</v>
      </c>
      <c r="BW32">
        <v>0</v>
      </c>
      <c r="BX32">
        <v>6.397445925925924</v>
      </c>
      <c r="BY32">
        <v>14.80539259259259</v>
      </c>
      <c r="BZ32">
        <v>249.7231481481482</v>
      </c>
      <c r="CA32">
        <v>234.2847037037037</v>
      </c>
      <c r="CB32">
        <v>1.09346</v>
      </c>
      <c r="CC32">
        <v>228.8210740740741</v>
      </c>
      <c r="CD32">
        <v>23.32052222222222</v>
      </c>
      <c r="CE32">
        <v>2.184014074074074</v>
      </c>
      <c r="CF32">
        <v>2.086194444444444</v>
      </c>
      <c r="CG32">
        <v>18.84552962962963</v>
      </c>
      <c r="CH32">
        <v>18.11416296296296</v>
      </c>
      <c r="CI32">
        <v>1999.98</v>
      </c>
      <c r="CJ32">
        <v>0.979994888888889</v>
      </c>
      <c r="CK32">
        <v>0.02000514814814815</v>
      </c>
      <c r="CL32">
        <v>0</v>
      </c>
      <c r="CM32">
        <v>1.945996296296297</v>
      </c>
      <c r="CN32">
        <v>0</v>
      </c>
      <c r="CO32">
        <v>6220.284444444443</v>
      </c>
      <c r="CP32">
        <v>17338.03703703704</v>
      </c>
      <c r="CQ32">
        <v>39.93948148148147</v>
      </c>
      <c r="CR32">
        <v>40.26607407407408</v>
      </c>
      <c r="CS32">
        <v>38.92337037037037</v>
      </c>
      <c r="CT32">
        <v>38.43711111111111</v>
      </c>
      <c r="CU32">
        <v>38.47418518518518</v>
      </c>
      <c r="CV32">
        <v>1959.969259259259</v>
      </c>
      <c r="CW32">
        <v>40.01074074074074</v>
      </c>
      <c r="CX32">
        <v>0</v>
      </c>
      <c r="CY32">
        <v>1677862763.2</v>
      </c>
      <c r="CZ32">
        <v>0</v>
      </c>
      <c r="DA32">
        <v>0</v>
      </c>
      <c r="DB32" t="s">
        <v>356</v>
      </c>
      <c r="DC32">
        <v>1664468064.5</v>
      </c>
      <c r="DD32">
        <v>1677795524</v>
      </c>
      <c r="DE32">
        <v>0</v>
      </c>
      <c r="DF32">
        <v>-0.419</v>
      </c>
      <c r="DG32">
        <v>-0.001</v>
      </c>
      <c r="DH32">
        <v>3.097</v>
      </c>
      <c r="DI32">
        <v>0.268</v>
      </c>
      <c r="DJ32">
        <v>400</v>
      </c>
      <c r="DK32">
        <v>24</v>
      </c>
      <c r="DL32">
        <v>0.15</v>
      </c>
      <c r="DM32">
        <v>0.13</v>
      </c>
      <c r="DN32">
        <v>13.3468325</v>
      </c>
      <c r="DO32">
        <v>22.73173575984989</v>
      </c>
      <c r="DP32">
        <v>2.272307095258858</v>
      </c>
      <c r="DQ32">
        <v>0</v>
      </c>
      <c r="DR32">
        <v>1.09859975</v>
      </c>
      <c r="DS32">
        <v>-0.06635448405253629</v>
      </c>
      <c r="DT32">
        <v>0.01063367915810423</v>
      </c>
      <c r="DU32">
        <v>1</v>
      </c>
      <c r="DV32">
        <v>1</v>
      </c>
      <c r="DW32">
        <v>2</v>
      </c>
      <c r="DX32" t="s">
        <v>365</v>
      </c>
      <c r="DY32">
        <v>2.97762</v>
      </c>
      <c r="DZ32">
        <v>2.72841</v>
      </c>
      <c r="EA32">
        <v>0.049748</v>
      </c>
      <c r="EB32">
        <v>0.047264</v>
      </c>
      <c r="EC32">
        <v>0.106804</v>
      </c>
      <c r="ED32">
        <v>0.104291</v>
      </c>
      <c r="EE32">
        <v>28342.5</v>
      </c>
      <c r="EF32">
        <v>28119</v>
      </c>
      <c r="EG32">
        <v>30364</v>
      </c>
      <c r="EH32">
        <v>29771.5</v>
      </c>
      <c r="EI32">
        <v>37432.7</v>
      </c>
      <c r="EJ32">
        <v>35104.4</v>
      </c>
      <c r="EK32">
        <v>46461.1</v>
      </c>
      <c r="EL32">
        <v>44270.1</v>
      </c>
      <c r="EM32">
        <v>1.8486</v>
      </c>
      <c r="EN32">
        <v>1.8123</v>
      </c>
      <c r="EO32">
        <v>0.0721999</v>
      </c>
      <c r="EP32">
        <v>0</v>
      </c>
      <c r="EQ32">
        <v>26.3181</v>
      </c>
      <c r="ER32">
        <v>999.9</v>
      </c>
      <c r="ES32">
        <v>49.8</v>
      </c>
      <c r="ET32">
        <v>34</v>
      </c>
      <c r="EU32">
        <v>29.7407</v>
      </c>
      <c r="EV32">
        <v>63.3671</v>
      </c>
      <c r="EW32">
        <v>23.4215</v>
      </c>
      <c r="EX32">
        <v>1</v>
      </c>
      <c r="EY32">
        <v>0.140419</v>
      </c>
      <c r="EZ32">
        <v>1.4459</v>
      </c>
      <c r="FA32">
        <v>20.1906</v>
      </c>
      <c r="FB32">
        <v>5.22957</v>
      </c>
      <c r="FC32">
        <v>11.9715</v>
      </c>
      <c r="FD32">
        <v>4.9696</v>
      </c>
      <c r="FE32">
        <v>3.28953</v>
      </c>
      <c r="FF32">
        <v>9999</v>
      </c>
      <c r="FG32">
        <v>9999</v>
      </c>
      <c r="FH32">
        <v>9999</v>
      </c>
      <c r="FI32">
        <v>999.9</v>
      </c>
      <c r="FJ32">
        <v>4.97338</v>
      </c>
      <c r="FK32">
        <v>1.87791</v>
      </c>
      <c r="FL32">
        <v>1.87607</v>
      </c>
      <c r="FM32">
        <v>1.87893</v>
      </c>
      <c r="FN32">
        <v>1.87554</v>
      </c>
      <c r="FO32">
        <v>1.8791</v>
      </c>
      <c r="FP32">
        <v>1.87616</v>
      </c>
      <c r="FQ32">
        <v>1.87732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2.79</v>
      </c>
      <c r="GF32">
        <v>0.3419</v>
      </c>
      <c r="GG32">
        <v>1.952128706093963</v>
      </c>
      <c r="GH32">
        <v>0.004218851560130391</v>
      </c>
      <c r="GI32">
        <v>-1.795455638341317E-06</v>
      </c>
      <c r="GJ32">
        <v>4.509012065089949E-10</v>
      </c>
      <c r="GK32">
        <v>-0.002260030334245136</v>
      </c>
      <c r="GL32">
        <v>0.00193859277299023</v>
      </c>
      <c r="GM32">
        <v>0.0006059354359476578</v>
      </c>
      <c r="GN32">
        <v>-3.865286006439209E-06</v>
      </c>
      <c r="GO32">
        <v>0</v>
      </c>
      <c r="GP32">
        <v>2124</v>
      </c>
      <c r="GQ32">
        <v>1</v>
      </c>
      <c r="GR32">
        <v>26</v>
      </c>
      <c r="GS32">
        <v>223244.9</v>
      </c>
      <c r="GT32">
        <v>1120.6</v>
      </c>
      <c r="GU32">
        <v>0.604248</v>
      </c>
      <c r="GV32">
        <v>2.57812</v>
      </c>
      <c r="GW32">
        <v>1.39893</v>
      </c>
      <c r="GX32">
        <v>2.35962</v>
      </c>
      <c r="GY32">
        <v>1.44897</v>
      </c>
      <c r="GZ32">
        <v>2.44873</v>
      </c>
      <c r="HA32">
        <v>42.218</v>
      </c>
      <c r="HB32">
        <v>24.035</v>
      </c>
      <c r="HC32">
        <v>18</v>
      </c>
      <c r="HD32">
        <v>491.204</v>
      </c>
      <c r="HE32">
        <v>439.881</v>
      </c>
      <c r="HF32">
        <v>24.0374</v>
      </c>
      <c r="HG32">
        <v>28.8701</v>
      </c>
      <c r="HH32">
        <v>30</v>
      </c>
      <c r="HI32">
        <v>28.7213</v>
      </c>
      <c r="HJ32">
        <v>28.7953</v>
      </c>
      <c r="HK32">
        <v>12.149</v>
      </c>
      <c r="HL32">
        <v>30.2811</v>
      </c>
      <c r="HM32">
        <v>92.47369999999999</v>
      </c>
      <c r="HN32">
        <v>24.0453</v>
      </c>
      <c r="HO32">
        <v>178.903</v>
      </c>
      <c r="HP32">
        <v>23.3622</v>
      </c>
      <c r="HQ32">
        <v>100.396</v>
      </c>
      <c r="HR32">
        <v>101.8</v>
      </c>
    </row>
    <row r="33" spans="1:226">
      <c r="A33">
        <v>17</v>
      </c>
      <c r="B33">
        <v>1677862765.5</v>
      </c>
      <c r="C33">
        <v>244</v>
      </c>
      <c r="D33" t="s">
        <v>397</v>
      </c>
      <c r="E33" t="s">
        <v>398</v>
      </c>
      <c r="F33">
        <v>5</v>
      </c>
      <c r="G33" t="s">
        <v>353</v>
      </c>
      <c r="H33" t="s">
        <v>382</v>
      </c>
      <c r="I33">
        <v>1677862757.714286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201.7031753685847</v>
      </c>
      <c r="AK33">
        <v>211.0220242424242</v>
      </c>
      <c r="AL33">
        <v>-3.284660477179074</v>
      </c>
      <c r="AM33">
        <v>63.52167588104037</v>
      </c>
      <c r="AN33">
        <f>(AP33 - AO33 + BO33*1E3/(8.314*(BQ33+273.15)) * AR33/BN33 * AQ33) * BN33/(100*BB33) * 1000/(1000 - AP33)</f>
        <v>0</v>
      </c>
      <c r="AO33">
        <v>23.32330888418644</v>
      </c>
      <c r="AP33">
        <v>24.43156303030303</v>
      </c>
      <c r="AQ33">
        <v>7.102730107978939E-05</v>
      </c>
      <c r="AR33">
        <v>100.0074228854335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1677862757.714286</v>
      </c>
      <c r="BH33">
        <v>228.9921428571428</v>
      </c>
      <c r="BI33">
        <v>213.2591785714286</v>
      </c>
      <c r="BJ33">
        <v>24.42117857142857</v>
      </c>
      <c r="BK33">
        <v>23.32491071428571</v>
      </c>
      <c r="BL33">
        <v>226.1727857142857</v>
      </c>
      <c r="BM33">
        <v>24.07938928571428</v>
      </c>
      <c r="BN33">
        <v>500.03225</v>
      </c>
      <c r="BO33">
        <v>89.46044285714285</v>
      </c>
      <c r="BP33">
        <v>0.1000344</v>
      </c>
      <c r="BQ33">
        <v>26.87130714285714</v>
      </c>
      <c r="BR33">
        <v>27.49491071428571</v>
      </c>
      <c r="BS33">
        <v>999.9000000000002</v>
      </c>
      <c r="BT33">
        <v>0</v>
      </c>
      <c r="BU33">
        <v>0</v>
      </c>
      <c r="BV33">
        <v>9995.018214285714</v>
      </c>
      <c r="BW33">
        <v>0</v>
      </c>
      <c r="BX33">
        <v>6.369378214285716</v>
      </c>
      <c r="BY33">
        <v>15.73297142857143</v>
      </c>
      <c r="BZ33">
        <v>234.7243571428572</v>
      </c>
      <c r="CA33">
        <v>218.3522500000001</v>
      </c>
      <c r="CB33">
        <v>1.096260357142857</v>
      </c>
      <c r="CC33">
        <v>213.2591785714286</v>
      </c>
      <c r="CD33">
        <v>23.32491071428571</v>
      </c>
      <c r="CE33">
        <v>2.184728571428572</v>
      </c>
      <c r="CF33">
        <v>2.086656071428571</v>
      </c>
      <c r="CG33">
        <v>18.85076428571428</v>
      </c>
      <c r="CH33">
        <v>18.11767857142857</v>
      </c>
      <c r="CI33">
        <v>1999.9925</v>
      </c>
      <c r="CJ33">
        <v>0.9799951428571428</v>
      </c>
      <c r="CK33">
        <v>0.02000488571428572</v>
      </c>
      <c r="CL33">
        <v>0</v>
      </c>
      <c r="CM33">
        <v>1.945475</v>
      </c>
      <c r="CN33">
        <v>0</v>
      </c>
      <c r="CO33">
        <v>6227.828571428571</v>
      </c>
      <c r="CP33">
        <v>17338.13571428571</v>
      </c>
      <c r="CQ33">
        <v>39.82335714285714</v>
      </c>
      <c r="CR33">
        <v>40.26107142857143</v>
      </c>
      <c r="CS33">
        <v>38.96407142857142</v>
      </c>
      <c r="CT33">
        <v>38.44828571428571</v>
      </c>
      <c r="CU33">
        <v>38.47953571428571</v>
      </c>
      <c r="CV33">
        <v>1959.982142857143</v>
      </c>
      <c r="CW33">
        <v>40.01035714285714</v>
      </c>
      <c r="CX33">
        <v>0</v>
      </c>
      <c r="CY33">
        <v>1677862768.6</v>
      </c>
      <c r="CZ33">
        <v>0</v>
      </c>
      <c r="DA33">
        <v>0</v>
      </c>
      <c r="DB33" t="s">
        <v>356</v>
      </c>
      <c r="DC33">
        <v>1664468064.5</v>
      </c>
      <c r="DD33">
        <v>1677795524</v>
      </c>
      <c r="DE33">
        <v>0</v>
      </c>
      <c r="DF33">
        <v>-0.419</v>
      </c>
      <c r="DG33">
        <v>-0.001</v>
      </c>
      <c r="DH33">
        <v>3.097</v>
      </c>
      <c r="DI33">
        <v>0.268</v>
      </c>
      <c r="DJ33">
        <v>400</v>
      </c>
      <c r="DK33">
        <v>24</v>
      </c>
      <c r="DL33">
        <v>0.15</v>
      </c>
      <c r="DM33">
        <v>0.13</v>
      </c>
      <c r="DN33">
        <v>15.1661925</v>
      </c>
      <c r="DO33">
        <v>12.08667579737332</v>
      </c>
      <c r="DP33">
        <v>1.195291401162809</v>
      </c>
      <c r="DQ33">
        <v>0</v>
      </c>
      <c r="DR33">
        <v>1.0963625</v>
      </c>
      <c r="DS33">
        <v>0.03074048780487689</v>
      </c>
      <c r="DT33">
        <v>0.007991161602045094</v>
      </c>
      <c r="DU33">
        <v>1</v>
      </c>
      <c r="DV33">
        <v>1</v>
      </c>
      <c r="DW33">
        <v>2</v>
      </c>
      <c r="DX33" t="s">
        <v>365</v>
      </c>
      <c r="DY33">
        <v>2.97757</v>
      </c>
      <c r="DZ33">
        <v>2.72833</v>
      </c>
      <c r="EA33">
        <v>0.0465498</v>
      </c>
      <c r="EB33">
        <v>0.0438704</v>
      </c>
      <c r="EC33">
        <v>0.106825</v>
      </c>
      <c r="ED33">
        <v>0.104286</v>
      </c>
      <c r="EE33">
        <v>28437.8</v>
      </c>
      <c r="EF33">
        <v>28219.4</v>
      </c>
      <c r="EG33">
        <v>30363.9</v>
      </c>
      <c r="EH33">
        <v>29771.7</v>
      </c>
      <c r="EI33">
        <v>37431.5</v>
      </c>
      <c r="EJ33">
        <v>35104.8</v>
      </c>
      <c r="EK33">
        <v>46461.1</v>
      </c>
      <c r="EL33">
        <v>44270.7</v>
      </c>
      <c r="EM33">
        <v>1.8488</v>
      </c>
      <c r="EN33">
        <v>1.8124</v>
      </c>
      <c r="EO33">
        <v>0.0722073</v>
      </c>
      <c r="EP33">
        <v>0</v>
      </c>
      <c r="EQ33">
        <v>26.3181</v>
      </c>
      <c r="ER33">
        <v>999.9</v>
      </c>
      <c r="ES33">
        <v>49.8</v>
      </c>
      <c r="ET33">
        <v>34</v>
      </c>
      <c r="EU33">
        <v>29.7451</v>
      </c>
      <c r="EV33">
        <v>63.3771</v>
      </c>
      <c r="EW33">
        <v>23.8341</v>
      </c>
      <c r="EX33">
        <v>1</v>
      </c>
      <c r="EY33">
        <v>0.140338</v>
      </c>
      <c r="EZ33">
        <v>1.43719</v>
      </c>
      <c r="FA33">
        <v>20.1907</v>
      </c>
      <c r="FB33">
        <v>5.23062</v>
      </c>
      <c r="FC33">
        <v>11.9724</v>
      </c>
      <c r="FD33">
        <v>4.9698</v>
      </c>
      <c r="FE33">
        <v>3.28965</v>
      </c>
      <c r="FF33">
        <v>9999</v>
      </c>
      <c r="FG33">
        <v>9999</v>
      </c>
      <c r="FH33">
        <v>9999</v>
      </c>
      <c r="FI33">
        <v>999.9</v>
      </c>
      <c r="FJ33">
        <v>4.9734</v>
      </c>
      <c r="FK33">
        <v>1.87792</v>
      </c>
      <c r="FL33">
        <v>1.87607</v>
      </c>
      <c r="FM33">
        <v>1.87895</v>
      </c>
      <c r="FN33">
        <v>1.87554</v>
      </c>
      <c r="FO33">
        <v>1.87912</v>
      </c>
      <c r="FP33">
        <v>1.8762</v>
      </c>
      <c r="FQ33">
        <v>1.87736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2.733</v>
      </c>
      <c r="GF33">
        <v>0.342</v>
      </c>
      <c r="GG33">
        <v>1.952128706093963</v>
      </c>
      <c r="GH33">
        <v>0.004218851560130391</v>
      </c>
      <c r="GI33">
        <v>-1.795455638341317E-06</v>
      </c>
      <c r="GJ33">
        <v>4.509012065089949E-10</v>
      </c>
      <c r="GK33">
        <v>-0.002260030334245136</v>
      </c>
      <c r="GL33">
        <v>0.00193859277299023</v>
      </c>
      <c r="GM33">
        <v>0.0006059354359476578</v>
      </c>
      <c r="GN33">
        <v>-3.865286006439209E-06</v>
      </c>
      <c r="GO33">
        <v>0</v>
      </c>
      <c r="GP33">
        <v>2124</v>
      </c>
      <c r="GQ33">
        <v>1</v>
      </c>
      <c r="GR33">
        <v>26</v>
      </c>
      <c r="GS33">
        <v>223245</v>
      </c>
      <c r="GT33">
        <v>1120.7</v>
      </c>
      <c r="GU33">
        <v>0.567627</v>
      </c>
      <c r="GV33">
        <v>2.57935</v>
      </c>
      <c r="GW33">
        <v>1.39893</v>
      </c>
      <c r="GX33">
        <v>2.35962</v>
      </c>
      <c r="GY33">
        <v>1.44897</v>
      </c>
      <c r="GZ33">
        <v>2.51099</v>
      </c>
      <c r="HA33">
        <v>42.218</v>
      </c>
      <c r="HB33">
        <v>24.035</v>
      </c>
      <c r="HC33">
        <v>18</v>
      </c>
      <c r="HD33">
        <v>491.303</v>
      </c>
      <c r="HE33">
        <v>439.937</v>
      </c>
      <c r="HF33">
        <v>24.0424</v>
      </c>
      <c r="HG33">
        <v>28.8701</v>
      </c>
      <c r="HH33">
        <v>30</v>
      </c>
      <c r="HI33">
        <v>28.7195</v>
      </c>
      <c r="HJ33">
        <v>28.7945</v>
      </c>
      <c r="HK33">
        <v>11.3992</v>
      </c>
      <c r="HL33">
        <v>30.2811</v>
      </c>
      <c r="HM33">
        <v>92.47369999999999</v>
      </c>
      <c r="HN33">
        <v>24.046</v>
      </c>
      <c r="HO33">
        <v>158.777</v>
      </c>
      <c r="HP33">
        <v>23.3622</v>
      </c>
      <c r="HQ33">
        <v>100.396</v>
      </c>
      <c r="HR33">
        <v>101.801</v>
      </c>
    </row>
    <row r="34" spans="1:226">
      <c r="A34">
        <v>18</v>
      </c>
      <c r="B34">
        <v>1677862770.5</v>
      </c>
      <c r="C34">
        <v>249</v>
      </c>
      <c r="D34" t="s">
        <v>399</v>
      </c>
      <c r="E34" t="s">
        <v>400</v>
      </c>
      <c r="F34">
        <v>5</v>
      </c>
      <c r="G34" t="s">
        <v>353</v>
      </c>
      <c r="H34" t="s">
        <v>382</v>
      </c>
      <c r="I34">
        <v>1677862763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184.8514944700158</v>
      </c>
      <c r="AK34">
        <v>194.5929818181818</v>
      </c>
      <c r="AL34">
        <v>-3.275501379667244</v>
      </c>
      <c r="AM34">
        <v>63.52167588104037</v>
      </c>
      <c r="AN34">
        <f>(AP34 - AO34 + BO34*1E3/(8.314*(BQ34+273.15)) * AR34/BN34 * AQ34) * BN34/(100*BB34) * 1000/(1000 - AP34)</f>
        <v>0</v>
      </c>
      <c r="AO34">
        <v>23.32159355398396</v>
      </c>
      <c r="AP34">
        <v>24.43905999999999</v>
      </c>
      <c r="AQ34">
        <v>5.628286460643635E-05</v>
      </c>
      <c r="AR34">
        <v>100.0074228854335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1677862763</v>
      </c>
      <c r="BH34">
        <v>212.2335185185185</v>
      </c>
      <c r="BI34">
        <v>195.8114444444445</v>
      </c>
      <c r="BJ34">
        <v>24.42864814814815</v>
      </c>
      <c r="BK34">
        <v>23.3236962962963</v>
      </c>
      <c r="BL34">
        <v>209.4725555555555</v>
      </c>
      <c r="BM34">
        <v>24.08667777777778</v>
      </c>
      <c r="BN34">
        <v>500.0417777777778</v>
      </c>
      <c r="BO34">
        <v>89.46100740740741</v>
      </c>
      <c r="BP34">
        <v>0.09998434074074077</v>
      </c>
      <c r="BQ34">
        <v>26.87068518518518</v>
      </c>
      <c r="BR34">
        <v>27.49678888888889</v>
      </c>
      <c r="BS34">
        <v>999.9000000000001</v>
      </c>
      <c r="BT34">
        <v>0</v>
      </c>
      <c r="BU34">
        <v>0</v>
      </c>
      <c r="BV34">
        <v>10007.28666666667</v>
      </c>
      <c r="BW34">
        <v>0</v>
      </c>
      <c r="BX34">
        <v>6.331044074074075</v>
      </c>
      <c r="BY34">
        <v>16.42211851851852</v>
      </c>
      <c r="BZ34">
        <v>217.5479259259259</v>
      </c>
      <c r="CA34">
        <v>200.4875185185185</v>
      </c>
      <c r="CB34">
        <v>1.104946666666667</v>
      </c>
      <c r="CC34">
        <v>195.8114444444445</v>
      </c>
      <c r="CD34">
        <v>23.3236962962963</v>
      </c>
      <c r="CE34">
        <v>2.18541</v>
      </c>
      <c r="CF34">
        <v>2.08656</v>
      </c>
      <c r="CG34">
        <v>18.85575185185185</v>
      </c>
      <c r="CH34">
        <v>18.11695185185185</v>
      </c>
      <c r="CI34">
        <v>1999.988148148148</v>
      </c>
      <c r="CJ34">
        <v>0.9799951111111112</v>
      </c>
      <c r="CK34">
        <v>0.02000491851851852</v>
      </c>
      <c r="CL34">
        <v>0</v>
      </c>
      <c r="CM34">
        <v>1.967040740740741</v>
      </c>
      <c r="CN34">
        <v>0</v>
      </c>
      <c r="CO34">
        <v>6237.252222222224</v>
      </c>
      <c r="CP34">
        <v>17338.08888888889</v>
      </c>
      <c r="CQ34">
        <v>39.78433333333333</v>
      </c>
      <c r="CR34">
        <v>40.25688888888889</v>
      </c>
      <c r="CS34">
        <v>39.00677777777778</v>
      </c>
      <c r="CT34">
        <v>38.46492592592592</v>
      </c>
      <c r="CU34">
        <v>38.48337037037037</v>
      </c>
      <c r="CV34">
        <v>1959.977777777778</v>
      </c>
      <c r="CW34">
        <v>40.01037037037037</v>
      </c>
      <c r="CX34">
        <v>0</v>
      </c>
      <c r="CY34">
        <v>1677862773.4</v>
      </c>
      <c r="CZ34">
        <v>0</v>
      </c>
      <c r="DA34">
        <v>0</v>
      </c>
      <c r="DB34" t="s">
        <v>356</v>
      </c>
      <c r="DC34">
        <v>1664468064.5</v>
      </c>
      <c r="DD34">
        <v>1677795524</v>
      </c>
      <c r="DE34">
        <v>0</v>
      </c>
      <c r="DF34">
        <v>-0.419</v>
      </c>
      <c r="DG34">
        <v>-0.001</v>
      </c>
      <c r="DH34">
        <v>3.097</v>
      </c>
      <c r="DI34">
        <v>0.268</v>
      </c>
      <c r="DJ34">
        <v>400</v>
      </c>
      <c r="DK34">
        <v>24</v>
      </c>
      <c r="DL34">
        <v>0.15</v>
      </c>
      <c r="DM34">
        <v>0.13</v>
      </c>
      <c r="DN34">
        <v>15.881105</v>
      </c>
      <c r="DO34">
        <v>8.359575984990585</v>
      </c>
      <c r="DP34">
        <v>0.8231234050705885</v>
      </c>
      <c r="DQ34">
        <v>0</v>
      </c>
      <c r="DR34">
        <v>1.09891375</v>
      </c>
      <c r="DS34">
        <v>0.09657287054408967</v>
      </c>
      <c r="DT34">
        <v>0.009346236324719152</v>
      </c>
      <c r="DU34">
        <v>1</v>
      </c>
      <c r="DV34">
        <v>1</v>
      </c>
      <c r="DW34">
        <v>2</v>
      </c>
      <c r="DX34" t="s">
        <v>365</v>
      </c>
      <c r="DY34">
        <v>2.97767</v>
      </c>
      <c r="DZ34">
        <v>2.72862</v>
      </c>
      <c r="EA34">
        <v>0.0432747</v>
      </c>
      <c r="EB34">
        <v>0.0404065</v>
      </c>
      <c r="EC34">
        <v>0.106835</v>
      </c>
      <c r="ED34">
        <v>0.104265</v>
      </c>
      <c r="EE34">
        <v>28535.6</v>
      </c>
      <c r="EF34">
        <v>28321.3</v>
      </c>
      <c r="EG34">
        <v>30364</v>
      </c>
      <c r="EH34">
        <v>29771.5</v>
      </c>
      <c r="EI34">
        <v>37430.5</v>
      </c>
      <c r="EJ34">
        <v>35105.2</v>
      </c>
      <c r="EK34">
        <v>46460.7</v>
      </c>
      <c r="EL34">
        <v>44270.4</v>
      </c>
      <c r="EM34">
        <v>1.84862</v>
      </c>
      <c r="EN34">
        <v>1.81257</v>
      </c>
      <c r="EO34">
        <v>0.071615</v>
      </c>
      <c r="EP34">
        <v>0</v>
      </c>
      <c r="EQ34">
        <v>26.3177</v>
      </c>
      <c r="ER34">
        <v>999.9</v>
      </c>
      <c r="ES34">
        <v>49.8</v>
      </c>
      <c r="ET34">
        <v>34</v>
      </c>
      <c r="EU34">
        <v>29.7476</v>
      </c>
      <c r="EV34">
        <v>63.4171</v>
      </c>
      <c r="EW34">
        <v>23.4335</v>
      </c>
      <c r="EX34">
        <v>1</v>
      </c>
      <c r="EY34">
        <v>0.140221</v>
      </c>
      <c r="EZ34">
        <v>1.4319</v>
      </c>
      <c r="FA34">
        <v>20.1908</v>
      </c>
      <c r="FB34">
        <v>5.22972</v>
      </c>
      <c r="FC34">
        <v>11.973</v>
      </c>
      <c r="FD34">
        <v>4.96995</v>
      </c>
      <c r="FE34">
        <v>3.28955</v>
      </c>
      <c r="FF34">
        <v>9999</v>
      </c>
      <c r="FG34">
        <v>9999</v>
      </c>
      <c r="FH34">
        <v>9999</v>
      </c>
      <c r="FI34">
        <v>999.9</v>
      </c>
      <c r="FJ34">
        <v>4.97339</v>
      </c>
      <c r="FK34">
        <v>1.87793</v>
      </c>
      <c r="FL34">
        <v>1.87607</v>
      </c>
      <c r="FM34">
        <v>1.87895</v>
      </c>
      <c r="FN34">
        <v>1.87555</v>
      </c>
      <c r="FO34">
        <v>1.87909</v>
      </c>
      <c r="FP34">
        <v>1.87619</v>
      </c>
      <c r="FQ34">
        <v>1.87737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2.676</v>
      </c>
      <c r="GF34">
        <v>0.3422</v>
      </c>
      <c r="GG34">
        <v>1.952128706093963</v>
      </c>
      <c r="GH34">
        <v>0.004218851560130391</v>
      </c>
      <c r="GI34">
        <v>-1.795455638341317E-06</v>
      </c>
      <c r="GJ34">
        <v>4.509012065089949E-10</v>
      </c>
      <c r="GK34">
        <v>-0.002260030334245136</v>
      </c>
      <c r="GL34">
        <v>0.00193859277299023</v>
      </c>
      <c r="GM34">
        <v>0.0006059354359476578</v>
      </c>
      <c r="GN34">
        <v>-3.865286006439209E-06</v>
      </c>
      <c r="GO34">
        <v>0</v>
      </c>
      <c r="GP34">
        <v>2124</v>
      </c>
      <c r="GQ34">
        <v>1</v>
      </c>
      <c r="GR34">
        <v>26</v>
      </c>
      <c r="GS34">
        <v>223245.1</v>
      </c>
      <c r="GT34">
        <v>1120.8</v>
      </c>
      <c r="GU34">
        <v>0.524902</v>
      </c>
      <c r="GV34">
        <v>2.59155</v>
      </c>
      <c r="GW34">
        <v>1.39893</v>
      </c>
      <c r="GX34">
        <v>2.35962</v>
      </c>
      <c r="GY34">
        <v>1.44897</v>
      </c>
      <c r="GZ34">
        <v>2.41089</v>
      </c>
      <c r="HA34">
        <v>42.218</v>
      </c>
      <c r="HB34">
        <v>24.035</v>
      </c>
      <c r="HC34">
        <v>18</v>
      </c>
      <c r="HD34">
        <v>491.201</v>
      </c>
      <c r="HE34">
        <v>440.045</v>
      </c>
      <c r="HF34">
        <v>24.0453</v>
      </c>
      <c r="HG34">
        <v>28.8676</v>
      </c>
      <c r="HH34">
        <v>29.9999</v>
      </c>
      <c r="HI34">
        <v>28.7188</v>
      </c>
      <c r="HJ34">
        <v>28.7945</v>
      </c>
      <c r="HK34">
        <v>10.5601</v>
      </c>
      <c r="HL34">
        <v>30.2811</v>
      </c>
      <c r="HM34">
        <v>92.1003</v>
      </c>
      <c r="HN34">
        <v>24.0475</v>
      </c>
      <c r="HO34">
        <v>145.334</v>
      </c>
      <c r="HP34">
        <v>23.3622</v>
      </c>
      <c r="HQ34">
        <v>100.396</v>
      </c>
      <c r="HR34">
        <v>101.8</v>
      </c>
    </row>
    <row r="35" spans="1:226">
      <c r="A35">
        <v>19</v>
      </c>
      <c r="B35">
        <v>1677862775.5</v>
      </c>
      <c r="C35">
        <v>254</v>
      </c>
      <c r="D35" t="s">
        <v>401</v>
      </c>
      <c r="E35" t="s">
        <v>402</v>
      </c>
      <c r="F35">
        <v>5</v>
      </c>
      <c r="G35" t="s">
        <v>353</v>
      </c>
      <c r="H35" t="s">
        <v>382</v>
      </c>
      <c r="I35">
        <v>1677862767.714286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167.720623378607</v>
      </c>
      <c r="AK35">
        <v>178.0411818181817</v>
      </c>
      <c r="AL35">
        <v>-3.321694382204606</v>
      </c>
      <c r="AM35">
        <v>63.52167588104037</v>
      </c>
      <c r="AN35">
        <f>(AP35 - AO35 + BO35*1E3/(8.314*(BQ35+273.15)) * AR35/BN35 * AQ35) * BN35/(100*BB35) * 1000/(1000 - AP35)</f>
        <v>0</v>
      </c>
      <c r="AO35">
        <v>23.31181890885292</v>
      </c>
      <c r="AP35">
        <v>24.44160363636363</v>
      </c>
      <c r="AQ35">
        <v>2.715991298449484E-05</v>
      </c>
      <c r="AR35">
        <v>100.0074228854335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1677862767.714286</v>
      </c>
      <c r="BH35">
        <v>197.1429642857143</v>
      </c>
      <c r="BI35">
        <v>180.1942142857143</v>
      </c>
      <c r="BJ35">
        <v>24.43424285714286</v>
      </c>
      <c r="BK35">
        <v>23.31994642857143</v>
      </c>
      <c r="BL35">
        <v>194.4353928571429</v>
      </c>
      <c r="BM35">
        <v>24.09213928571429</v>
      </c>
      <c r="BN35">
        <v>500.0420714285714</v>
      </c>
      <c r="BO35">
        <v>89.45742499999999</v>
      </c>
      <c r="BP35">
        <v>0.1000060678571428</v>
      </c>
      <c r="BQ35">
        <v>26.86977142857143</v>
      </c>
      <c r="BR35">
        <v>27.49429642857143</v>
      </c>
      <c r="BS35">
        <v>999.9000000000002</v>
      </c>
      <c r="BT35">
        <v>0</v>
      </c>
      <c r="BU35">
        <v>0</v>
      </c>
      <c r="BV35">
        <v>10009.01678571428</v>
      </c>
      <c r="BW35">
        <v>0</v>
      </c>
      <c r="BX35">
        <v>6.240530000000001</v>
      </c>
      <c r="BY35">
        <v>16.94876071428572</v>
      </c>
      <c r="BZ35">
        <v>202.0806428571429</v>
      </c>
      <c r="CA35">
        <v>184.4966785714285</v>
      </c>
      <c r="CB35">
        <v>1.114292857142857</v>
      </c>
      <c r="CC35">
        <v>180.1942142857143</v>
      </c>
      <c r="CD35">
        <v>23.31994642857143</v>
      </c>
      <c r="CE35">
        <v>2.185823571428572</v>
      </c>
      <c r="CF35">
        <v>2.086141785714286</v>
      </c>
      <c r="CG35">
        <v>18.85877857142857</v>
      </c>
      <c r="CH35">
        <v>18.11376071428571</v>
      </c>
      <c r="CI35">
        <v>2000.011785714285</v>
      </c>
      <c r="CJ35">
        <v>0.9799953571428571</v>
      </c>
      <c r="CK35">
        <v>0.02000466428571429</v>
      </c>
      <c r="CL35">
        <v>0</v>
      </c>
      <c r="CM35">
        <v>1.953496428571428</v>
      </c>
      <c r="CN35">
        <v>0</v>
      </c>
      <c r="CO35">
        <v>6246.553571428572</v>
      </c>
      <c r="CP35">
        <v>17338.29285714286</v>
      </c>
      <c r="CQ35">
        <v>39.81882142857142</v>
      </c>
      <c r="CR35">
        <v>40.26107142857143</v>
      </c>
      <c r="CS35">
        <v>38.99989285714286</v>
      </c>
      <c r="CT35">
        <v>38.45949999999999</v>
      </c>
      <c r="CU35">
        <v>38.47728571428571</v>
      </c>
      <c r="CV35">
        <v>1960.001428571428</v>
      </c>
      <c r="CW35">
        <v>40.01035714285714</v>
      </c>
      <c r="CX35">
        <v>0</v>
      </c>
      <c r="CY35">
        <v>1677862778.8</v>
      </c>
      <c r="CZ35">
        <v>0</v>
      </c>
      <c r="DA35">
        <v>0</v>
      </c>
      <c r="DB35" t="s">
        <v>356</v>
      </c>
      <c r="DC35">
        <v>1664468064.5</v>
      </c>
      <c r="DD35">
        <v>1677795524</v>
      </c>
      <c r="DE35">
        <v>0</v>
      </c>
      <c r="DF35">
        <v>-0.419</v>
      </c>
      <c r="DG35">
        <v>-0.001</v>
      </c>
      <c r="DH35">
        <v>3.097</v>
      </c>
      <c r="DI35">
        <v>0.268</v>
      </c>
      <c r="DJ35">
        <v>400</v>
      </c>
      <c r="DK35">
        <v>24</v>
      </c>
      <c r="DL35">
        <v>0.15</v>
      </c>
      <c r="DM35">
        <v>0.13</v>
      </c>
      <c r="DN35">
        <v>16.5537125</v>
      </c>
      <c r="DO35">
        <v>6.653296435271971</v>
      </c>
      <c r="DP35">
        <v>0.645805052700697</v>
      </c>
      <c r="DQ35">
        <v>0</v>
      </c>
      <c r="DR35">
        <v>1.10775625</v>
      </c>
      <c r="DS35">
        <v>0.1090481425891162</v>
      </c>
      <c r="DT35">
        <v>0.01060837609804159</v>
      </c>
      <c r="DU35">
        <v>0</v>
      </c>
      <c r="DV35">
        <v>0</v>
      </c>
      <c r="DW35">
        <v>2</v>
      </c>
      <c r="DX35" t="s">
        <v>357</v>
      </c>
      <c r="DY35">
        <v>2.97756</v>
      </c>
      <c r="DZ35">
        <v>2.72836</v>
      </c>
      <c r="EA35">
        <v>0.0398929</v>
      </c>
      <c r="EB35">
        <v>0.0367705</v>
      </c>
      <c r="EC35">
        <v>0.106835</v>
      </c>
      <c r="ED35">
        <v>0.104214</v>
      </c>
      <c r="EE35">
        <v>28636.3</v>
      </c>
      <c r="EF35">
        <v>28427.9</v>
      </c>
      <c r="EG35">
        <v>30364</v>
      </c>
      <c r="EH35">
        <v>29770.8</v>
      </c>
      <c r="EI35">
        <v>37430.6</v>
      </c>
      <c r="EJ35">
        <v>35106.2</v>
      </c>
      <c r="EK35">
        <v>46461.1</v>
      </c>
      <c r="EL35">
        <v>44269.5</v>
      </c>
      <c r="EM35">
        <v>1.84848</v>
      </c>
      <c r="EN35">
        <v>1.81262</v>
      </c>
      <c r="EO35">
        <v>0.07238609999999999</v>
      </c>
      <c r="EP35">
        <v>0</v>
      </c>
      <c r="EQ35">
        <v>26.3159</v>
      </c>
      <c r="ER35">
        <v>999.9</v>
      </c>
      <c r="ES35">
        <v>49.8</v>
      </c>
      <c r="ET35">
        <v>34</v>
      </c>
      <c r="EU35">
        <v>29.7469</v>
      </c>
      <c r="EV35">
        <v>63.5471</v>
      </c>
      <c r="EW35">
        <v>23.4455</v>
      </c>
      <c r="EX35">
        <v>1</v>
      </c>
      <c r="EY35">
        <v>0.139876</v>
      </c>
      <c r="EZ35">
        <v>1.41435</v>
      </c>
      <c r="FA35">
        <v>20.1908</v>
      </c>
      <c r="FB35">
        <v>5.22927</v>
      </c>
      <c r="FC35">
        <v>11.9724</v>
      </c>
      <c r="FD35">
        <v>4.96975</v>
      </c>
      <c r="FE35">
        <v>3.2895</v>
      </c>
      <c r="FF35">
        <v>9999</v>
      </c>
      <c r="FG35">
        <v>9999</v>
      </c>
      <c r="FH35">
        <v>9999</v>
      </c>
      <c r="FI35">
        <v>999.9</v>
      </c>
      <c r="FJ35">
        <v>4.97338</v>
      </c>
      <c r="FK35">
        <v>1.8779</v>
      </c>
      <c r="FL35">
        <v>1.87607</v>
      </c>
      <c r="FM35">
        <v>1.87887</v>
      </c>
      <c r="FN35">
        <v>1.87549</v>
      </c>
      <c r="FO35">
        <v>1.87909</v>
      </c>
      <c r="FP35">
        <v>1.87615</v>
      </c>
      <c r="FQ35">
        <v>1.87732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2.617</v>
      </c>
      <c r="GF35">
        <v>0.3423</v>
      </c>
      <c r="GG35">
        <v>1.952128706093963</v>
      </c>
      <c r="GH35">
        <v>0.004218851560130391</v>
      </c>
      <c r="GI35">
        <v>-1.795455638341317E-06</v>
      </c>
      <c r="GJ35">
        <v>4.509012065089949E-10</v>
      </c>
      <c r="GK35">
        <v>-0.002260030334245136</v>
      </c>
      <c r="GL35">
        <v>0.00193859277299023</v>
      </c>
      <c r="GM35">
        <v>0.0006059354359476578</v>
      </c>
      <c r="GN35">
        <v>-3.865286006439209E-06</v>
      </c>
      <c r="GO35">
        <v>0</v>
      </c>
      <c r="GP35">
        <v>2124</v>
      </c>
      <c r="GQ35">
        <v>1</v>
      </c>
      <c r="GR35">
        <v>26</v>
      </c>
      <c r="GS35">
        <v>223245.2</v>
      </c>
      <c r="GT35">
        <v>1120.9</v>
      </c>
      <c r="GU35">
        <v>0.487061</v>
      </c>
      <c r="GV35">
        <v>2.58179</v>
      </c>
      <c r="GW35">
        <v>1.39893</v>
      </c>
      <c r="GX35">
        <v>2.35962</v>
      </c>
      <c r="GY35">
        <v>1.44897</v>
      </c>
      <c r="GZ35">
        <v>2.5061</v>
      </c>
      <c r="HA35">
        <v>42.2445</v>
      </c>
      <c r="HB35">
        <v>24.0437</v>
      </c>
      <c r="HC35">
        <v>18</v>
      </c>
      <c r="HD35">
        <v>491.117</v>
      </c>
      <c r="HE35">
        <v>440.073</v>
      </c>
      <c r="HF35">
        <v>24.0492</v>
      </c>
      <c r="HG35">
        <v>28.8676</v>
      </c>
      <c r="HH35">
        <v>29.9999</v>
      </c>
      <c r="HI35">
        <v>28.7188</v>
      </c>
      <c r="HJ35">
        <v>28.794</v>
      </c>
      <c r="HK35">
        <v>9.80064</v>
      </c>
      <c r="HL35">
        <v>30.2811</v>
      </c>
      <c r="HM35">
        <v>92.1003</v>
      </c>
      <c r="HN35">
        <v>24.0534</v>
      </c>
      <c r="HO35">
        <v>125.194</v>
      </c>
      <c r="HP35">
        <v>23.3622</v>
      </c>
      <c r="HQ35">
        <v>100.396</v>
      </c>
      <c r="HR35">
        <v>101.798</v>
      </c>
    </row>
    <row r="36" spans="1:226">
      <c r="A36">
        <v>20</v>
      </c>
      <c r="B36">
        <v>1677862780.5</v>
      </c>
      <c r="C36">
        <v>259</v>
      </c>
      <c r="D36" t="s">
        <v>403</v>
      </c>
      <c r="E36" t="s">
        <v>404</v>
      </c>
      <c r="F36">
        <v>5</v>
      </c>
      <c r="G36" t="s">
        <v>353</v>
      </c>
      <c r="H36" t="s">
        <v>382</v>
      </c>
      <c r="I36">
        <v>1677862773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150.6156837041474</v>
      </c>
      <c r="AK36">
        <v>161.4051575757575</v>
      </c>
      <c r="AL36">
        <v>-3.323890600571243</v>
      </c>
      <c r="AM36">
        <v>63.52167588104037</v>
      </c>
      <c r="AN36">
        <f>(AP36 - AO36 + BO36*1E3/(8.314*(BQ36+273.15)) * AR36/BN36 * AQ36) * BN36/(100*BB36) * 1000/(1000 - AP36)</f>
        <v>0</v>
      </c>
      <c r="AO36">
        <v>23.30442064856059</v>
      </c>
      <c r="AP36">
        <v>24.44037333333333</v>
      </c>
      <c r="AQ36">
        <v>-1.030197381162642E-05</v>
      </c>
      <c r="AR36">
        <v>100.0074228854335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1677862773</v>
      </c>
      <c r="BH36">
        <v>180.1150740740741</v>
      </c>
      <c r="BI36">
        <v>162.609</v>
      </c>
      <c r="BJ36">
        <v>24.43901851851852</v>
      </c>
      <c r="BK36">
        <v>23.31341111111112</v>
      </c>
      <c r="BL36">
        <v>177.4685185185185</v>
      </c>
      <c r="BM36">
        <v>24.09679259259259</v>
      </c>
      <c r="BN36">
        <v>500.0383703703704</v>
      </c>
      <c r="BO36">
        <v>89.45105925925927</v>
      </c>
      <c r="BP36">
        <v>0.09997191481481481</v>
      </c>
      <c r="BQ36">
        <v>26.86847037037037</v>
      </c>
      <c r="BR36">
        <v>27.49409259259259</v>
      </c>
      <c r="BS36">
        <v>999.9000000000001</v>
      </c>
      <c r="BT36">
        <v>0</v>
      </c>
      <c r="BU36">
        <v>0</v>
      </c>
      <c r="BV36">
        <v>10016.41925925926</v>
      </c>
      <c r="BW36">
        <v>0</v>
      </c>
      <c r="BX36">
        <v>6.247430000000001</v>
      </c>
      <c r="BY36">
        <v>17.50604814814815</v>
      </c>
      <c r="BZ36">
        <v>184.6271851851852</v>
      </c>
      <c r="CA36">
        <v>166.4905925925926</v>
      </c>
      <c r="CB36">
        <v>1.125595925925926</v>
      </c>
      <c r="CC36">
        <v>162.609</v>
      </c>
      <c r="CD36">
        <v>23.31341111111112</v>
      </c>
      <c r="CE36">
        <v>2.186095185185185</v>
      </c>
      <c r="CF36">
        <v>2.085409259259259</v>
      </c>
      <c r="CG36">
        <v>18.86077037037037</v>
      </c>
      <c r="CH36">
        <v>18.10817407407407</v>
      </c>
      <c r="CI36">
        <v>2000.009259259259</v>
      </c>
      <c r="CJ36">
        <v>0.9799951111111112</v>
      </c>
      <c r="CK36">
        <v>0.02000491851851852</v>
      </c>
      <c r="CL36">
        <v>0</v>
      </c>
      <c r="CM36">
        <v>1.974303703703704</v>
      </c>
      <c r="CN36">
        <v>0</v>
      </c>
      <c r="CO36">
        <v>6257.89037037037</v>
      </c>
      <c r="CP36">
        <v>17338.27777777778</v>
      </c>
      <c r="CQ36">
        <v>39.88385185185184</v>
      </c>
      <c r="CR36">
        <v>40.26607407407408</v>
      </c>
      <c r="CS36">
        <v>38.96981481481481</v>
      </c>
      <c r="CT36">
        <v>38.43722222222222</v>
      </c>
      <c r="CU36">
        <v>38.46725925925926</v>
      </c>
      <c r="CV36">
        <v>1959.998148148148</v>
      </c>
      <c r="CW36">
        <v>40.01111111111111</v>
      </c>
      <c r="CX36">
        <v>0</v>
      </c>
      <c r="CY36">
        <v>1677862783.6</v>
      </c>
      <c r="CZ36">
        <v>0</v>
      </c>
      <c r="DA36">
        <v>0</v>
      </c>
      <c r="DB36" t="s">
        <v>356</v>
      </c>
      <c r="DC36">
        <v>1664468064.5</v>
      </c>
      <c r="DD36">
        <v>1677795524</v>
      </c>
      <c r="DE36">
        <v>0</v>
      </c>
      <c r="DF36">
        <v>-0.419</v>
      </c>
      <c r="DG36">
        <v>-0.001</v>
      </c>
      <c r="DH36">
        <v>3.097</v>
      </c>
      <c r="DI36">
        <v>0.268</v>
      </c>
      <c r="DJ36">
        <v>400</v>
      </c>
      <c r="DK36">
        <v>24</v>
      </c>
      <c r="DL36">
        <v>0.15</v>
      </c>
      <c r="DM36">
        <v>0.13</v>
      </c>
      <c r="DN36">
        <v>17.14387804878049</v>
      </c>
      <c r="DO36">
        <v>6.494473170731742</v>
      </c>
      <c r="DP36">
        <v>0.6442563391180204</v>
      </c>
      <c r="DQ36">
        <v>0</v>
      </c>
      <c r="DR36">
        <v>1.118371951219512</v>
      </c>
      <c r="DS36">
        <v>0.1313082229965153</v>
      </c>
      <c r="DT36">
        <v>0.01309461464794243</v>
      </c>
      <c r="DU36">
        <v>0</v>
      </c>
      <c r="DV36">
        <v>0</v>
      </c>
      <c r="DW36">
        <v>2</v>
      </c>
      <c r="DX36" t="s">
        <v>357</v>
      </c>
      <c r="DY36">
        <v>2.97758</v>
      </c>
      <c r="DZ36">
        <v>2.72837</v>
      </c>
      <c r="EA36">
        <v>0.0364238</v>
      </c>
      <c r="EB36">
        <v>0.0330913</v>
      </c>
      <c r="EC36">
        <v>0.106835</v>
      </c>
      <c r="ED36">
        <v>0.104212</v>
      </c>
      <c r="EE36">
        <v>28739.7</v>
      </c>
      <c r="EF36">
        <v>28536.7</v>
      </c>
      <c r="EG36">
        <v>30363.9</v>
      </c>
      <c r="EH36">
        <v>29771</v>
      </c>
      <c r="EI36">
        <v>37430.3</v>
      </c>
      <c r="EJ36">
        <v>35106.2</v>
      </c>
      <c r="EK36">
        <v>46461</v>
      </c>
      <c r="EL36">
        <v>44269.7</v>
      </c>
      <c r="EM36">
        <v>1.84862</v>
      </c>
      <c r="EN36">
        <v>1.81218</v>
      </c>
      <c r="EO36">
        <v>0.0719167</v>
      </c>
      <c r="EP36">
        <v>0</v>
      </c>
      <c r="EQ36">
        <v>26.3159</v>
      </c>
      <c r="ER36">
        <v>999.9</v>
      </c>
      <c r="ES36">
        <v>49.8</v>
      </c>
      <c r="ET36">
        <v>34</v>
      </c>
      <c r="EU36">
        <v>29.7485</v>
      </c>
      <c r="EV36">
        <v>63.3471</v>
      </c>
      <c r="EW36">
        <v>23.5337</v>
      </c>
      <c r="EX36">
        <v>1</v>
      </c>
      <c r="EY36">
        <v>0.139766</v>
      </c>
      <c r="EZ36">
        <v>1.4129</v>
      </c>
      <c r="FA36">
        <v>20.191</v>
      </c>
      <c r="FB36">
        <v>5.23002</v>
      </c>
      <c r="FC36">
        <v>11.9731</v>
      </c>
      <c r="FD36">
        <v>4.97015</v>
      </c>
      <c r="FE36">
        <v>3.28965</v>
      </c>
      <c r="FF36">
        <v>9999</v>
      </c>
      <c r="FG36">
        <v>9999</v>
      </c>
      <c r="FH36">
        <v>9999</v>
      </c>
      <c r="FI36">
        <v>999.9</v>
      </c>
      <c r="FJ36">
        <v>4.97337</v>
      </c>
      <c r="FK36">
        <v>1.8779</v>
      </c>
      <c r="FL36">
        <v>1.87606</v>
      </c>
      <c r="FM36">
        <v>1.87887</v>
      </c>
      <c r="FN36">
        <v>1.87547</v>
      </c>
      <c r="FO36">
        <v>1.87905</v>
      </c>
      <c r="FP36">
        <v>1.87612</v>
      </c>
      <c r="FQ36">
        <v>1.87731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2.559</v>
      </c>
      <c r="GF36">
        <v>0.3422</v>
      </c>
      <c r="GG36">
        <v>1.952128706093963</v>
      </c>
      <c r="GH36">
        <v>0.004218851560130391</v>
      </c>
      <c r="GI36">
        <v>-1.795455638341317E-06</v>
      </c>
      <c r="GJ36">
        <v>4.509012065089949E-10</v>
      </c>
      <c r="GK36">
        <v>-0.002260030334245136</v>
      </c>
      <c r="GL36">
        <v>0.00193859277299023</v>
      </c>
      <c r="GM36">
        <v>0.0006059354359476578</v>
      </c>
      <c r="GN36">
        <v>-3.865286006439209E-06</v>
      </c>
      <c r="GO36">
        <v>0</v>
      </c>
      <c r="GP36">
        <v>2124</v>
      </c>
      <c r="GQ36">
        <v>1</v>
      </c>
      <c r="GR36">
        <v>26</v>
      </c>
      <c r="GS36">
        <v>223245.3</v>
      </c>
      <c r="GT36">
        <v>1120.9</v>
      </c>
      <c r="GU36">
        <v>0.445557</v>
      </c>
      <c r="GV36">
        <v>2.60254</v>
      </c>
      <c r="GW36">
        <v>1.39893</v>
      </c>
      <c r="GX36">
        <v>2.35962</v>
      </c>
      <c r="GY36">
        <v>1.44897</v>
      </c>
      <c r="GZ36">
        <v>2.40479</v>
      </c>
      <c r="HA36">
        <v>42.218</v>
      </c>
      <c r="HB36">
        <v>24.035</v>
      </c>
      <c r="HC36">
        <v>18</v>
      </c>
      <c r="HD36">
        <v>491.189</v>
      </c>
      <c r="HE36">
        <v>439.779</v>
      </c>
      <c r="HF36">
        <v>24.0549</v>
      </c>
      <c r="HG36">
        <v>28.8664</v>
      </c>
      <c r="HH36">
        <v>30</v>
      </c>
      <c r="HI36">
        <v>28.7171</v>
      </c>
      <c r="HJ36">
        <v>28.7921</v>
      </c>
      <c r="HK36">
        <v>8.960610000000001</v>
      </c>
      <c r="HL36">
        <v>30.2811</v>
      </c>
      <c r="HM36">
        <v>92.1003</v>
      </c>
      <c r="HN36">
        <v>24.057</v>
      </c>
      <c r="HO36">
        <v>111.769</v>
      </c>
      <c r="HP36">
        <v>23.3622</v>
      </c>
      <c r="HQ36">
        <v>100.396</v>
      </c>
      <c r="HR36">
        <v>101.799</v>
      </c>
    </row>
    <row r="37" spans="1:226">
      <c r="A37">
        <v>21</v>
      </c>
      <c r="B37">
        <v>1677862785.5</v>
      </c>
      <c r="C37">
        <v>264</v>
      </c>
      <c r="D37" t="s">
        <v>405</v>
      </c>
      <c r="E37" t="s">
        <v>406</v>
      </c>
      <c r="F37">
        <v>5</v>
      </c>
      <c r="G37" t="s">
        <v>353</v>
      </c>
      <c r="H37" t="s">
        <v>382</v>
      </c>
      <c r="I37">
        <v>1677862777.714286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133.452328920336</v>
      </c>
      <c r="AK37">
        <v>144.7533939393938</v>
      </c>
      <c r="AL37">
        <v>-3.330841484363158</v>
      </c>
      <c r="AM37">
        <v>63.52167588104037</v>
      </c>
      <c r="AN37">
        <f>(AP37 - AO37 + BO37*1E3/(8.314*(BQ37+273.15)) * AR37/BN37 * AQ37) * BN37/(100*BB37) * 1000/(1000 - AP37)</f>
        <v>0</v>
      </c>
      <c r="AO37">
        <v>23.30261292571052</v>
      </c>
      <c r="AP37">
        <v>24.44180484848485</v>
      </c>
      <c r="AQ37">
        <v>1.888961507400049E-05</v>
      </c>
      <c r="AR37">
        <v>100.0074228854335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1677862777.714286</v>
      </c>
      <c r="BH37">
        <v>164.8713928571429</v>
      </c>
      <c r="BI37">
        <v>146.84</v>
      </c>
      <c r="BJ37">
        <v>24.44042142857143</v>
      </c>
      <c r="BK37">
        <v>23.30757142857143</v>
      </c>
      <c r="BL37">
        <v>162.2802857142857</v>
      </c>
      <c r="BM37">
        <v>24.09816428571428</v>
      </c>
      <c r="BN37">
        <v>500.0318928571428</v>
      </c>
      <c r="BO37">
        <v>89.44876071428574</v>
      </c>
      <c r="BP37">
        <v>0.1000285607142857</v>
      </c>
      <c r="BQ37">
        <v>26.86870000000001</v>
      </c>
      <c r="BR37">
        <v>27.49338928571428</v>
      </c>
      <c r="BS37">
        <v>999.9000000000002</v>
      </c>
      <c r="BT37">
        <v>0</v>
      </c>
      <c r="BU37">
        <v>0</v>
      </c>
      <c r="BV37">
        <v>10008.62214285714</v>
      </c>
      <c r="BW37">
        <v>0</v>
      </c>
      <c r="BX37">
        <v>6.28604142857143</v>
      </c>
      <c r="BY37">
        <v>18.03143214285715</v>
      </c>
      <c r="BZ37">
        <v>169.0018928571428</v>
      </c>
      <c r="CA37">
        <v>150.3442142857143</v>
      </c>
      <c r="CB37">
        <v>1.13284</v>
      </c>
      <c r="CC37">
        <v>146.84</v>
      </c>
      <c r="CD37">
        <v>23.30757142857143</v>
      </c>
      <c r="CE37">
        <v>2.186165</v>
      </c>
      <c r="CF37">
        <v>2.084834285714285</v>
      </c>
      <c r="CG37">
        <v>18.86128571428571</v>
      </c>
      <c r="CH37">
        <v>18.10377857142857</v>
      </c>
      <c r="CI37">
        <v>2000.022857142857</v>
      </c>
      <c r="CJ37">
        <v>0.97999525</v>
      </c>
      <c r="CK37">
        <v>0.020004775</v>
      </c>
      <c r="CL37">
        <v>0</v>
      </c>
      <c r="CM37">
        <v>1.977307142857143</v>
      </c>
      <c r="CN37">
        <v>0</v>
      </c>
      <c r="CO37">
        <v>6268.834285714285</v>
      </c>
      <c r="CP37">
        <v>17338.4</v>
      </c>
      <c r="CQ37">
        <v>39.85903571428571</v>
      </c>
      <c r="CR37">
        <v>40.26771428571429</v>
      </c>
      <c r="CS37">
        <v>38.9395357142857</v>
      </c>
      <c r="CT37">
        <v>38.42828571428571</v>
      </c>
      <c r="CU37">
        <v>38.46617857142856</v>
      </c>
      <c r="CV37">
        <v>1960.011785714286</v>
      </c>
      <c r="CW37">
        <v>40.01107142857143</v>
      </c>
      <c r="CX37">
        <v>0</v>
      </c>
      <c r="CY37">
        <v>1677862788.4</v>
      </c>
      <c r="CZ37">
        <v>0</v>
      </c>
      <c r="DA37">
        <v>0</v>
      </c>
      <c r="DB37" t="s">
        <v>356</v>
      </c>
      <c r="DC37">
        <v>1664468064.5</v>
      </c>
      <c r="DD37">
        <v>1677795524</v>
      </c>
      <c r="DE37">
        <v>0</v>
      </c>
      <c r="DF37">
        <v>-0.419</v>
      </c>
      <c r="DG37">
        <v>-0.001</v>
      </c>
      <c r="DH37">
        <v>3.097</v>
      </c>
      <c r="DI37">
        <v>0.268</v>
      </c>
      <c r="DJ37">
        <v>400</v>
      </c>
      <c r="DK37">
        <v>24</v>
      </c>
      <c r="DL37">
        <v>0.15</v>
      </c>
      <c r="DM37">
        <v>0.13</v>
      </c>
      <c r="DN37">
        <v>17.7448775</v>
      </c>
      <c r="DO37">
        <v>6.618935459662247</v>
      </c>
      <c r="DP37">
        <v>0.6405822985719711</v>
      </c>
      <c r="DQ37">
        <v>0</v>
      </c>
      <c r="DR37">
        <v>1.1281555</v>
      </c>
      <c r="DS37">
        <v>0.09900225140712869</v>
      </c>
      <c r="DT37">
        <v>0.01019536952493632</v>
      </c>
      <c r="DU37">
        <v>1</v>
      </c>
      <c r="DV37">
        <v>1</v>
      </c>
      <c r="DW37">
        <v>2</v>
      </c>
      <c r="DX37" t="s">
        <v>365</v>
      </c>
      <c r="DY37">
        <v>2.97752</v>
      </c>
      <c r="DZ37">
        <v>2.72845</v>
      </c>
      <c r="EA37">
        <v>0.0328711</v>
      </c>
      <c r="EB37">
        <v>0.0293494</v>
      </c>
      <c r="EC37">
        <v>0.106846</v>
      </c>
      <c r="ED37">
        <v>0.10421</v>
      </c>
      <c r="EE37">
        <v>28845.5</v>
      </c>
      <c r="EF37">
        <v>28647.3</v>
      </c>
      <c r="EG37">
        <v>30363.7</v>
      </c>
      <c r="EH37">
        <v>29771.3</v>
      </c>
      <c r="EI37">
        <v>37429.3</v>
      </c>
      <c r="EJ37">
        <v>35106.4</v>
      </c>
      <c r="EK37">
        <v>46460.7</v>
      </c>
      <c r="EL37">
        <v>44270.1</v>
      </c>
      <c r="EM37">
        <v>1.8484</v>
      </c>
      <c r="EN37">
        <v>1.81205</v>
      </c>
      <c r="EO37">
        <v>0.0732131</v>
      </c>
      <c r="EP37">
        <v>0</v>
      </c>
      <c r="EQ37">
        <v>26.3137</v>
      </c>
      <c r="ER37">
        <v>999.9</v>
      </c>
      <c r="ES37">
        <v>49.8</v>
      </c>
      <c r="ET37">
        <v>34</v>
      </c>
      <c r="EU37">
        <v>29.7445</v>
      </c>
      <c r="EV37">
        <v>63.3571</v>
      </c>
      <c r="EW37">
        <v>23.6138</v>
      </c>
      <c r="EX37">
        <v>1</v>
      </c>
      <c r="EY37">
        <v>0.139769</v>
      </c>
      <c r="EZ37">
        <v>1.40341</v>
      </c>
      <c r="FA37">
        <v>20.1909</v>
      </c>
      <c r="FB37">
        <v>5.22987</v>
      </c>
      <c r="FC37">
        <v>11.9731</v>
      </c>
      <c r="FD37">
        <v>4.97025</v>
      </c>
      <c r="FE37">
        <v>3.2896</v>
      </c>
      <c r="FF37">
        <v>9999</v>
      </c>
      <c r="FG37">
        <v>9999</v>
      </c>
      <c r="FH37">
        <v>9999</v>
      </c>
      <c r="FI37">
        <v>999.9</v>
      </c>
      <c r="FJ37">
        <v>4.97336</v>
      </c>
      <c r="FK37">
        <v>1.87792</v>
      </c>
      <c r="FL37">
        <v>1.87607</v>
      </c>
      <c r="FM37">
        <v>1.87895</v>
      </c>
      <c r="FN37">
        <v>1.87555</v>
      </c>
      <c r="FO37">
        <v>1.87912</v>
      </c>
      <c r="FP37">
        <v>1.87617</v>
      </c>
      <c r="FQ37">
        <v>1.87735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2.498</v>
      </c>
      <c r="GF37">
        <v>0.3422</v>
      </c>
      <c r="GG37">
        <v>1.952128706093963</v>
      </c>
      <c r="GH37">
        <v>0.004218851560130391</v>
      </c>
      <c r="GI37">
        <v>-1.795455638341317E-06</v>
      </c>
      <c r="GJ37">
        <v>4.509012065089949E-10</v>
      </c>
      <c r="GK37">
        <v>-0.002260030334245136</v>
      </c>
      <c r="GL37">
        <v>0.00193859277299023</v>
      </c>
      <c r="GM37">
        <v>0.0006059354359476578</v>
      </c>
      <c r="GN37">
        <v>-3.865286006439209E-06</v>
      </c>
      <c r="GO37">
        <v>0</v>
      </c>
      <c r="GP37">
        <v>2124</v>
      </c>
      <c r="GQ37">
        <v>1</v>
      </c>
      <c r="GR37">
        <v>26</v>
      </c>
      <c r="GS37">
        <v>223245.4</v>
      </c>
      <c r="GT37">
        <v>1121</v>
      </c>
      <c r="GU37">
        <v>0.407715</v>
      </c>
      <c r="GV37">
        <v>2.59033</v>
      </c>
      <c r="GW37">
        <v>1.39893</v>
      </c>
      <c r="GX37">
        <v>2.35962</v>
      </c>
      <c r="GY37">
        <v>1.44897</v>
      </c>
      <c r="GZ37">
        <v>2.51465</v>
      </c>
      <c r="HA37">
        <v>42.218</v>
      </c>
      <c r="HB37">
        <v>24.0437</v>
      </c>
      <c r="HC37">
        <v>18</v>
      </c>
      <c r="HD37">
        <v>491.059</v>
      </c>
      <c r="HE37">
        <v>439.702</v>
      </c>
      <c r="HF37">
        <v>24.0597</v>
      </c>
      <c r="HG37">
        <v>28.8651</v>
      </c>
      <c r="HH37">
        <v>30</v>
      </c>
      <c r="HI37">
        <v>28.7164</v>
      </c>
      <c r="HJ37">
        <v>28.7921</v>
      </c>
      <c r="HK37">
        <v>8.193049999999999</v>
      </c>
      <c r="HL37">
        <v>30.2811</v>
      </c>
      <c r="HM37">
        <v>92.1003</v>
      </c>
      <c r="HN37">
        <v>24.0627</v>
      </c>
      <c r="HO37">
        <v>98.3578</v>
      </c>
      <c r="HP37">
        <v>23.3622</v>
      </c>
      <c r="HQ37">
        <v>100.395</v>
      </c>
      <c r="HR37">
        <v>101.799</v>
      </c>
    </row>
    <row r="38" spans="1:226">
      <c r="A38">
        <v>22</v>
      </c>
      <c r="B38">
        <v>1677862790.5</v>
      </c>
      <c r="C38">
        <v>269</v>
      </c>
      <c r="D38" t="s">
        <v>407</v>
      </c>
      <c r="E38" t="s">
        <v>408</v>
      </c>
      <c r="F38">
        <v>5</v>
      </c>
      <c r="G38" t="s">
        <v>353</v>
      </c>
      <c r="H38" t="s">
        <v>382</v>
      </c>
      <c r="I38">
        <v>1677862783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116.5172615189664</v>
      </c>
      <c r="AK38">
        <v>128.1809090909091</v>
      </c>
      <c r="AL38">
        <v>-3.311171080534974</v>
      </c>
      <c r="AM38">
        <v>63.52167588104037</v>
      </c>
      <c r="AN38">
        <f>(AP38 - AO38 + BO38*1E3/(8.314*(BQ38+273.15)) * AR38/BN38 * AQ38) * BN38/(100*BB38) * 1000/(1000 - AP38)</f>
        <v>0</v>
      </c>
      <c r="AO38">
        <v>23.30183318354264</v>
      </c>
      <c r="AP38">
        <v>24.44693575757574</v>
      </c>
      <c r="AQ38">
        <v>2.699000580835954E-05</v>
      </c>
      <c r="AR38">
        <v>100.0074228854335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1677862783</v>
      </c>
      <c r="BH38">
        <v>147.7228888888889</v>
      </c>
      <c r="BI38">
        <v>129.2261851851852</v>
      </c>
      <c r="BJ38">
        <v>24.44214074074074</v>
      </c>
      <c r="BK38">
        <v>23.30309259259259</v>
      </c>
      <c r="BL38">
        <v>145.195</v>
      </c>
      <c r="BM38">
        <v>24.09984444444445</v>
      </c>
      <c r="BN38">
        <v>500.0346296296296</v>
      </c>
      <c r="BO38">
        <v>89.44988888888891</v>
      </c>
      <c r="BP38">
        <v>0.09999513703703704</v>
      </c>
      <c r="BQ38">
        <v>26.86937777777777</v>
      </c>
      <c r="BR38">
        <v>27.49894814814815</v>
      </c>
      <c r="BS38">
        <v>999.9000000000001</v>
      </c>
      <c r="BT38">
        <v>0</v>
      </c>
      <c r="BU38">
        <v>0</v>
      </c>
      <c r="BV38">
        <v>10006.23407407407</v>
      </c>
      <c r="BW38">
        <v>0</v>
      </c>
      <c r="BX38">
        <v>6.391265925925927</v>
      </c>
      <c r="BY38">
        <v>18.49674074074074</v>
      </c>
      <c r="BZ38">
        <v>151.424037037037</v>
      </c>
      <c r="CA38">
        <v>132.3094814814815</v>
      </c>
      <c r="CB38">
        <v>1.139042592592593</v>
      </c>
      <c r="CC38">
        <v>129.2261851851852</v>
      </c>
      <c r="CD38">
        <v>23.30309259259259</v>
      </c>
      <c r="CE38">
        <v>2.186345555555556</v>
      </c>
      <c r="CF38">
        <v>2.08445962962963</v>
      </c>
      <c r="CG38">
        <v>18.86260740740741</v>
      </c>
      <c r="CH38">
        <v>18.10090740740741</v>
      </c>
      <c r="CI38">
        <v>2000.02</v>
      </c>
      <c r="CJ38">
        <v>0.9799953333333333</v>
      </c>
      <c r="CK38">
        <v>0.02000468888888889</v>
      </c>
      <c r="CL38">
        <v>0</v>
      </c>
      <c r="CM38">
        <v>1.994085185185185</v>
      </c>
      <c r="CN38">
        <v>0</v>
      </c>
      <c r="CO38">
        <v>6281.908888888889</v>
      </c>
      <c r="CP38">
        <v>17338.38518518518</v>
      </c>
      <c r="CQ38">
        <v>39.83762962962962</v>
      </c>
      <c r="CR38">
        <v>40.26148148148148</v>
      </c>
      <c r="CS38">
        <v>38.93259259259258</v>
      </c>
      <c r="CT38">
        <v>38.42103703703703</v>
      </c>
      <c r="CU38">
        <v>38.46033333333333</v>
      </c>
      <c r="CV38">
        <v>1960.009259259259</v>
      </c>
      <c r="CW38">
        <v>40.01074074074074</v>
      </c>
      <c r="CX38">
        <v>0</v>
      </c>
      <c r="CY38">
        <v>1677862793.2</v>
      </c>
      <c r="CZ38">
        <v>0</v>
      </c>
      <c r="DA38">
        <v>0</v>
      </c>
      <c r="DB38" t="s">
        <v>356</v>
      </c>
      <c r="DC38">
        <v>1664468064.5</v>
      </c>
      <c r="DD38">
        <v>1677795524</v>
      </c>
      <c r="DE38">
        <v>0</v>
      </c>
      <c r="DF38">
        <v>-0.419</v>
      </c>
      <c r="DG38">
        <v>-0.001</v>
      </c>
      <c r="DH38">
        <v>3.097</v>
      </c>
      <c r="DI38">
        <v>0.268</v>
      </c>
      <c r="DJ38">
        <v>400</v>
      </c>
      <c r="DK38">
        <v>24</v>
      </c>
      <c r="DL38">
        <v>0.15</v>
      </c>
      <c r="DM38">
        <v>0.13</v>
      </c>
      <c r="DN38">
        <v>18.2412425</v>
      </c>
      <c r="DO38">
        <v>5.361033771106956</v>
      </c>
      <c r="DP38">
        <v>0.5220205732954881</v>
      </c>
      <c r="DQ38">
        <v>0</v>
      </c>
      <c r="DR38">
        <v>1.13554225</v>
      </c>
      <c r="DS38">
        <v>0.06547801125703651</v>
      </c>
      <c r="DT38">
        <v>0.006977528390304141</v>
      </c>
      <c r="DU38">
        <v>1</v>
      </c>
      <c r="DV38">
        <v>1</v>
      </c>
      <c r="DW38">
        <v>2</v>
      </c>
      <c r="DX38" t="s">
        <v>365</v>
      </c>
      <c r="DY38">
        <v>2.97756</v>
      </c>
      <c r="DZ38">
        <v>2.72819</v>
      </c>
      <c r="EA38">
        <v>0.0292574</v>
      </c>
      <c r="EB38">
        <v>0.0255731</v>
      </c>
      <c r="EC38">
        <v>0.106857</v>
      </c>
      <c r="ED38">
        <v>0.104201</v>
      </c>
      <c r="EE38">
        <v>28953.6</v>
      </c>
      <c r="EF38">
        <v>28758.7</v>
      </c>
      <c r="EG38">
        <v>30364.1</v>
      </c>
      <c r="EH38">
        <v>29771.3</v>
      </c>
      <c r="EI38">
        <v>37429</v>
      </c>
      <c r="EJ38">
        <v>35106.4</v>
      </c>
      <c r="EK38">
        <v>46461.3</v>
      </c>
      <c r="EL38">
        <v>44270.1</v>
      </c>
      <c r="EM38">
        <v>1.8486</v>
      </c>
      <c r="EN38">
        <v>1.81203</v>
      </c>
      <c r="EO38">
        <v>0.0719465</v>
      </c>
      <c r="EP38">
        <v>0</v>
      </c>
      <c r="EQ38">
        <v>26.3137</v>
      </c>
      <c r="ER38">
        <v>999.9</v>
      </c>
      <c r="ES38">
        <v>49.8</v>
      </c>
      <c r="ET38">
        <v>34</v>
      </c>
      <c r="EU38">
        <v>29.7467</v>
      </c>
      <c r="EV38">
        <v>63.5471</v>
      </c>
      <c r="EW38">
        <v>23.6859</v>
      </c>
      <c r="EX38">
        <v>1</v>
      </c>
      <c r="EY38">
        <v>0.139715</v>
      </c>
      <c r="EZ38">
        <v>1.45407</v>
      </c>
      <c r="FA38">
        <v>20.1903</v>
      </c>
      <c r="FB38">
        <v>5.22897</v>
      </c>
      <c r="FC38">
        <v>11.9722</v>
      </c>
      <c r="FD38">
        <v>4.97</v>
      </c>
      <c r="FE38">
        <v>3.2894</v>
      </c>
      <c r="FF38">
        <v>9999</v>
      </c>
      <c r="FG38">
        <v>9999</v>
      </c>
      <c r="FH38">
        <v>9999</v>
      </c>
      <c r="FI38">
        <v>999.9</v>
      </c>
      <c r="FJ38">
        <v>4.97338</v>
      </c>
      <c r="FK38">
        <v>1.8779</v>
      </c>
      <c r="FL38">
        <v>1.87607</v>
      </c>
      <c r="FM38">
        <v>1.87893</v>
      </c>
      <c r="FN38">
        <v>1.87551</v>
      </c>
      <c r="FO38">
        <v>1.8791</v>
      </c>
      <c r="FP38">
        <v>1.87619</v>
      </c>
      <c r="FQ38">
        <v>1.87733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2.438</v>
      </c>
      <c r="GF38">
        <v>0.3424</v>
      </c>
      <c r="GG38">
        <v>1.952128706093963</v>
      </c>
      <c r="GH38">
        <v>0.004218851560130391</v>
      </c>
      <c r="GI38">
        <v>-1.795455638341317E-06</v>
      </c>
      <c r="GJ38">
        <v>4.509012065089949E-10</v>
      </c>
      <c r="GK38">
        <v>-0.002260030334245136</v>
      </c>
      <c r="GL38">
        <v>0.00193859277299023</v>
      </c>
      <c r="GM38">
        <v>0.0006059354359476578</v>
      </c>
      <c r="GN38">
        <v>-3.865286006439209E-06</v>
      </c>
      <c r="GO38">
        <v>0</v>
      </c>
      <c r="GP38">
        <v>2124</v>
      </c>
      <c r="GQ38">
        <v>1</v>
      </c>
      <c r="GR38">
        <v>26</v>
      </c>
      <c r="GS38">
        <v>223245.4</v>
      </c>
      <c r="GT38">
        <v>1121.1</v>
      </c>
      <c r="GU38">
        <v>0.36499</v>
      </c>
      <c r="GV38">
        <v>2.61475</v>
      </c>
      <c r="GW38">
        <v>1.39893</v>
      </c>
      <c r="GX38">
        <v>2.35962</v>
      </c>
      <c r="GY38">
        <v>1.44897</v>
      </c>
      <c r="GZ38">
        <v>2.43164</v>
      </c>
      <c r="HA38">
        <v>42.2445</v>
      </c>
      <c r="HB38">
        <v>24.035</v>
      </c>
      <c r="HC38">
        <v>18</v>
      </c>
      <c r="HD38">
        <v>491.171</v>
      </c>
      <c r="HE38">
        <v>439.686</v>
      </c>
      <c r="HF38">
        <v>24.0612</v>
      </c>
      <c r="HG38">
        <v>28.8651</v>
      </c>
      <c r="HH38">
        <v>30</v>
      </c>
      <c r="HI38">
        <v>28.7164</v>
      </c>
      <c r="HJ38">
        <v>28.7921</v>
      </c>
      <c r="HK38">
        <v>7.34094</v>
      </c>
      <c r="HL38">
        <v>30.2811</v>
      </c>
      <c r="HM38">
        <v>92.1003</v>
      </c>
      <c r="HN38">
        <v>24.0534</v>
      </c>
      <c r="HO38">
        <v>77.89700000000001</v>
      </c>
      <c r="HP38">
        <v>23.3622</v>
      </c>
      <c r="HQ38">
        <v>100.397</v>
      </c>
      <c r="HR38">
        <v>101.799</v>
      </c>
    </row>
    <row r="39" spans="1:226">
      <c r="A39">
        <v>23</v>
      </c>
      <c r="B39">
        <v>1677862795.5</v>
      </c>
      <c r="C39">
        <v>274</v>
      </c>
      <c r="D39" t="s">
        <v>409</v>
      </c>
      <c r="E39" t="s">
        <v>410</v>
      </c>
      <c r="F39">
        <v>5</v>
      </c>
      <c r="G39" t="s">
        <v>353</v>
      </c>
      <c r="H39" t="s">
        <v>382</v>
      </c>
      <c r="I39">
        <v>1677862787.714286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99.65064544095497</v>
      </c>
      <c r="AK39">
        <v>111.7328909090908</v>
      </c>
      <c r="AL39">
        <v>-3.28462377638265</v>
      </c>
      <c r="AM39">
        <v>63.52167588104037</v>
      </c>
      <c r="AN39">
        <f>(AP39 - AO39 + BO39*1E3/(8.314*(BQ39+273.15)) * AR39/BN39 * AQ39) * BN39/(100*BB39) * 1000/(1000 - AP39)</f>
        <v>0</v>
      </c>
      <c r="AO39">
        <v>23.29845428864871</v>
      </c>
      <c r="AP39">
        <v>24.4488206060606</v>
      </c>
      <c r="AQ39">
        <v>1.062785657998815E-05</v>
      </c>
      <c r="AR39">
        <v>100.0074228854335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1677862787.714286</v>
      </c>
      <c r="BH39">
        <v>132.4723928571429</v>
      </c>
      <c r="BI39">
        <v>113.5612178571429</v>
      </c>
      <c r="BJ39">
        <v>24.44429285714286</v>
      </c>
      <c r="BK39">
        <v>23.30121071428571</v>
      </c>
      <c r="BL39">
        <v>130.0015714285714</v>
      </c>
      <c r="BM39">
        <v>24.10195</v>
      </c>
      <c r="BN39">
        <v>500.0397142857142</v>
      </c>
      <c r="BO39">
        <v>89.45131785714287</v>
      </c>
      <c r="BP39">
        <v>0.09998863214285715</v>
      </c>
      <c r="BQ39">
        <v>26.86958928571429</v>
      </c>
      <c r="BR39">
        <v>27.49690714285714</v>
      </c>
      <c r="BS39">
        <v>999.9000000000002</v>
      </c>
      <c r="BT39">
        <v>0</v>
      </c>
      <c r="BU39">
        <v>0</v>
      </c>
      <c r="BV39">
        <v>10002.34357142857</v>
      </c>
      <c r="BW39">
        <v>0</v>
      </c>
      <c r="BX39">
        <v>6.402477500000002</v>
      </c>
      <c r="BY39">
        <v>18.91125714285715</v>
      </c>
      <c r="BZ39">
        <v>135.7917857142857</v>
      </c>
      <c r="CA39">
        <v>116.2705357142857</v>
      </c>
      <c r="CB39">
        <v>1.1430875</v>
      </c>
      <c r="CC39">
        <v>113.5612178571429</v>
      </c>
      <c r="CD39">
        <v>23.30121071428571</v>
      </c>
      <c r="CE39">
        <v>2.186573214285714</v>
      </c>
      <c r="CF39">
        <v>2.084323571428571</v>
      </c>
      <c r="CG39">
        <v>18.86427142857142</v>
      </c>
      <c r="CH39">
        <v>18.09986785714286</v>
      </c>
      <c r="CI39">
        <v>2000.002142857143</v>
      </c>
      <c r="CJ39">
        <v>0.9799953571428571</v>
      </c>
      <c r="CK39">
        <v>0.02000466428571429</v>
      </c>
      <c r="CL39">
        <v>0</v>
      </c>
      <c r="CM39">
        <v>2.001996428571428</v>
      </c>
      <c r="CN39">
        <v>0</v>
      </c>
      <c r="CO39">
        <v>6294.014285714286</v>
      </c>
      <c r="CP39">
        <v>17338.22142857143</v>
      </c>
      <c r="CQ39">
        <v>39.82107142857142</v>
      </c>
      <c r="CR39">
        <v>40.26549999999999</v>
      </c>
      <c r="CS39">
        <v>38.93271428571428</v>
      </c>
      <c r="CT39">
        <v>38.42160714285715</v>
      </c>
      <c r="CU39">
        <v>38.455</v>
      </c>
      <c r="CV39">
        <v>1959.992142857143</v>
      </c>
      <c r="CW39">
        <v>40.01</v>
      </c>
      <c r="CX39">
        <v>0</v>
      </c>
      <c r="CY39">
        <v>1677862798.6</v>
      </c>
      <c r="CZ39">
        <v>0</v>
      </c>
      <c r="DA39">
        <v>0</v>
      </c>
      <c r="DB39" t="s">
        <v>356</v>
      </c>
      <c r="DC39">
        <v>1664468064.5</v>
      </c>
      <c r="DD39">
        <v>1677795524</v>
      </c>
      <c r="DE39">
        <v>0</v>
      </c>
      <c r="DF39">
        <v>-0.419</v>
      </c>
      <c r="DG39">
        <v>-0.001</v>
      </c>
      <c r="DH39">
        <v>3.097</v>
      </c>
      <c r="DI39">
        <v>0.268</v>
      </c>
      <c r="DJ39">
        <v>400</v>
      </c>
      <c r="DK39">
        <v>24</v>
      </c>
      <c r="DL39">
        <v>0.15</v>
      </c>
      <c r="DM39">
        <v>0.13</v>
      </c>
      <c r="DN39">
        <v>18.61880731707317</v>
      </c>
      <c r="DO39">
        <v>4.954555400696848</v>
      </c>
      <c r="DP39">
        <v>0.4995039453396491</v>
      </c>
      <c r="DQ39">
        <v>0</v>
      </c>
      <c r="DR39">
        <v>1.14087243902439</v>
      </c>
      <c r="DS39">
        <v>0.05110013937282444</v>
      </c>
      <c r="DT39">
        <v>0.00531490760330298</v>
      </c>
      <c r="DU39">
        <v>1</v>
      </c>
      <c r="DV39">
        <v>1</v>
      </c>
      <c r="DW39">
        <v>2</v>
      </c>
      <c r="DX39" t="s">
        <v>365</v>
      </c>
      <c r="DY39">
        <v>2.97759</v>
      </c>
      <c r="DZ39">
        <v>2.7282</v>
      </c>
      <c r="EA39">
        <v>0.02559</v>
      </c>
      <c r="EB39">
        <v>0.021549</v>
      </c>
      <c r="EC39">
        <v>0.106864</v>
      </c>
      <c r="ED39">
        <v>0.1042</v>
      </c>
      <c r="EE39">
        <v>29062.8</v>
      </c>
      <c r="EF39">
        <v>28877.5</v>
      </c>
      <c r="EG39">
        <v>30364</v>
      </c>
      <c r="EH39">
        <v>29771.3</v>
      </c>
      <c r="EI39">
        <v>37428.3</v>
      </c>
      <c r="EJ39">
        <v>35106.2</v>
      </c>
      <c r="EK39">
        <v>46461</v>
      </c>
      <c r="EL39">
        <v>44270.2</v>
      </c>
      <c r="EM39">
        <v>1.8484</v>
      </c>
      <c r="EN39">
        <v>1.81185</v>
      </c>
      <c r="EO39">
        <v>0.0717044</v>
      </c>
      <c r="EP39">
        <v>0</v>
      </c>
      <c r="EQ39">
        <v>26.3116</v>
      </c>
      <c r="ER39">
        <v>999.9</v>
      </c>
      <c r="ES39">
        <v>49.8</v>
      </c>
      <c r="ET39">
        <v>34</v>
      </c>
      <c r="EU39">
        <v>29.7449</v>
      </c>
      <c r="EV39">
        <v>62.8371</v>
      </c>
      <c r="EW39">
        <v>23.4495</v>
      </c>
      <c r="EX39">
        <v>1</v>
      </c>
      <c r="EY39">
        <v>0.139741</v>
      </c>
      <c r="EZ39">
        <v>1.43792</v>
      </c>
      <c r="FA39">
        <v>20.1904</v>
      </c>
      <c r="FB39">
        <v>5.22942</v>
      </c>
      <c r="FC39">
        <v>11.9733</v>
      </c>
      <c r="FD39">
        <v>4.9695</v>
      </c>
      <c r="FE39">
        <v>3.28948</v>
      </c>
      <c r="FF39">
        <v>9999</v>
      </c>
      <c r="FG39">
        <v>9999</v>
      </c>
      <c r="FH39">
        <v>9999</v>
      </c>
      <c r="FI39">
        <v>999.9</v>
      </c>
      <c r="FJ39">
        <v>4.97338</v>
      </c>
      <c r="FK39">
        <v>1.87793</v>
      </c>
      <c r="FL39">
        <v>1.87607</v>
      </c>
      <c r="FM39">
        <v>1.87896</v>
      </c>
      <c r="FN39">
        <v>1.87553</v>
      </c>
      <c r="FO39">
        <v>1.87912</v>
      </c>
      <c r="FP39">
        <v>1.87619</v>
      </c>
      <c r="FQ39">
        <v>1.87734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2.376</v>
      </c>
      <c r="GF39">
        <v>0.3424</v>
      </c>
      <c r="GG39">
        <v>1.952128706093963</v>
      </c>
      <c r="GH39">
        <v>0.004218851560130391</v>
      </c>
      <c r="GI39">
        <v>-1.795455638341317E-06</v>
      </c>
      <c r="GJ39">
        <v>4.509012065089949E-10</v>
      </c>
      <c r="GK39">
        <v>-0.002260030334245136</v>
      </c>
      <c r="GL39">
        <v>0.00193859277299023</v>
      </c>
      <c r="GM39">
        <v>0.0006059354359476578</v>
      </c>
      <c r="GN39">
        <v>-3.865286006439209E-06</v>
      </c>
      <c r="GO39">
        <v>0</v>
      </c>
      <c r="GP39">
        <v>2124</v>
      </c>
      <c r="GQ39">
        <v>1</v>
      </c>
      <c r="GR39">
        <v>26</v>
      </c>
      <c r="GS39">
        <v>223245.5</v>
      </c>
      <c r="GT39">
        <v>1121.2</v>
      </c>
      <c r="GU39">
        <v>0.325928</v>
      </c>
      <c r="GV39">
        <v>2.6062</v>
      </c>
      <c r="GW39">
        <v>1.39893</v>
      </c>
      <c r="GX39">
        <v>2.35962</v>
      </c>
      <c r="GY39">
        <v>1.44897</v>
      </c>
      <c r="GZ39">
        <v>2.50122</v>
      </c>
      <c r="HA39">
        <v>42.2445</v>
      </c>
      <c r="HB39">
        <v>24.0437</v>
      </c>
      <c r="HC39">
        <v>18</v>
      </c>
      <c r="HD39">
        <v>491.059</v>
      </c>
      <c r="HE39">
        <v>439.575</v>
      </c>
      <c r="HF39">
        <v>24.0556</v>
      </c>
      <c r="HG39">
        <v>28.8627</v>
      </c>
      <c r="HH39">
        <v>30</v>
      </c>
      <c r="HI39">
        <v>28.7164</v>
      </c>
      <c r="HJ39">
        <v>28.7916</v>
      </c>
      <c r="HK39">
        <v>6.56128</v>
      </c>
      <c r="HL39">
        <v>30.2811</v>
      </c>
      <c r="HM39">
        <v>92.1003</v>
      </c>
      <c r="HN39">
        <v>24.0561</v>
      </c>
      <c r="HO39">
        <v>64.52209999999999</v>
      </c>
      <c r="HP39">
        <v>23.3622</v>
      </c>
      <c r="HQ39">
        <v>100.396</v>
      </c>
      <c r="HR39">
        <v>101.8</v>
      </c>
    </row>
    <row r="40" spans="1:226">
      <c r="A40">
        <v>24</v>
      </c>
      <c r="B40">
        <v>1677862800.5</v>
      </c>
      <c r="C40">
        <v>279</v>
      </c>
      <c r="D40" t="s">
        <v>411</v>
      </c>
      <c r="E40" t="s">
        <v>412</v>
      </c>
      <c r="F40">
        <v>5</v>
      </c>
      <c r="G40" t="s">
        <v>353</v>
      </c>
      <c r="H40" t="s">
        <v>382</v>
      </c>
      <c r="I40">
        <v>1677862793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82.06605758978814</v>
      </c>
      <c r="AK40">
        <v>94.95067454545455</v>
      </c>
      <c r="AL40">
        <v>-3.358513924795465</v>
      </c>
      <c r="AM40">
        <v>63.52167588104037</v>
      </c>
      <c r="AN40">
        <f>(AP40 - AO40 + BO40*1E3/(8.314*(BQ40+273.15)) * AR40/BN40 * AQ40) * BN40/(100*BB40) * 1000/(1000 - AP40)</f>
        <v>0</v>
      </c>
      <c r="AO40">
        <v>23.29591045200148</v>
      </c>
      <c r="AP40">
        <v>24.45134787878788</v>
      </c>
      <c r="AQ40">
        <v>1.979184204547539E-05</v>
      </c>
      <c r="AR40">
        <v>100.0074228854335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1677862793</v>
      </c>
      <c r="BH40">
        <v>115.3679185185185</v>
      </c>
      <c r="BI40">
        <v>95.89287777777778</v>
      </c>
      <c r="BJ40">
        <v>24.44748888888889</v>
      </c>
      <c r="BK40">
        <v>23.29892592592593</v>
      </c>
      <c r="BL40">
        <v>112.9619037037037</v>
      </c>
      <c r="BM40">
        <v>24.10507777777778</v>
      </c>
      <c r="BN40">
        <v>500.0414444444444</v>
      </c>
      <c r="BO40">
        <v>89.45217777777779</v>
      </c>
      <c r="BP40">
        <v>0.0999508037037037</v>
      </c>
      <c r="BQ40">
        <v>26.86957407407407</v>
      </c>
      <c r="BR40">
        <v>27.4966962962963</v>
      </c>
      <c r="BS40">
        <v>999.9000000000001</v>
      </c>
      <c r="BT40">
        <v>0</v>
      </c>
      <c r="BU40">
        <v>0</v>
      </c>
      <c r="BV40">
        <v>10001.62</v>
      </c>
      <c r="BW40">
        <v>0</v>
      </c>
      <c r="BX40">
        <v>6.402605185185185</v>
      </c>
      <c r="BY40">
        <v>19.47509259259259</v>
      </c>
      <c r="BZ40">
        <v>118.2591074074074</v>
      </c>
      <c r="CA40">
        <v>98.1804962962963</v>
      </c>
      <c r="CB40">
        <v>1.148568888888889</v>
      </c>
      <c r="CC40">
        <v>95.89287777777778</v>
      </c>
      <c r="CD40">
        <v>23.29892592592593</v>
      </c>
      <c r="CE40">
        <v>2.186880740740741</v>
      </c>
      <c r="CF40">
        <v>2.084139629629629</v>
      </c>
      <c r="CG40">
        <v>18.86652962962963</v>
      </c>
      <c r="CH40">
        <v>18.09847037037037</v>
      </c>
      <c r="CI40">
        <v>1999.988888888889</v>
      </c>
      <c r="CJ40">
        <v>0.9799950000000001</v>
      </c>
      <c r="CK40">
        <v>0.02000503333333333</v>
      </c>
      <c r="CL40">
        <v>0</v>
      </c>
      <c r="CM40">
        <v>1.97574074074074</v>
      </c>
      <c r="CN40">
        <v>0</v>
      </c>
      <c r="CO40">
        <v>6308.207777777778</v>
      </c>
      <c r="CP40">
        <v>17338.10740740741</v>
      </c>
      <c r="CQ40">
        <v>39.85840740740741</v>
      </c>
      <c r="CR40">
        <v>40.26377777777778</v>
      </c>
      <c r="CS40">
        <v>38.95348148148148</v>
      </c>
      <c r="CT40">
        <v>38.42103703703703</v>
      </c>
      <c r="CU40">
        <v>38.45796296296297</v>
      </c>
      <c r="CV40">
        <v>1959.978148148148</v>
      </c>
      <c r="CW40">
        <v>40.01074074074074</v>
      </c>
      <c r="CX40">
        <v>0</v>
      </c>
      <c r="CY40">
        <v>1677862803.4</v>
      </c>
      <c r="CZ40">
        <v>0</v>
      </c>
      <c r="DA40">
        <v>0</v>
      </c>
      <c r="DB40" t="s">
        <v>356</v>
      </c>
      <c r="DC40">
        <v>1664468064.5</v>
      </c>
      <c r="DD40">
        <v>1677795524</v>
      </c>
      <c r="DE40">
        <v>0</v>
      </c>
      <c r="DF40">
        <v>-0.419</v>
      </c>
      <c r="DG40">
        <v>-0.001</v>
      </c>
      <c r="DH40">
        <v>3.097</v>
      </c>
      <c r="DI40">
        <v>0.268</v>
      </c>
      <c r="DJ40">
        <v>400</v>
      </c>
      <c r="DK40">
        <v>24</v>
      </c>
      <c r="DL40">
        <v>0.15</v>
      </c>
      <c r="DM40">
        <v>0.13</v>
      </c>
      <c r="DN40">
        <v>19.2221875</v>
      </c>
      <c r="DO40">
        <v>6.425708442776719</v>
      </c>
      <c r="DP40">
        <v>0.6429010165598977</v>
      </c>
      <c r="DQ40">
        <v>0</v>
      </c>
      <c r="DR40">
        <v>1.14553025</v>
      </c>
      <c r="DS40">
        <v>0.06298502814258473</v>
      </c>
      <c r="DT40">
        <v>0.006130981767832933</v>
      </c>
      <c r="DU40">
        <v>1</v>
      </c>
      <c r="DV40">
        <v>1</v>
      </c>
      <c r="DW40">
        <v>2</v>
      </c>
      <c r="DX40" t="s">
        <v>365</v>
      </c>
      <c r="DY40">
        <v>2.97759</v>
      </c>
      <c r="DZ40">
        <v>2.72846</v>
      </c>
      <c r="EA40">
        <v>0.0217769</v>
      </c>
      <c r="EB40">
        <v>0.0175744</v>
      </c>
      <c r="EC40">
        <v>0.106876</v>
      </c>
      <c r="ED40">
        <v>0.104188</v>
      </c>
      <c r="EE40">
        <v>29176.5</v>
      </c>
      <c r="EF40">
        <v>28994.8</v>
      </c>
      <c r="EG40">
        <v>30364</v>
      </c>
      <c r="EH40">
        <v>29771.4</v>
      </c>
      <c r="EI40">
        <v>37427.6</v>
      </c>
      <c r="EJ40">
        <v>35106.4</v>
      </c>
      <c r="EK40">
        <v>46461.1</v>
      </c>
      <c r="EL40">
        <v>44270.2</v>
      </c>
      <c r="EM40">
        <v>1.84883</v>
      </c>
      <c r="EN40">
        <v>1.8119</v>
      </c>
      <c r="EO40">
        <v>0.0720359</v>
      </c>
      <c r="EP40">
        <v>0</v>
      </c>
      <c r="EQ40">
        <v>26.3115</v>
      </c>
      <c r="ER40">
        <v>999.9</v>
      </c>
      <c r="ES40">
        <v>49.8</v>
      </c>
      <c r="ET40">
        <v>34</v>
      </c>
      <c r="EU40">
        <v>29.7436</v>
      </c>
      <c r="EV40">
        <v>63.4471</v>
      </c>
      <c r="EW40">
        <v>23.774</v>
      </c>
      <c r="EX40">
        <v>1</v>
      </c>
      <c r="EY40">
        <v>0.139698</v>
      </c>
      <c r="EZ40">
        <v>1.40513</v>
      </c>
      <c r="FA40">
        <v>20.1907</v>
      </c>
      <c r="FB40">
        <v>5.23017</v>
      </c>
      <c r="FC40">
        <v>11.9728</v>
      </c>
      <c r="FD40">
        <v>4.97065</v>
      </c>
      <c r="FE40">
        <v>3.2896</v>
      </c>
      <c r="FF40">
        <v>9999</v>
      </c>
      <c r="FG40">
        <v>9999</v>
      </c>
      <c r="FH40">
        <v>9999</v>
      </c>
      <c r="FI40">
        <v>999.9</v>
      </c>
      <c r="FJ40">
        <v>4.97338</v>
      </c>
      <c r="FK40">
        <v>1.8779</v>
      </c>
      <c r="FL40">
        <v>1.87606</v>
      </c>
      <c r="FM40">
        <v>1.87888</v>
      </c>
      <c r="FN40">
        <v>1.87549</v>
      </c>
      <c r="FO40">
        <v>1.87906</v>
      </c>
      <c r="FP40">
        <v>1.87612</v>
      </c>
      <c r="FQ40">
        <v>1.87731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2.312</v>
      </c>
      <c r="GF40">
        <v>0.3425</v>
      </c>
      <c r="GG40">
        <v>1.952128706093963</v>
      </c>
      <c r="GH40">
        <v>0.004218851560130391</v>
      </c>
      <c r="GI40">
        <v>-1.795455638341317E-06</v>
      </c>
      <c r="GJ40">
        <v>4.509012065089949E-10</v>
      </c>
      <c r="GK40">
        <v>-0.002260030334245136</v>
      </c>
      <c r="GL40">
        <v>0.00193859277299023</v>
      </c>
      <c r="GM40">
        <v>0.0006059354359476578</v>
      </c>
      <c r="GN40">
        <v>-3.865286006439209E-06</v>
      </c>
      <c r="GO40">
        <v>0</v>
      </c>
      <c r="GP40">
        <v>2124</v>
      </c>
      <c r="GQ40">
        <v>1</v>
      </c>
      <c r="GR40">
        <v>26</v>
      </c>
      <c r="GS40">
        <v>223245.6</v>
      </c>
      <c r="GT40">
        <v>1121.3</v>
      </c>
      <c r="GU40">
        <v>0.285645</v>
      </c>
      <c r="GV40">
        <v>2.62695</v>
      </c>
      <c r="GW40">
        <v>1.39893</v>
      </c>
      <c r="GX40">
        <v>2.35962</v>
      </c>
      <c r="GY40">
        <v>1.44897</v>
      </c>
      <c r="GZ40">
        <v>2.47437</v>
      </c>
      <c r="HA40">
        <v>42.2445</v>
      </c>
      <c r="HB40">
        <v>24.035</v>
      </c>
      <c r="HC40">
        <v>18</v>
      </c>
      <c r="HD40">
        <v>491.28</v>
      </c>
      <c r="HE40">
        <v>439.59</v>
      </c>
      <c r="HF40">
        <v>24.0581</v>
      </c>
      <c r="HG40">
        <v>28.8627</v>
      </c>
      <c r="HH40">
        <v>30</v>
      </c>
      <c r="HI40">
        <v>28.7139</v>
      </c>
      <c r="HJ40">
        <v>28.7896</v>
      </c>
      <c r="HK40">
        <v>5.74668</v>
      </c>
      <c r="HL40">
        <v>30.2811</v>
      </c>
      <c r="HM40">
        <v>91.7253</v>
      </c>
      <c r="HN40">
        <v>24.064</v>
      </c>
      <c r="HO40">
        <v>44.4525</v>
      </c>
      <c r="HP40">
        <v>23.3622</v>
      </c>
      <c r="HQ40">
        <v>100.396</v>
      </c>
      <c r="HR40">
        <v>101.8</v>
      </c>
    </row>
    <row r="41" spans="1:226">
      <c r="A41">
        <v>25</v>
      </c>
      <c r="B41">
        <v>1677862805.5</v>
      </c>
      <c r="C41">
        <v>284</v>
      </c>
      <c r="D41" t="s">
        <v>413</v>
      </c>
      <c r="E41" t="s">
        <v>414</v>
      </c>
      <c r="F41">
        <v>5</v>
      </c>
      <c r="G41" t="s">
        <v>353</v>
      </c>
      <c r="H41" t="s">
        <v>382</v>
      </c>
      <c r="I41">
        <v>1677862797.714286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65.29875887661385</v>
      </c>
      <c r="AK41">
        <v>78.42705696969696</v>
      </c>
      <c r="AL41">
        <v>-3.302463360979337</v>
      </c>
      <c r="AM41">
        <v>63.52167588104037</v>
      </c>
      <c r="AN41">
        <f>(AP41 - AO41 + BO41*1E3/(8.314*(BQ41+273.15)) * AR41/BN41 * AQ41) * BN41/(100*BB41) * 1000/(1000 - AP41)</f>
        <v>0</v>
      </c>
      <c r="AO41">
        <v>23.28408350192107</v>
      </c>
      <c r="AP41">
        <v>24.45337393939394</v>
      </c>
      <c r="AQ41">
        <v>1.319452306193974E-06</v>
      </c>
      <c r="AR41">
        <v>100.0074228854335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2.96</v>
      </c>
      <c r="BC41">
        <v>0.5</v>
      </c>
      <c r="BD41" t="s">
        <v>355</v>
      </c>
      <c r="BE41">
        <v>2</v>
      </c>
      <c r="BF41" t="b">
        <v>1</v>
      </c>
      <c r="BG41">
        <v>1677862797.714286</v>
      </c>
      <c r="BH41">
        <v>100.1054642857143</v>
      </c>
      <c r="BI41">
        <v>80.17543214285715</v>
      </c>
      <c r="BJ41">
        <v>24.45017142857143</v>
      </c>
      <c r="BK41">
        <v>23.294125</v>
      </c>
      <c r="BL41">
        <v>97.75807142857143</v>
      </c>
      <c r="BM41">
        <v>24.10769642857143</v>
      </c>
      <c r="BN41">
        <v>500.0376071428571</v>
      </c>
      <c r="BO41">
        <v>89.45207500000001</v>
      </c>
      <c r="BP41">
        <v>0.09999202142857143</v>
      </c>
      <c r="BQ41">
        <v>26.87034642857143</v>
      </c>
      <c r="BR41">
        <v>27.490025</v>
      </c>
      <c r="BS41">
        <v>999.9000000000002</v>
      </c>
      <c r="BT41">
        <v>0</v>
      </c>
      <c r="BU41">
        <v>0</v>
      </c>
      <c r="BV41">
        <v>9998.613571428572</v>
      </c>
      <c r="BW41">
        <v>0</v>
      </c>
      <c r="BX41">
        <v>6.346623214285714</v>
      </c>
      <c r="BY41">
        <v>19.93009285714286</v>
      </c>
      <c r="BZ41">
        <v>102.6144178571429</v>
      </c>
      <c r="CA41">
        <v>82.08769285714287</v>
      </c>
      <c r="CB41">
        <v>1.15605</v>
      </c>
      <c r="CC41">
        <v>80.17543214285715</v>
      </c>
      <c r="CD41">
        <v>23.294125</v>
      </c>
      <c r="CE41">
        <v>2.187118571428571</v>
      </c>
      <c r="CF41">
        <v>2.083707857142858</v>
      </c>
      <c r="CG41">
        <v>18.868275</v>
      </c>
      <c r="CH41">
        <v>18.09517857142857</v>
      </c>
      <c r="CI41">
        <v>1999.976428571428</v>
      </c>
      <c r="CJ41">
        <v>0.9799948214285715</v>
      </c>
      <c r="CK41">
        <v>0.02000521785714286</v>
      </c>
      <c r="CL41">
        <v>0</v>
      </c>
      <c r="CM41">
        <v>1.972842857142857</v>
      </c>
      <c r="CN41">
        <v>0</v>
      </c>
      <c r="CO41">
        <v>6321.110357142857</v>
      </c>
      <c r="CP41">
        <v>17337.99642857143</v>
      </c>
      <c r="CQ41">
        <v>39.79424999999999</v>
      </c>
      <c r="CR41">
        <v>40.26328571428571</v>
      </c>
      <c r="CS41">
        <v>38.98410714285713</v>
      </c>
      <c r="CT41">
        <v>38.42599999999999</v>
      </c>
      <c r="CU41">
        <v>38.47514285714286</v>
      </c>
      <c r="CV41">
        <v>1959.965714285715</v>
      </c>
      <c r="CW41">
        <v>40.01071428571429</v>
      </c>
      <c r="CX41">
        <v>0</v>
      </c>
      <c r="CY41">
        <v>1677862808.2</v>
      </c>
      <c r="CZ41">
        <v>0</v>
      </c>
      <c r="DA41">
        <v>0</v>
      </c>
      <c r="DB41" t="s">
        <v>356</v>
      </c>
      <c r="DC41">
        <v>1664468064.5</v>
      </c>
      <c r="DD41">
        <v>1677795524</v>
      </c>
      <c r="DE41">
        <v>0</v>
      </c>
      <c r="DF41">
        <v>-0.419</v>
      </c>
      <c r="DG41">
        <v>-0.001</v>
      </c>
      <c r="DH41">
        <v>3.097</v>
      </c>
      <c r="DI41">
        <v>0.268</v>
      </c>
      <c r="DJ41">
        <v>400</v>
      </c>
      <c r="DK41">
        <v>24</v>
      </c>
      <c r="DL41">
        <v>0.15</v>
      </c>
      <c r="DM41">
        <v>0.13</v>
      </c>
      <c r="DN41">
        <v>19.58314</v>
      </c>
      <c r="DO41">
        <v>6.439873170731686</v>
      </c>
      <c r="DP41">
        <v>0.6443108088492696</v>
      </c>
      <c r="DQ41">
        <v>0</v>
      </c>
      <c r="DR41">
        <v>1.1508575</v>
      </c>
      <c r="DS41">
        <v>0.07793538461538356</v>
      </c>
      <c r="DT41">
        <v>0.007952042740705061</v>
      </c>
      <c r="DU41">
        <v>1</v>
      </c>
      <c r="DV41">
        <v>1</v>
      </c>
      <c r="DW41">
        <v>2</v>
      </c>
      <c r="DX41" t="s">
        <v>365</v>
      </c>
      <c r="DY41">
        <v>2.97761</v>
      </c>
      <c r="DZ41">
        <v>2.72823</v>
      </c>
      <c r="EA41">
        <v>0.0179484</v>
      </c>
      <c r="EB41">
        <v>0.0136085</v>
      </c>
      <c r="EC41">
        <v>0.106876</v>
      </c>
      <c r="ED41">
        <v>0.104127</v>
      </c>
      <c r="EE41">
        <v>29290.7</v>
      </c>
      <c r="EF41">
        <v>29112</v>
      </c>
      <c r="EG41">
        <v>30364</v>
      </c>
      <c r="EH41">
        <v>29771.6</v>
      </c>
      <c r="EI41">
        <v>37427.1</v>
      </c>
      <c r="EJ41">
        <v>35108.8</v>
      </c>
      <c r="EK41">
        <v>46460.9</v>
      </c>
      <c r="EL41">
        <v>44270.5</v>
      </c>
      <c r="EM41">
        <v>1.84857</v>
      </c>
      <c r="EN41">
        <v>1.81168</v>
      </c>
      <c r="EO41">
        <v>0.0720657</v>
      </c>
      <c r="EP41">
        <v>0</v>
      </c>
      <c r="EQ41">
        <v>26.3115</v>
      </c>
      <c r="ER41">
        <v>999.9</v>
      </c>
      <c r="ES41">
        <v>49.7</v>
      </c>
      <c r="ET41">
        <v>34</v>
      </c>
      <c r="EU41">
        <v>29.687</v>
      </c>
      <c r="EV41">
        <v>63.3371</v>
      </c>
      <c r="EW41">
        <v>23.3333</v>
      </c>
      <c r="EX41">
        <v>1</v>
      </c>
      <c r="EY41">
        <v>0.13923</v>
      </c>
      <c r="EZ41">
        <v>1.38828</v>
      </c>
      <c r="FA41">
        <v>20.1909</v>
      </c>
      <c r="FB41">
        <v>5.23092</v>
      </c>
      <c r="FC41">
        <v>11.973</v>
      </c>
      <c r="FD41">
        <v>4.97125</v>
      </c>
      <c r="FE41">
        <v>3.28978</v>
      </c>
      <c r="FF41">
        <v>9999</v>
      </c>
      <c r="FG41">
        <v>9999</v>
      </c>
      <c r="FH41">
        <v>9999</v>
      </c>
      <c r="FI41">
        <v>999.9</v>
      </c>
      <c r="FJ41">
        <v>4.97337</v>
      </c>
      <c r="FK41">
        <v>1.87793</v>
      </c>
      <c r="FL41">
        <v>1.87607</v>
      </c>
      <c r="FM41">
        <v>1.87893</v>
      </c>
      <c r="FN41">
        <v>1.87552</v>
      </c>
      <c r="FO41">
        <v>1.87909</v>
      </c>
      <c r="FP41">
        <v>1.87617</v>
      </c>
      <c r="FQ41">
        <v>1.87732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2.249</v>
      </c>
      <c r="GF41">
        <v>0.3425</v>
      </c>
      <c r="GG41">
        <v>1.952128706093963</v>
      </c>
      <c r="GH41">
        <v>0.004218851560130391</v>
      </c>
      <c r="GI41">
        <v>-1.795455638341317E-06</v>
      </c>
      <c r="GJ41">
        <v>4.509012065089949E-10</v>
      </c>
      <c r="GK41">
        <v>-0.002260030334245136</v>
      </c>
      <c r="GL41">
        <v>0.00193859277299023</v>
      </c>
      <c r="GM41">
        <v>0.0006059354359476578</v>
      </c>
      <c r="GN41">
        <v>-3.865286006439209E-06</v>
      </c>
      <c r="GO41">
        <v>0</v>
      </c>
      <c r="GP41">
        <v>2124</v>
      </c>
      <c r="GQ41">
        <v>1</v>
      </c>
      <c r="GR41">
        <v>26</v>
      </c>
      <c r="GS41">
        <v>223245.7</v>
      </c>
      <c r="GT41">
        <v>1121.4</v>
      </c>
      <c r="GU41">
        <v>0.247803</v>
      </c>
      <c r="GV41">
        <v>2.62573</v>
      </c>
      <c r="GW41">
        <v>1.39893</v>
      </c>
      <c r="GX41">
        <v>2.35962</v>
      </c>
      <c r="GY41">
        <v>1.44897</v>
      </c>
      <c r="GZ41">
        <v>2.45728</v>
      </c>
      <c r="HA41">
        <v>42.2445</v>
      </c>
      <c r="HB41">
        <v>24.035</v>
      </c>
      <c r="HC41">
        <v>18</v>
      </c>
      <c r="HD41">
        <v>491.14</v>
      </c>
      <c r="HE41">
        <v>439.451</v>
      </c>
      <c r="HF41">
        <v>24.0645</v>
      </c>
      <c r="HG41">
        <v>28.8609</v>
      </c>
      <c r="HH41">
        <v>30.0001</v>
      </c>
      <c r="HI41">
        <v>28.7139</v>
      </c>
      <c r="HJ41">
        <v>28.7896</v>
      </c>
      <c r="HK41">
        <v>5.00014</v>
      </c>
      <c r="HL41">
        <v>30.0087</v>
      </c>
      <c r="HM41">
        <v>91.7253</v>
      </c>
      <c r="HN41">
        <v>24.0696</v>
      </c>
      <c r="HO41">
        <v>31.0851</v>
      </c>
      <c r="HP41">
        <v>23.3622</v>
      </c>
      <c r="HQ41">
        <v>100.396</v>
      </c>
      <c r="HR41">
        <v>101.8</v>
      </c>
    </row>
    <row r="42" spans="1:226">
      <c r="A42">
        <v>26</v>
      </c>
      <c r="B42">
        <v>1677862902.5</v>
      </c>
      <c r="C42">
        <v>381</v>
      </c>
      <c r="D42" t="s">
        <v>415</v>
      </c>
      <c r="E42" t="s">
        <v>416</v>
      </c>
      <c r="F42">
        <v>5</v>
      </c>
      <c r="G42" t="s">
        <v>353</v>
      </c>
      <c r="H42" t="s">
        <v>382</v>
      </c>
      <c r="I42">
        <v>1677862894.5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306.28272582679</v>
      </c>
      <c r="AK42">
        <v>298.0843454545454</v>
      </c>
      <c r="AL42">
        <v>-0.006590364968496795</v>
      </c>
      <c r="AM42">
        <v>63.52167588104037</v>
      </c>
      <c r="AN42">
        <f>(AP42 - AO42 + BO42*1E3/(8.314*(BQ42+273.15)) * AR42/BN42 * AQ42) * BN42/(100*BB42) * 1000/(1000 - AP42)</f>
        <v>0</v>
      </c>
      <c r="AO42">
        <v>23.14146411159048</v>
      </c>
      <c r="AP42">
        <v>24.45815878787879</v>
      </c>
      <c r="AQ42">
        <v>-4.456528478196961E-05</v>
      </c>
      <c r="AR42">
        <v>100.0074228854335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2.96</v>
      </c>
      <c r="BC42">
        <v>0.5</v>
      </c>
      <c r="BD42" t="s">
        <v>355</v>
      </c>
      <c r="BE42">
        <v>2</v>
      </c>
      <c r="BF42" t="b">
        <v>1</v>
      </c>
      <c r="BG42">
        <v>1677862894.5</v>
      </c>
      <c r="BH42">
        <v>290.9033548387097</v>
      </c>
      <c r="BI42">
        <v>299.2031290322581</v>
      </c>
      <c r="BJ42">
        <v>24.47129677419355</v>
      </c>
      <c r="BK42">
        <v>23.18209032258065</v>
      </c>
      <c r="BL42">
        <v>287.8747419354839</v>
      </c>
      <c r="BM42">
        <v>24.12831612903225</v>
      </c>
      <c r="BN42">
        <v>500.028935483871</v>
      </c>
      <c r="BO42">
        <v>89.44755483870969</v>
      </c>
      <c r="BP42">
        <v>0.09994985483870966</v>
      </c>
      <c r="BQ42">
        <v>26.87600967741936</v>
      </c>
      <c r="BR42">
        <v>27.49606129032258</v>
      </c>
      <c r="BS42">
        <v>999.9000000000003</v>
      </c>
      <c r="BT42">
        <v>0</v>
      </c>
      <c r="BU42">
        <v>0</v>
      </c>
      <c r="BV42">
        <v>9995.587419354839</v>
      </c>
      <c r="BW42">
        <v>0</v>
      </c>
      <c r="BX42">
        <v>6.452366129032258</v>
      </c>
      <c r="BY42">
        <v>-8.299836774193549</v>
      </c>
      <c r="BZ42">
        <v>298.2007096774194</v>
      </c>
      <c r="CA42">
        <v>306.3039032258064</v>
      </c>
      <c r="CB42">
        <v>1.28919870967742</v>
      </c>
      <c r="CC42">
        <v>299.2031290322581</v>
      </c>
      <c r="CD42">
        <v>23.18209032258065</v>
      </c>
      <c r="CE42">
        <v>2.188896451612903</v>
      </c>
      <c r="CF42">
        <v>2.073581935483871</v>
      </c>
      <c r="CG42">
        <v>18.88128387096774</v>
      </c>
      <c r="CH42">
        <v>18.01767419354839</v>
      </c>
      <c r="CI42">
        <v>1999.98935483871</v>
      </c>
      <c r="CJ42">
        <v>0.9799943548387098</v>
      </c>
      <c r="CK42">
        <v>0.0200057</v>
      </c>
      <c r="CL42">
        <v>0</v>
      </c>
      <c r="CM42">
        <v>2.000912903225806</v>
      </c>
      <c r="CN42">
        <v>0</v>
      </c>
      <c r="CO42">
        <v>6183.472580645162</v>
      </c>
      <c r="CP42">
        <v>17338.1</v>
      </c>
      <c r="CQ42">
        <v>39.61467741935483</v>
      </c>
      <c r="CR42">
        <v>40.24593548387097</v>
      </c>
      <c r="CS42">
        <v>39.07025806451612</v>
      </c>
      <c r="CT42">
        <v>38.52396774193548</v>
      </c>
      <c r="CU42">
        <v>38.54596774193547</v>
      </c>
      <c r="CV42">
        <v>1959.97806451613</v>
      </c>
      <c r="CW42">
        <v>40.01129032258064</v>
      </c>
      <c r="CX42">
        <v>0</v>
      </c>
      <c r="CY42">
        <v>1677862905.4</v>
      </c>
      <c r="CZ42">
        <v>0</v>
      </c>
      <c r="DA42">
        <v>0</v>
      </c>
      <c r="DB42" t="s">
        <v>356</v>
      </c>
      <c r="DC42">
        <v>1664468064.5</v>
      </c>
      <c r="DD42">
        <v>1677795524</v>
      </c>
      <c r="DE42">
        <v>0</v>
      </c>
      <c r="DF42">
        <v>-0.419</v>
      </c>
      <c r="DG42">
        <v>-0.001</v>
      </c>
      <c r="DH42">
        <v>3.097</v>
      </c>
      <c r="DI42">
        <v>0.268</v>
      </c>
      <c r="DJ42">
        <v>400</v>
      </c>
      <c r="DK42">
        <v>24</v>
      </c>
      <c r="DL42">
        <v>0.15</v>
      </c>
      <c r="DM42">
        <v>0.13</v>
      </c>
      <c r="DN42">
        <v>-8.252332000000001</v>
      </c>
      <c r="DO42">
        <v>-0.9988230393996191</v>
      </c>
      <c r="DP42">
        <v>0.1019003434537883</v>
      </c>
      <c r="DQ42">
        <v>0</v>
      </c>
      <c r="DR42">
        <v>1.2859795</v>
      </c>
      <c r="DS42">
        <v>0.150069793621009</v>
      </c>
      <c r="DT42">
        <v>0.01810852505727619</v>
      </c>
      <c r="DU42">
        <v>0</v>
      </c>
      <c r="DV42">
        <v>0</v>
      </c>
      <c r="DW42">
        <v>2</v>
      </c>
      <c r="DX42" t="s">
        <v>357</v>
      </c>
      <c r="DY42">
        <v>2.97742</v>
      </c>
      <c r="DZ42">
        <v>2.7277</v>
      </c>
      <c r="EA42">
        <v>0.0629921</v>
      </c>
      <c r="EB42">
        <v>0.0653252</v>
      </c>
      <c r="EC42">
        <v>0.106886</v>
      </c>
      <c r="ED42">
        <v>0.103707</v>
      </c>
      <c r="EE42">
        <v>27950.4</v>
      </c>
      <c r="EF42">
        <v>27587.3</v>
      </c>
      <c r="EG42">
        <v>30366.9</v>
      </c>
      <c r="EH42">
        <v>29772.6</v>
      </c>
      <c r="EI42">
        <v>37433.3</v>
      </c>
      <c r="EJ42">
        <v>35130.5</v>
      </c>
      <c r="EK42">
        <v>46465.1</v>
      </c>
      <c r="EL42">
        <v>44272.4</v>
      </c>
      <c r="EM42">
        <v>1.8488</v>
      </c>
      <c r="EN42">
        <v>1.81187</v>
      </c>
      <c r="EO42">
        <v>0.0729263</v>
      </c>
      <c r="EP42">
        <v>0</v>
      </c>
      <c r="EQ42">
        <v>26.2982</v>
      </c>
      <c r="ER42">
        <v>999.9</v>
      </c>
      <c r="ES42">
        <v>49.3</v>
      </c>
      <c r="ET42">
        <v>34.1</v>
      </c>
      <c r="EU42">
        <v>29.6132</v>
      </c>
      <c r="EV42">
        <v>63.2971</v>
      </c>
      <c r="EW42">
        <v>23.766</v>
      </c>
      <c r="EX42">
        <v>1</v>
      </c>
      <c r="EY42">
        <v>0.13842</v>
      </c>
      <c r="EZ42">
        <v>1.44747</v>
      </c>
      <c r="FA42">
        <v>20.191</v>
      </c>
      <c r="FB42">
        <v>5.23062</v>
      </c>
      <c r="FC42">
        <v>11.9712</v>
      </c>
      <c r="FD42">
        <v>4.9706</v>
      </c>
      <c r="FE42">
        <v>3.29008</v>
      </c>
      <c r="FF42">
        <v>9999</v>
      </c>
      <c r="FG42">
        <v>9999</v>
      </c>
      <c r="FH42">
        <v>9999</v>
      </c>
      <c r="FI42">
        <v>999.9</v>
      </c>
      <c r="FJ42">
        <v>4.97336</v>
      </c>
      <c r="FK42">
        <v>1.87799</v>
      </c>
      <c r="FL42">
        <v>1.87609</v>
      </c>
      <c r="FM42">
        <v>1.87895</v>
      </c>
      <c r="FN42">
        <v>1.87557</v>
      </c>
      <c r="FO42">
        <v>1.87913</v>
      </c>
      <c r="FP42">
        <v>1.87622</v>
      </c>
      <c r="FQ42">
        <v>1.87742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3.028</v>
      </c>
      <c r="GF42">
        <v>0.3426</v>
      </c>
      <c r="GG42">
        <v>1.952128706093963</v>
      </c>
      <c r="GH42">
        <v>0.004218851560130391</v>
      </c>
      <c r="GI42">
        <v>-1.795455638341317E-06</v>
      </c>
      <c r="GJ42">
        <v>4.509012065089949E-10</v>
      </c>
      <c r="GK42">
        <v>-0.002260030334245136</v>
      </c>
      <c r="GL42">
        <v>0.00193859277299023</v>
      </c>
      <c r="GM42">
        <v>0.0006059354359476578</v>
      </c>
      <c r="GN42">
        <v>-3.865286006439209E-06</v>
      </c>
      <c r="GO42">
        <v>0</v>
      </c>
      <c r="GP42">
        <v>2124</v>
      </c>
      <c r="GQ42">
        <v>1</v>
      </c>
      <c r="GR42">
        <v>26</v>
      </c>
      <c r="GS42">
        <v>223247.3</v>
      </c>
      <c r="GT42">
        <v>1123</v>
      </c>
      <c r="GU42">
        <v>0.856934</v>
      </c>
      <c r="GV42">
        <v>2.57935</v>
      </c>
      <c r="GW42">
        <v>1.39893</v>
      </c>
      <c r="GX42">
        <v>2.3584</v>
      </c>
      <c r="GY42">
        <v>1.44897</v>
      </c>
      <c r="GZ42">
        <v>2.51221</v>
      </c>
      <c r="HA42">
        <v>42.2975</v>
      </c>
      <c r="HB42">
        <v>24.035</v>
      </c>
      <c r="HC42">
        <v>18</v>
      </c>
      <c r="HD42">
        <v>491.15</v>
      </c>
      <c r="HE42">
        <v>439.448</v>
      </c>
      <c r="HF42">
        <v>24.1211</v>
      </c>
      <c r="HG42">
        <v>28.838</v>
      </c>
      <c r="HH42">
        <v>30.0003</v>
      </c>
      <c r="HI42">
        <v>28.6967</v>
      </c>
      <c r="HJ42">
        <v>28.7723</v>
      </c>
      <c r="HK42">
        <v>17.2694</v>
      </c>
      <c r="HL42">
        <v>29.4484</v>
      </c>
      <c r="HM42">
        <v>90.60939999999999</v>
      </c>
      <c r="HN42">
        <v>24.1176</v>
      </c>
      <c r="HO42">
        <v>305.881</v>
      </c>
      <c r="HP42">
        <v>23.2483</v>
      </c>
      <c r="HQ42">
        <v>100.405</v>
      </c>
      <c r="HR42">
        <v>101.804</v>
      </c>
    </row>
    <row r="43" spans="1:226">
      <c r="A43">
        <v>27</v>
      </c>
      <c r="B43">
        <v>1677862907.5</v>
      </c>
      <c r="C43">
        <v>386</v>
      </c>
      <c r="D43" t="s">
        <v>417</v>
      </c>
      <c r="E43" t="s">
        <v>418</v>
      </c>
      <c r="F43">
        <v>5</v>
      </c>
      <c r="G43" t="s">
        <v>353</v>
      </c>
      <c r="H43" t="s">
        <v>382</v>
      </c>
      <c r="I43">
        <v>1677862899.655172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306.3681588565024</v>
      </c>
      <c r="AK43">
        <v>298.0811515151515</v>
      </c>
      <c r="AL43">
        <v>0.002538270496573916</v>
      </c>
      <c r="AM43">
        <v>63.52167588104037</v>
      </c>
      <c r="AN43">
        <f>(AP43 - AO43 + BO43*1E3/(8.314*(BQ43+273.15)) * AR43/BN43 * AQ43) * BN43/(100*BB43) * 1000/(1000 - AP43)</f>
        <v>0</v>
      </c>
      <c r="AO43">
        <v>23.16210185344767</v>
      </c>
      <c r="AP43">
        <v>24.44236363636364</v>
      </c>
      <c r="AQ43">
        <v>-0.0007812198500889238</v>
      </c>
      <c r="AR43">
        <v>100.0074228854335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2.96</v>
      </c>
      <c r="BC43">
        <v>0.5</v>
      </c>
      <c r="BD43" t="s">
        <v>355</v>
      </c>
      <c r="BE43">
        <v>2</v>
      </c>
      <c r="BF43" t="b">
        <v>1</v>
      </c>
      <c r="BG43">
        <v>1677862899.655172</v>
      </c>
      <c r="BH43">
        <v>290.8419310344827</v>
      </c>
      <c r="BI43">
        <v>299.3856551724137</v>
      </c>
      <c r="BJ43">
        <v>24.4629</v>
      </c>
      <c r="BK43">
        <v>23.16812758620689</v>
      </c>
      <c r="BL43">
        <v>287.8135862068966</v>
      </c>
      <c r="BM43">
        <v>24.12012068965517</v>
      </c>
      <c r="BN43">
        <v>500.0253793103449</v>
      </c>
      <c r="BO43">
        <v>89.44836206896552</v>
      </c>
      <c r="BP43">
        <v>0.09982064482758619</v>
      </c>
      <c r="BQ43">
        <v>26.87705517241379</v>
      </c>
      <c r="BR43">
        <v>27.49498620689655</v>
      </c>
      <c r="BS43">
        <v>999.9000000000002</v>
      </c>
      <c r="BT43">
        <v>0</v>
      </c>
      <c r="BU43">
        <v>0</v>
      </c>
      <c r="BV43">
        <v>9991.619999999999</v>
      </c>
      <c r="BW43">
        <v>0</v>
      </c>
      <c r="BX43">
        <v>6.443585862068966</v>
      </c>
      <c r="BY43">
        <v>-8.543723448275861</v>
      </c>
      <c r="BZ43">
        <v>298.1352068965517</v>
      </c>
      <c r="CA43">
        <v>306.4864482758621</v>
      </c>
      <c r="CB43">
        <v>1.294765517241379</v>
      </c>
      <c r="CC43">
        <v>299.3856551724137</v>
      </c>
      <c r="CD43">
        <v>23.16812758620689</v>
      </c>
      <c r="CE43">
        <v>2.188165517241379</v>
      </c>
      <c r="CF43">
        <v>2.072351724137931</v>
      </c>
      <c r="CG43">
        <v>18.8759275862069</v>
      </c>
      <c r="CH43">
        <v>18.00823103448276</v>
      </c>
      <c r="CI43">
        <v>1999.972068965517</v>
      </c>
      <c r="CJ43">
        <v>0.9799942413793105</v>
      </c>
      <c r="CK43">
        <v>0.02000581724137931</v>
      </c>
      <c r="CL43">
        <v>0</v>
      </c>
      <c r="CM43">
        <v>1.996862068965518</v>
      </c>
      <c r="CN43">
        <v>0</v>
      </c>
      <c r="CO43">
        <v>6182.376551724137</v>
      </c>
      <c r="CP43">
        <v>17337.94137931034</v>
      </c>
      <c r="CQ43">
        <v>39.62682758620689</v>
      </c>
      <c r="CR43">
        <v>40.24565517241379</v>
      </c>
      <c r="CS43">
        <v>39.05575862068965</v>
      </c>
      <c r="CT43">
        <v>38.50844827586207</v>
      </c>
      <c r="CU43">
        <v>38.53624137931034</v>
      </c>
      <c r="CV43">
        <v>1959.961034482759</v>
      </c>
      <c r="CW43">
        <v>40.01103448275862</v>
      </c>
      <c r="CX43">
        <v>0</v>
      </c>
      <c r="CY43">
        <v>1677862910.2</v>
      </c>
      <c r="CZ43">
        <v>0</v>
      </c>
      <c r="DA43">
        <v>0</v>
      </c>
      <c r="DB43" t="s">
        <v>356</v>
      </c>
      <c r="DC43">
        <v>1664468064.5</v>
      </c>
      <c r="DD43">
        <v>1677795524</v>
      </c>
      <c r="DE43">
        <v>0</v>
      </c>
      <c r="DF43">
        <v>-0.419</v>
      </c>
      <c r="DG43">
        <v>-0.001</v>
      </c>
      <c r="DH43">
        <v>3.097</v>
      </c>
      <c r="DI43">
        <v>0.268</v>
      </c>
      <c r="DJ43">
        <v>400</v>
      </c>
      <c r="DK43">
        <v>24</v>
      </c>
      <c r="DL43">
        <v>0.15</v>
      </c>
      <c r="DM43">
        <v>0.13</v>
      </c>
      <c r="DN43">
        <v>-8.401350487804878</v>
      </c>
      <c r="DO43">
        <v>-2.041168013937264</v>
      </c>
      <c r="DP43">
        <v>0.3173767219010242</v>
      </c>
      <c r="DQ43">
        <v>0</v>
      </c>
      <c r="DR43">
        <v>1.290186097560976</v>
      </c>
      <c r="DS43">
        <v>0.1152363763066205</v>
      </c>
      <c r="DT43">
        <v>0.01882223605570877</v>
      </c>
      <c r="DU43">
        <v>0</v>
      </c>
      <c r="DV43">
        <v>0</v>
      </c>
      <c r="DW43">
        <v>2</v>
      </c>
      <c r="DX43" t="s">
        <v>357</v>
      </c>
      <c r="DY43">
        <v>2.97751</v>
      </c>
      <c r="DZ43">
        <v>2.72794</v>
      </c>
      <c r="EA43">
        <v>0.06300890000000001</v>
      </c>
      <c r="EB43">
        <v>0.0658634</v>
      </c>
      <c r="EC43">
        <v>0.106853</v>
      </c>
      <c r="ED43">
        <v>0.103847</v>
      </c>
      <c r="EE43">
        <v>27949.2</v>
      </c>
      <c r="EF43">
        <v>27571</v>
      </c>
      <c r="EG43">
        <v>30366.2</v>
      </c>
      <c r="EH43">
        <v>29772.1</v>
      </c>
      <c r="EI43">
        <v>37433.9</v>
      </c>
      <c r="EJ43">
        <v>35124.4</v>
      </c>
      <c r="EK43">
        <v>46464.1</v>
      </c>
      <c r="EL43">
        <v>44271.6</v>
      </c>
      <c r="EM43">
        <v>1.84862</v>
      </c>
      <c r="EN43">
        <v>1.81183</v>
      </c>
      <c r="EO43">
        <v>0.0734404</v>
      </c>
      <c r="EP43">
        <v>0</v>
      </c>
      <c r="EQ43">
        <v>26.2982</v>
      </c>
      <c r="ER43">
        <v>999.9</v>
      </c>
      <c r="ES43">
        <v>49.3</v>
      </c>
      <c r="ET43">
        <v>34.1</v>
      </c>
      <c r="EU43">
        <v>29.6108</v>
      </c>
      <c r="EV43">
        <v>63.3371</v>
      </c>
      <c r="EW43">
        <v>23.4535</v>
      </c>
      <c r="EX43">
        <v>1</v>
      </c>
      <c r="EY43">
        <v>0.137914</v>
      </c>
      <c r="EZ43">
        <v>1.38383</v>
      </c>
      <c r="FA43">
        <v>20.1911</v>
      </c>
      <c r="FB43">
        <v>5.22837</v>
      </c>
      <c r="FC43">
        <v>11.971</v>
      </c>
      <c r="FD43">
        <v>4.97005</v>
      </c>
      <c r="FE43">
        <v>3.28955</v>
      </c>
      <c r="FF43">
        <v>9999</v>
      </c>
      <c r="FG43">
        <v>9999</v>
      </c>
      <c r="FH43">
        <v>9999</v>
      </c>
      <c r="FI43">
        <v>999.9</v>
      </c>
      <c r="FJ43">
        <v>4.97337</v>
      </c>
      <c r="FK43">
        <v>1.87798</v>
      </c>
      <c r="FL43">
        <v>1.8761</v>
      </c>
      <c r="FM43">
        <v>1.87895</v>
      </c>
      <c r="FN43">
        <v>1.87558</v>
      </c>
      <c r="FO43">
        <v>1.87914</v>
      </c>
      <c r="FP43">
        <v>1.87622</v>
      </c>
      <c r="FQ43">
        <v>1.87741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3.029</v>
      </c>
      <c r="GF43">
        <v>0.3424</v>
      </c>
      <c r="GG43">
        <v>1.952128706093963</v>
      </c>
      <c r="GH43">
        <v>0.004218851560130391</v>
      </c>
      <c r="GI43">
        <v>-1.795455638341317E-06</v>
      </c>
      <c r="GJ43">
        <v>4.509012065089949E-10</v>
      </c>
      <c r="GK43">
        <v>-0.002260030334245136</v>
      </c>
      <c r="GL43">
        <v>0.00193859277299023</v>
      </c>
      <c r="GM43">
        <v>0.0006059354359476578</v>
      </c>
      <c r="GN43">
        <v>-3.865286006439209E-06</v>
      </c>
      <c r="GO43">
        <v>0</v>
      </c>
      <c r="GP43">
        <v>2124</v>
      </c>
      <c r="GQ43">
        <v>1</v>
      </c>
      <c r="GR43">
        <v>26</v>
      </c>
      <c r="GS43">
        <v>223247.4</v>
      </c>
      <c r="GT43">
        <v>1123.1</v>
      </c>
      <c r="GU43">
        <v>0.88623</v>
      </c>
      <c r="GV43">
        <v>2.58789</v>
      </c>
      <c r="GW43">
        <v>1.39893</v>
      </c>
      <c r="GX43">
        <v>2.3584</v>
      </c>
      <c r="GY43">
        <v>1.44897</v>
      </c>
      <c r="GZ43">
        <v>2.3999</v>
      </c>
      <c r="HA43">
        <v>42.271</v>
      </c>
      <c r="HB43">
        <v>24.035</v>
      </c>
      <c r="HC43">
        <v>18</v>
      </c>
      <c r="HD43">
        <v>491.037</v>
      </c>
      <c r="HE43">
        <v>439.417</v>
      </c>
      <c r="HF43">
        <v>24.1142</v>
      </c>
      <c r="HG43">
        <v>28.8355</v>
      </c>
      <c r="HH43">
        <v>30</v>
      </c>
      <c r="HI43">
        <v>28.6943</v>
      </c>
      <c r="HJ43">
        <v>28.7723</v>
      </c>
      <c r="HK43">
        <v>17.7831</v>
      </c>
      <c r="HL43">
        <v>29.4484</v>
      </c>
      <c r="HM43">
        <v>90.60939999999999</v>
      </c>
      <c r="HN43">
        <v>24.1208</v>
      </c>
      <c r="HO43">
        <v>319.253</v>
      </c>
      <c r="HP43">
        <v>23.2483</v>
      </c>
      <c r="HQ43">
        <v>100.403</v>
      </c>
      <c r="HR43">
        <v>101.803</v>
      </c>
    </row>
    <row r="44" spans="1:226">
      <c r="A44">
        <v>28</v>
      </c>
      <c r="B44">
        <v>1677862912.5</v>
      </c>
      <c r="C44">
        <v>391</v>
      </c>
      <c r="D44" t="s">
        <v>419</v>
      </c>
      <c r="E44" t="s">
        <v>420</v>
      </c>
      <c r="F44">
        <v>5</v>
      </c>
      <c r="G44" t="s">
        <v>353</v>
      </c>
      <c r="H44" t="s">
        <v>382</v>
      </c>
      <c r="I44">
        <v>1677862904.732143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314.2679457044206</v>
      </c>
      <c r="AK44">
        <v>301.6641575757574</v>
      </c>
      <c r="AL44">
        <v>0.9009539351716342</v>
      </c>
      <c r="AM44">
        <v>63.52167588104037</v>
      </c>
      <c r="AN44">
        <f>(AP44 - AO44 + BO44*1E3/(8.314*(BQ44+273.15)) * AR44/BN44 * AQ44) * BN44/(100*BB44) * 1000/(1000 - AP44)</f>
        <v>0</v>
      </c>
      <c r="AO44">
        <v>23.19069576376803</v>
      </c>
      <c r="AP44">
        <v>24.45413151515151</v>
      </c>
      <c r="AQ44">
        <v>0.0004278079509369982</v>
      </c>
      <c r="AR44">
        <v>100.0074228854335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2.96</v>
      </c>
      <c r="BC44">
        <v>0.5</v>
      </c>
      <c r="BD44" t="s">
        <v>355</v>
      </c>
      <c r="BE44">
        <v>2</v>
      </c>
      <c r="BF44" t="b">
        <v>1</v>
      </c>
      <c r="BG44">
        <v>1677862904.732143</v>
      </c>
      <c r="BH44">
        <v>291.29625</v>
      </c>
      <c r="BI44">
        <v>302.2322142857142</v>
      </c>
      <c r="BJ44">
        <v>24.45497857142857</v>
      </c>
      <c r="BK44">
        <v>23.16545714285714</v>
      </c>
      <c r="BL44">
        <v>288.2663928571429</v>
      </c>
      <c r="BM44">
        <v>24.11238214285714</v>
      </c>
      <c r="BN44">
        <v>500.0112857142857</v>
      </c>
      <c r="BO44">
        <v>89.44946785714288</v>
      </c>
      <c r="BP44">
        <v>0.09968585714285713</v>
      </c>
      <c r="BQ44">
        <v>26.87688928571429</v>
      </c>
      <c r="BR44">
        <v>27.49325714285715</v>
      </c>
      <c r="BS44">
        <v>999.9000000000002</v>
      </c>
      <c r="BT44">
        <v>0</v>
      </c>
      <c r="BU44">
        <v>0</v>
      </c>
      <c r="BV44">
        <v>9995.512142857144</v>
      </c>
      <c r="BW44">
        <v>0</v>
      </c>
      <c r="BX44">
        <v>6.427939642857145</v>
      </c>
      <c r="BY44">
        <v>-10.93596142857143</v>
      </c>
      <c r="BZ44">
        <v>298.5984285714285</v>
      </c>
      <c r="CA44">
        <v>309.39975</v>
      </c>
      <c r="CB44">
        <v>1.2895075</v>
      </c>
      <c r="CC44">
        <v>302.2322142857142</v>
      </c>
      <c r="CD44">
        <v>23.16545714285714</v>
      </c>
      <c r="CE44">
        <v>2.187482857142857</v>
      </c>
      <c r="CF44">
        <v>2.072138214285714</v>
      </c>
      <c r="CG44">
        <v>18.87093571428571</v>
      </c>
      <c r="CH44">
        <v>18.00658928571428</v>
      </c>
      <c r="CI44">
        <v>1999.986785714286</v>
      </c>
      <c r="CJ44">
        <v>0.9799945000000001</v>
      </c>
      <c r="CK44">
        <v>0.02000555</v>
      </c>
      <c r="CL44">
        <v>0</v>
      </c>
      <c r="CM44">
        <v>1.993725</v>
      </c>
      <c r="CN44">
        <v>0</v>
      </c>
      <c r="CO44">
        <v>6181.000357142859</v>
      </c>
      <c r="CP44">
        <v>17338.07142857143</v>
      </c>
      <c r="CQ44">
        <v>39.55992857142856</v>
      </c>
      <c r="CR44">
        <v>40.2455</v>
      </c>
      <c r="CS44">
        <v>39.06667857142857</v>
      </c>
      <c r="CT44">
        <v>38.52664285714285</v>
      </c>
      <c r="CU44">
        <v>38.55985714285714</v>
      </c>
      <c r="CV44">
        <v>1959.976071428571</v>
      </c>
      <c r="CW44">
        <v>40.01071428571429</v>
      </c>
      <c r="CX44">
        <v>0</v>
      </c>
      <c r="CY44">
        <v>1677862915.6</v>
      </c>
      <c r="CZ44">
        <v>0</v>
      </c>
      <c r="DA44">
        <v>0</v>
      </c>
      <c r="DB44" t="s">
        <v>356</v>
      </c>
      <c r="DC44">
        <v>1664468064.5</v>
      </c>
      <c r="DD44">
        <v>1677795524</v>
      </c>
      <c r="DE44">
        <v>0</v>
      </c>
      <c r="DF44">
        <v>-0.419</v>
      </c>
      <c r="DG44">
        <v>-0.001</v>
      </c>
      <c r="DH44">
        <v>3.097</v>
      </c>
      <c r="DI44">
        <v>0.268</v>
      </c>
      <c r="DJ44">
        <v>400</v>
      </c>
      <c r="DK44">
        <v>24</v>
      </c>
      <c r="DL44">
        <v>0.15</v>
      </c>
      <c r="DM44">
        <v>0.13</v>
      </c>
      <c r="DN44">
        <v>-10.2233565</v>
      </c>
      <c r="DO44">
        <v>-26.30345853658535</v>
      </c>
      <c r="DP44">
        <v>3.207489239605139</v>
      </c>
      <c r="DQ44">
        <v>0</v>
      </c>
      <c r="DR44">
        <v>1.28663925</v>
      </c>
      <c r="DS44">
        <v>-0.09167470919324999</v>
      </c>
      <c r="DT44">
        <v>0.02287813622080042</v>
      </c>
      <c r="DU44">
        <v>1</v>
      </c>
      <c r="DV44">
        <v>1</v>
      </c>
      <c r="DW44">
        <v>2</v>
      </c>
      <c r="DX44" t="s">
        <v>365</v>
      </c>
      <c r="DY44">
        <v>2.97747</v>
      </c>
      <c r="DZ44">
        <v>2.7283</v>
      </c>
      <c r="EA44">
        <v>0.0637402</v>
      </c>
      <c r="EB44">
        <v>0.068081</v>
      </c>
      <c r="EC44">
        <v>0.106887</v>
      </c>
      <c r="ED44">
        <v>0.103873</v>
      </c>
      <c r="EE44">
        <v>27927.2</v>
      </c>
      <c r="EF44">
        <v>27505.8</v>
      </c>
      <c r="EG44">
        <v>30365.9</v>
      </c>
      <c r="EH44">
        <v>29772.5</v>
      </c>
      <c r="EI44">
        <v>37432.1</v>
      </c>
      <c r="EJ44">
        <v>35123.8</v>
      </c>
      <c r="EK44">
        <v>46463.7</v>
      </c>
      <c r="EL44">
        <v>44271.9</v>
      </c>
      <c r="EM44">
        <v>1.84878</v>
      </c>
      <c r="EN44">
        <v>1.81198</v>
      </c>
      <c r="EO44">
        <v>0.07347389999999999</v>
      </c>
      <c r="EP44">
        <v>0</v>
      </c>
      <c r="EQ44">
        <v>26.2982</v>
      </c>
      <c r="ER44">
        <v>999.9</v>
      </c>
      <c r="ES44">
        <v>49.3</v>
      </c>
      <c r="ET44">
        <v>34.1</v>
      </c>
      <c r="EU44">
        <v>29.6118</v>
      </c>
      <c r="EV44">
        <v>63.0471</v>
      </c>
      <c r="EW44">
        <v>23.4896</v>
      </c>
      <c r="EX44">
        <v>1</v>
      </c>
      <c r="EY44">
        <v>0.13795</v>
      </c>
      <c r="EZ44">
        <v>1.36183</v>
      </c>
      <c r="FA44">
        <v>20.1912</v>
      </c>
      <c r="FB44">
        <v>5.22852</v>
      </c>
      <c r="FC44">
        <v>11.9721</v>
      </c>
      <c r="FD44">
        <v>4.9698</v>
      </c>
      <c r="FE44">
        <v>3.2896</v>
      </c>
      <c r="FF44">
        <v>9999</v>
      </c>
      <c r="FG44">
        <v>9999</v>
      </c>
      <c r="FH44">
        <v>9999</v>
      </c>
      <c r="FI44">
        <v>999.9</v>
      </c>
      <c r="FJ44">
        <v>4.97337</v>
      </c>
      <c r="FK44">
        <v>1.87799</v>
      </c>
      <c r="FL44">
        <v>1.8761</v>
      </c>
      <c r="FM44">
        <v>1.87897</v>
      </c>
      <c r="FN44">
        <v>1.8756</v>
      </c>
      <c r="FO44">
        <v>1.87914</v>
      </c>
      <c r="FP44">
        <v>1.87622</v>
      </c>
      <c r="FQ44">
        <v>1.87743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3.042</v>
      </c>
      <c r="GF44">
        <v>0.3426</v>
      </c>
      <c r="GG44">
        <v>1.952128706093963</v>
      </c>
      <c r="GH44">
        <v>0.004218851560130391</v>
      </c>
      <c r="GI44">
        <v>-1.795455638341317E-06</v>
      </c>
      <c r="GJ44">
        <v>4.509012065089949E-10</v>
      </c>
      <c r="GK44">
        <v>-0.002260030334245136</v>
      </c>
      <c r="GL44">
        <v>0.00193859277299023</v>
      </c>
      <c r="GM44">
        <v>0.0006059354359476578</v>
      </c>
      <c r="GN44">
        <v>-3.865286006439209E-06</v>
      </c>
      <c r="GO44">
        <v>0</v>
      </c>
      <c r="GP44">
        <v>2124</v>
      </c>
      <c r="GQ44">
        <v>1</v>
      </c>
      <c r="GR44">
        <v>26</v>
      </c>
      <c r="GS44">
        <v>223247.5</v>
      </c>
      <c r="GT44">
        <v>1123.1</v>
      </c>
      <c r="GU44">
        <v>0.915527</v>
      </c>
      <c r="GV44">
        <v>2.57202</v>
      </c>
      <c r="GW44">
        <v>1.39893</v>
      </c>
      <c r="GX44">
        <v>2.3584</v>
      </c>
      <c r="GY44">
        <v>1.44897</v>
      </c>
      <c r="GZ44">
        <v>2.50366</v>
      </c>
      <c r="HA44">
        <v>42.2975</v>
      </c>
      <c r="HB44">
        <v>24.0437</v>
      </c>
      <c r="HC44">
        <v>18</v>
      </c>
      <c r="HD44">
        <v>491.12</v>
      </c>
      <c r="HE44">
        <v>439.494</v>
      </c>
      <c r="HF44">
        <v>24.1169</v>
      </c>
      <c r="HG44">
        <v>28.835</v>
      </c>
      <c r="HH44">
        <v>30</v>
      </c>
      <c r="HI44">
        <v>28.6942</v>
      </c>
      <c r="HJ44">
        <v>28.7701</v>
      </c>
      <c r="HK44">
        <v>18.5057</v>
      </c>
      <c r="HL44">
        <v>29.4484</v>
      </c>
      <c r="HM44">
        <v>90.60939999999999</v>
      </c>
      <c r="HN44">
        <v>24.1226</v>
      </c>
      <c r="HO44">
        <v>339.307</v>
      </c>
      <c r="HP44">
        <v>23.2483</v>
      </c>
      <c r="HQ44">
        <v>100.402</v>
      </c>
      <c r="HR44">
        <v>101.804</v>
      </c>
    </row>
    <row r="45" spans="1:226">
      <c r="A45">
        <v>29</v>
      </c>
      <c r="B45">
        <v>1677862917.5</v>
      </c>
      <c r="C45">
        <v>396</v>
      </c>
      <c r="D45" t="s">
        <v>421</v>
      </c>
      <c r="E45" t="s">
        <v>422</v>
      </c>
      <c r="F45">
        <v>5</v>
      </c>
      <c r="G45" t="s">
        <v>353</v>
      </c>
      <c r="H45" t="s">
        <v>382</v>
      </c>
      <c r="I45">
        <v>1677862910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328.9379978184315</v>
      </c>
      <c r="AK45">
        <v>311.0884424242426</v>
      </c>
      <c r="AL45">
        <v>2.023833239055427</v>
      </c>
      <c r="AM45">
        <v>63.52167588104037</v>
      </c>
      <c r="AN45">
        <f>(AP45 - AO45 + BO45*1E3/(8.314*(BQ45+273.15)) * AR45/BN45 * AQ45) * BN45/(100*BB45) * 1000/(1000 - AP45)</f>
        <v>0</v>
      </c>
      <c r="AO45">
        <v>23.19390265808828</v>
      </c>
      <c r="AP45">
        <v>24.46401272727273</v>
      </c>
      <c r="AQ45">
        <v>0.000271139352446621</v>
      </c>
      <c r="AR45">
        <v>100.0074228854335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2.96</v>
      </c>
      <c r="BC45">
        <v>0.5</v>
      </c>
      <c r="BD45" t="s">
        <v>355</v>
      </c>
      <c r="BE45">
        <v>2</v>
      </c>
      <c r="BF45" t="b">
        <v>1</v>
      </c>
      <c r="BG45">
        <v>1677862910</v>
      </c>
      <c r="BH45">
        <v>294.1713703703704</v>
      </c>
      <c r="BI45">
        <v>310.1118518518519</v>
      </c>
      <c r="BJ45">
        <v>24.45197777777778</v>
      </c>
      <c r="BK45">
        <v>23.17997037037037</v>
      </c>
      <c r="BL45">
        <v>291.1321111111111</v>
      </c>
      <c r="BM45">
        <v>24.10945925925926</v>
      </c>
      <c r="BN45">
        <v>500.0208518518519</v>
      </c>
      <c r="BO45">
        <v>89.45101111111113</v>
      </c>
      <c r="BP45">
        <v>0.09976582962962964</v>
      </c>
      <c r="BQ45">
        <v>26.87663333333333</v>
      </c>
      <c r="BR45">
        <v>27.50047407407408</v>
      </c>
      <c r="BS45">
        <v>999.9000000000001</v>
      </c>
      <c r="BT45">
        <v>0</v>
      </c>
      <c r="BU45">
        <v>0</v>
      </c>
      <c r="BV45">
        <v>9989.905555555553</v>
      </c>
      <c r="BW45">
        <v>0</v>
      </c>
      <c r="BX45">
        <v>6.419306296296298</v>
      </c>
      <c r="BY45">
        <v>-15.94046703703704</v>
      </c>
      <c r="BZ45">
        <v>301.5447037037037</v>
      </c>
      <c r="CA45">
        <v>317.4710740740741</v>
      </c>
      <c r="CB45">
        <v>1.271997037037037</v>
      </c>
      <c r="CC45">
        <v>310.1118518518519</v>
      </c>
      <c r="CD45">
        <v>23.17997037037037</v>
      </c>
      <c r="CE45">
        <v>2.187253703703703</v>
      </c>
      <c r="CF45">
        <v>2.073472222222222</v>
      </c>
      <c r="CG45">
        <v>18.86925555555556</v>
      </c>
      <c r="CH45">
        <v>18.01682222222222</v>
      </c>
      <c r="CI45">
        <v>2000.006666666666</v>
      </c>
      <c r="CJ45">
        <v>0.9799946666666668</v>
      </c>
      <c r="CK45">
        <v>0.02000537777777778</v>
      </c>
      <c r="CL45">
        <v>0</v>
      </c>
      <c r="CM45">
        <v>1.954640740740741</v>
      </c>
      <c r="CN45">
        <v>0</v>
      </c>
      <c r="CO45">
        <v>6178.723703703704</v>
      </c>
      <c r="CP45">
        <v>17338.25185185185</v>
      </c>
      <c r="CQ45">
        <v>39.59451851851851</v>
      </c>
      <c r="CR45">
        <v>40.23366666666666</v>
      </c>
      <c r="CS45">
        <v>39.02981481481481</v>
      </c>
      <c r="CT45">
        <v>38.50448148148148</v>
      </c>
      <c r="CU45">
        <v>38.54825925925925</v>
      </c>
      <c r="CV45">
        <v>1959.995925925926</v>
      </c>
      <c r="CW45">
        <v>40.01074074074074</v>
      </c>
      <c r="CX45">
        <v>0</v>
      </c>
      <c r="CY45">
        <v>1677862920.4</v>
      </c>
      <c r="CZ45">
        <v>0</v>
      </c>
      <c r="DA45">
        <v>0</v>
      </c>
      <c r="DB45" t="s">
        <v>356</v>
      </c>
      <c r="DC45">
        <v>1664468064.5</v>
      </c>
      <c r="DD45">
        <v>1677795524</v>
      </c>
      <c r="DE45">
        <v>0</v>
      </c>
      <c r="DF45">
        <v>-0.419</v>
      </c>
      <c r="DG45">
        <v>-0.001</v>
      </c>
      <c r="DH45">
        <v>3.097</v>
      </c>
      <c r="DI45">
        <v>0.268</v>
      </c>
      <c r="DJ45">
        <v>400</v>
      </c>
      <c r="DK45">
        <v>24</v>
      </c>
      <c r="DL45">
        <v>0.15</v>
      </c>
      <c r="DM45">
        <v>0.13</v>
      </c>
      <c r="DN45">
        <v>-12.99731475</v>
      </c>
      <c r="DO45">
        <v>-53.01291365853657</v>
      </c>
      <c r="DP45">
        <v>5.552021616884694</v>
      </c>
      <c r="DQ45">
        <v>0</v>
      </c>
      <c r="DR45">
        <v>1.28452625</v>
      </c>
      <c r="DS45">
        <v>-0.199678311444655</v>
      </c>
      <c r="DT45">
        <v>0.0242220861702187</v>
      </c>
      <c r="DU45">
        <v>0</v>
      </c>
      <c r="DV45">
        <v>0</v>
      </c>
      <c r="DW45">
        <v>2</v>
      </c>
      <c r="DX45" t="s">
        <v>357</v>
      </c>
      <c r="DY45">
        <v>2.97757</v>
      </c>
      <c r="DZ45">
        <v>2.7283</v>
      </c>
      <c r="EA45">
        <v>0.0654415</v>
      </c>
      <c r="EB45">
        <v>0.07078130000000001</v>
      </c>
      <c r="EC45">
        <v>0.106915</v>
      </c>
      <c r="ED45">
        <v>0.103881</v>
      </c>
      <c r="EE45">
        <v>27876.6</v>
      </c>
      <c r="EF45">
        <v>27426</v>
      </c>
      <c r="EG45">
        <v>30366.1</v>
      </c>
      <c r="EH45">
        <v>29772.3</v>
      </c>
      <c r="EI45">
        <v>37431.3</v>
      </c>
      <c r="EJ45">
        <v>35123.5</v>
      </c>
      <c r="EK45">
        <v>46463.9</v>
      </c>
      <c r="EL45">
        <v>44271.7</v>
      </c>
      <c r="EM45">
        <v>1.84888</v>
      </c>
      <c r="EN45">
        <v>1.81195</v>
      </c>
      <c r="EO45">
        <v>0.07449840000000001</v>
      </c>
      <c r="EP45">
        <v>0</v>
      </c>
      <c r="EQ45">
        <v>26.2982</v>
      </c>
      <c r="ER45">
        <v>999.9</v>
      </c>
      <c r="ES45">
        <v>49.3</v>
      </c>
      <c r="ET45">
        <v>34.1</v>
      </c>
      <c r="EU45">
        <v>29.6121</v>
      </c>
      <c r="EV45">
        <v>63.2671</v>
      </c>
      <c r="EW45">
        <v>23.7861</v>
      </c>
      <c r="EX45">
        <v>1</v>
      </c>
      <c r="EY45">
        <v>0.137881</v>
      </c>
      <c r="EZ45">
        <v>1.35608</v>
      </c>
      <c r="FA45">
        <v>20.1912</v>
      </c>
      <c r="FB45">
        <v>5.22897</v>
      </c>
      <c r="FC45">
        <v>11.9719</v>
      </c>
      <c r="FD45">
        <v>4.96955</v>
      </c>
      <c r="FE45">
        <v>3.28958</v>
      </c>
      <c r="FF45">
        <v>9999</v>
      </c>
      <c r="FG45">
        <v>9999</v>
      </c>
      <c r="FH45">
        <v>9999</v>
      </c>
      <c r="FI45">
        <v>999.9</v>
      </c>
      <c r="FJ45">
        <v>4.97336</v>
      </c>
      <c r="FK45">
        <v>1.87796</v>
      </c>
      <c r="FL45">
        <v>1.87609</v>
      </c>
      <c r="FM45">
        <v>1.87896</v>
      </c>
      <c r="FN45">
        <v>1.8756</v>
      </c>
      <c r="FO45">
        <v>1.87913</v>
      </c>
      <c r="FP45">
        <v>1.87622</v>
      </c>
      <c r="FQ45">
        <v>1.87744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3.073</v>
      </c>
      <c r="GF45">
        <v>0.3428</v>
      </c>
      <c r="GG45">
        <v>1.952128706093963</v>
      </c>
      <c r="GH45">
        <v>0.004218851560130391</v>
      </c>
      <c r="GI45">
        <v>-1.795455638341317E-06</v>
      </c>
      <c r="GJ45">
        <v>4.509012065089949E-10</v>
      </c>
      <c r="GK45">
        <v>-0.002260030334245136</v>
      </c>
      <c r="GL45">
        <v>0.00193859277299023</v>
      </c>
      <c r="GM45">
        <v>0.0006059354359476578</v>
      </c>
      <c r="GN45">
        <v>-3.865286006439209E-06</v>
      </c>
      <c r="GO45">
        <v>0</v>
      </c>
      <c r="GP45">
        <v>2124</v>
      </c>
      <c r="GQ45">
        <v>1</v>
      </c>
      <c r="GR45">
        <v>26</v>
      </c>
      <c r="GS45">
        <v>223247.5</v>
      </c>
      <c r="GT45">
        <v>1123.2</v>
      </c>
      <c r="GU45">
        <v>0.958252</v>
      </c>
      <c r="GV45">
        <v>2.58423</v>
      </c>
      <c r="GW45">
        <v>1.39893</v>
      </c>
      <c r="GX45">
        <v>2.3584</v>
      </c>
      <c r="GY45">
        <v>1.44897</v>
      </c>
      <c r="GZ45">
        <v>2.47925</v>
      </c>
      <c r="HA45">
        <v>42.2975</v>
      </c>
      <c r="HB45">
        <v>24.035</v>
      </c>
      <c r="HC45">
        <v>18</v>
      </c>
      <c r="HD45">
        <v>491.168</v>
      </c>
      <c r="HE45">
        <v>439.477</v>
      </c>
      <c r="HF45">
        <v>24.1203</v>
      </c>
      <c r="HG45">
        <v>28.833</v>
      </c>
      <c r="HH45">
        <v>30</v>
      </c>
      <c r="HI45">
        <v>28.693</v>
      </c>
      <c r="HJ45">
        <v>28.77</v>
      </c>
      <c r="HK45">
        <v>19.2025</v>
      </c>
      <c r="HL45">
        <v>29.4484</v>
      </c>
      <c r="HM45">
        <v>90.60939999999999</v>
      </c>
      <c r="HN45">
        <v>24.1188</v>
      </c>
      <c r="HO45">
        <v>352.673</v>
      </c>
      <c r="HP45">
        <v>23.2483</v>
      </c>
      <c r="HQ45">
        <v>100.403</v>
      </c>
      <c r="HR45">
        <v>101.803</v>
      </c>
    </row>
    <row r="46" spans="1:226">
      <c r="A46">
        <v>30</v>
      </c>
      <c r="B46">
        <v>1677862922.5</v>
      </c>
      <c r="C46">
        <v>401</v>
      </c>
      <c r="D46" t="s">
        <v>423</v>
      </c>
      <c r="E46" t="s">
        <v>424</v>
      </c>
      <c r="F46">
        <v>5</v>
      </c>
      <c r="G46" t="s">
        <v>353</v>
      </c>
      <c r="H46" t="s">
        <v>382</v>
      </c>
      <c r="I46">
        <v>1677862914.714286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345.5282424946683</v>
      </c>
      <c r="AK46">
        <v>324.2170727272727</v>
      </c>
      <c r="AL46">
        <v>2.713946775338527</v>
      </c>
      <c r="AM46">
        <v>63.52167588104037</v>
      </c>
      <c r="AN46">
        <f>(AP46 - AO46 + BO46*1E3/(8.314*(BQ46+273.15)) * AR46/BN46 * AQ46) * BN46/(100*BB46) * 1000/(1000 - AP46)</f>
        <v>0</v>
      </c>
      <c r="AO46">
        <v>23.1953851395891</v>
      </c>
      <c r="AP46">
        <v>24.47081212121212</v>
      </c>
      <c r="AQ46">
        <v>0.0001392983165668166</v>
      </c>
      <c r="AR46">
        <v>100.0074228854335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2.96</v>
      </c>
      <c r="BC46">
        <v>0.5</v>
      </c>
      <c r="BD46" t="s">
        <v>355</v>
      </c>
      <c r="BE46">
        <v>2</v>
      </c>
      <c r="BF46" t="b">
        <v>1</v>
      </c>
      <c r="BG46">
        <v>1677862914.714286</v>
      </c>
      <c r="BH46">
        <v>300.5299642857143</v>
      </c>
      <c r="BI46">
        <v>322.2984285714286</v>
      </c>
      <c r="BJ46">
        <v>24.45857142857143</v>
      </c>
      <c r="BK46">
        <v>23.19228214285715</v>
      </c>
      <c r="BL46">
        <v>297.4699285714286</v>
      </c>
      <c r="BM46">
        <v>24.11590000000001</v>
      </c>
      <c r="BN46">
        <v>500.0305714285715</v>
      </c>
      <c r="BO46">
        <v>89.45117500000002</v>
      </c>
      <c r="BP46">
        <v>0.09985704999999999</v>
      </c>
      <c r="BQ46">
        <v>26.87665357142857</v>
      </c>
      <c r="BR46">
        <v>27.50123214285714</v>
      </c>
      <c r="BS46">
        <v>999.9000000000002</v>
      </c>
      <c r="BT46">
        <v>0</v>
      </c>
      <c r="BU46">
        <v>0</v>
      </c>
      <c r="BV46">
        <v>9994.352857142858</v>
      </c>
      <c r="BW46">
        <v>0</v>
      </c>
      <c r="BX46">
        <v>6.423359285714286</v>
      </c>
      <c r="BY46">
        <v>-21.76846071428571</v>
      </c>
      <c r="BZ46">
        <v>308.0647857142857</v>
      </c>
      <c r="CA46">
        <v>329.9508214285714</v>
      </c>
      <c r="CB46">
        <v>1.266286428571429</v>
      </c>
      <c r="CC46">
        <v>322.2984285714286</v>
      </c>
      <c r="CD46">
        <v>23.19228214285715</v>
      </c>
      <c r="CE46">
        <v>2.187848214285714</v>
      </c>
      <c r="CF46">
        <v>2.074576785714286</v>
      </c>
      <c r="CG46">
        <v>18.87360714285714</v>
      </c>
      <c r="CH46">
        <v>18.02530357142857</v>
      </c>
      <c r="CI46">
        <v>2000.014642857142</v>
      </c>
      <c r="CJ46">
        <v>0.9799947142857144</v>
      </c>
      <c r="CK46">
        <v>0.02000532857142858</v>
      </c>
      <c r="CL46">
        <v>0</v>
      </c>
      <c r="CM46">
        <v>1.983521428571429</v>
      </c>
      <c r="CN46">
        <v>0</v>
      </c>
      <c r="CO46">
        <v>6176.503571428571</v>
      </c>
      <c r="CP46">
        <v>17338.31785714285</v>
      </c>
      <c r="CQ46">
        <v>39.61567857142857</v>
      </c>
      <c r="CR46">
        <v>40.22525</v>
      </c>
      <c r="CS46">
        <v>39.02203571428571</v>
      </c>
      <c r="CT46">
        <v>38.49535714285715</v>
      </c>
      <c r="CU46">
        <v>38.53992857142857</v>
      </c>
      <c r="CV46">
        <v>1960.003928571428</v>
      </c>
      <c r="CW46">
        <v>40.01071428571429</v>
      </c>
      <c r="CX46">
        <v>0</v>
      </c>
      <c r="CY46">
        <v>1677862925.2</v>
      </c>
      <c r="CZ46">
        <v>0</v>
      </c>
      <c r="DA46">
        <v>0</v>
      </c>
      <c r="DB46" t="s">
        <v>356</v>
      </c>
      <c r="DC46">
        <v>1664468064.5</v>
      </c>
      <c r="DD46">
        <v>1677795524</v>
      </c>
      <c r="DE46">
        <v>0</v>
      </c>
      <c r="DF46">
        <v>-0.419</v>
      </c>
      <c r="DG46">
        <v>-0.001</v>
      </c>
      <c r="DH46">
        <v>3.097</v>
      </c>
      <c r="DI46">
        <v>0.268</v>
      </c>
      <c r="DJ46">
        <v>400</v>
      </c>
      <c r="DK46">
        <v>24</v>
      </c>
      <c r="DL46">
        <v>0.15</v>
      </c>
      <c r="DM46">
        <v>0.13</v>
      </c>
      <c r="DN46">
        <v>-17.89066780487805</v>
      </c>
      <c r="DO46">
        <v>-73.54280466898953</v>
      </c>
      <c r="DP46">
        <v>7.336568566662088</v>
      </c>
      <c r="DQ46">
        <v>0</v>
      </c>
      <c r="DR46">
        <v>1.274977804878049</v>
      </c>
      <c r="DS46">
        <v>-0.1032466202090576</v>
      </c>
      <c r="DT46">
        <v>0.01815337427643865</v>
      </c>
      <c r="DU46">
        <v>0</v>
      </c>
      <c r="DV46">
        <v>0</v>
      </c>
      <c r="DW46">
        <v>2</v>
      </c>
      <c r="DX46" t="s">
        <v>357</v>
      </c>
      <c r="DY46">
        <v>2.97762</v>
      </c>
      <c r="DZ46">
        <v>2.7282</v>
      </c>
      <c r="EA46">
        <v>0.0677154</v>
      </c>
      <c r="EB46">
        <v>0.0735305</v>
      </c>
      <c r="EC46">
        <v>0.106934</v>
      </c>
      <c r="ED46">
        <v>0.10389</v>
      </c>
      <c r="EE46">
        <v>27808.8</v>
      </c>
      <c r="EF46">
        <v>27345</v>
      </c>
      <c r="EG46">
        <v>30366.1</v>
      </c>
      <c r="EH46">
        <v>29772.5</v>
      </c>
      <c r="EI46">
        <v>37430.5</v>
      </c>
      <c r="EJ46">
        <v>35123.8</v>
      </c>
      <c r="EK46">
        <v>46463.8</v>
      </c>
      <c r="EL46">
        <v>44272.3</v>
      </c>
      <c r="EM46">
        <v>1.84872</v>
      </c>
      <c r="EN46">
        <v>1.8122</v>
      </c>
      <c r="EO46">
        <v>0.0725649</v>
      </c>
      <c r="EP46">
        <v>0</v>
      </c>
      <c r="EQ46">
        <v>26.2982</v>
      </c>
      <c r="ER46">
        <v>999.9</v>
      </c>
      <c r="ES46">
        <v>49.2</v>
      </c>
      <c r="ET46">
        <v>34.1</v>
      </c>
      <c r="EU46">
        <v>29.5512</v>
      </c>
      <c r="EV46">
        <v>63.3071</v>
      </c>
      <c r="EW46">
        <v>23.3373</v>
      </c>
      <c r="EX46">
        <v>1</v>
      </c>
      <c r="EY46">
        <v>0.137815</v>
      </c>
      <c r="EZ46">
        <v>1.36766</v>
      </c>
      <c r="FA46">
        <v>20.191</v>
      </c>
      <c r="FB46">
        <v>5.22972</v>
      </c>
      <c r="FC46">
        <v>11.9715</v>
      </c>
      <c r="FD46">
        <v>4.97</v>
      </c>
      <c r="FE46">
        <v>3.28978</v>
      </c>
      <c r="FF46">
        <v>9999</v>
      </c>
      <c r="FG46">
        <v>9999</v>
      </c>
      <c r="FH46">
        <v>9999</v>
      </c>
      <c r="FI46">
        <v>999.9</v>
      </c>
      <c r="FJ46">
        <v>4.97336</v>
      </c>
      <c r="FK46">
        <v>1.87798</v>
      </c>
      <c r="FL46">
        <v>1.87609</v>
      </c>
      <c r="FM46">
        <v>1.87896</v>
      </c>
      <c r="FN46">
        <v>1.87559</v>
      </c>
      <c r="FO46">
        <v>1.87913</v>
      </c>
      <c r="FP46">
        <v>1.87622</v>
      </c>
      <c r="FQ46">
        <v>1.87742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3.115</v>
      </c>
      <c r="GF46">
        <v>0.343</v>
      </c>
      <c r="GG46">
        <v>1.952128706093963</v>
      </c>
      <c r="GH46">
        <v>0.004218851560130391</v>
      </c>
      <c r="GI46">
        <v>-1.795455638341317E-06</v>
      </c>
      <c r="GJ46">
        <v>4.509012065089949E-10</v>
      </c>
      <c r="GK46">
        <v>-0.002260030334245136</v>
      </c>
      <c r="GL46">
        <v>0.00193859277299023</v>
      </c>
      <c r="GM46">
        <v>0.0006059354359476578</v>
      </c>
      <c r="GN46">
        <v>-3.865286006439209E-06</v>
      </c>
      <c r="GO46">
        <v>0</v>
      </c>
      <c r="GP46">
        <v>2124</v>
      </c>
      <c r="GQ46">
        <v>1</v>
      </c>
      <c r="GR46">
        <v>26</v>
      </c>
      <c r="GS46">
        <v>223247.6</v>
      </c>
      <c r="GT46">
        <v>1123.3</v>
      </c>
      <c r="GU46">
        <v>0.98999</v>
      </c>
      <c r="GV46">
        <v>2.58057</v>
      </c>
      <c r="GW46">
        <v>1.39893</v>
      </c>
      <c r="GX46">
        <v>2.3584</v>
      </c>
      <c r="GY46">
        <v>1.44897</v>
      </c>
      <c r="GZ46">
        <v>2.43408</v>
      </c>
      <c r="HA46">
        <v>42.2975</v>
      </c>
      <c r="HB46">
        <v>24.035</v>
      </c>
      <c r="HC46">
        <v>18</v>
      </c>
      <c r="HD46">
        <v>491.076</v>
      </c>
      <c r="HE46">
        <v>439.629</v>
      </c>
      <c r="HF46">
        <v>24.1191</v>
      </c>
      <c r="HG46">
        <v>28.8319</v>
      </c>
      <c r="HH46">
        <v>29.9999</v>
      </c>
      <c r="HI46">
        <v>28.6918</v>
      </c>
      <c r="HJ46">
        <v>28.7695</v>
      </c>
      <c r="HK46">
        <v>19.8476</v>
      </c>
      <c r="HL46">
        <v>29.4484</v>
      </c>
      <c r="HM46">
        <v>90.60939999999999</v>
      </c>
      <c r="HN46">
        <v>24.1183</v>
      </c>
      <c r="HO46">
        <v>372.755</v>
      </c>
      <c r="HP46">
        <v>23.245</v>
      </c>
      <c r="HQ46">
        <v>100.403</v>
      </c>
      <c r="HR46">
        <v>101.804</v>
      </c>
    </row>
    <row r="47" spans="1:226">
      <c r="A47">
        <v>31</v>
      </c>
      <c r="B47">
        <v>1677862927.5</v>
      </c>
      <c r="C47">
        <v>406</v>
      </c>
      <c r="D47" t="s">
        <v>425</v>
      </c>
      <c r="E47" t="s">
        <v>426</v>
      </c>
      <c r="F47">
        <v>5</v>
      </c>
      <c r="G47" t="s">
        <v>353</v>
      </c>
      <c r="H47" t="s">
        <v>382</v>
      </c>
      <c r="I47">
        <v>1677862920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361.810699885442</v>
      </c>
      <c r="AK47">
        <v>338.9860787878787</v>
      </c>
      <c r="AL47">
        <v>2.977357752133624</v>
      </c>
      <c r="AM47">
        <v>63.52167588104037</v>
      </c>
      <c r="AN47">
        <f>(AP47 - AO47 + BO47*1E3/(8.314*(BQ47+273.15)) * AR47/BN47 * AQ47) * BN47/(100*BB47) * 1000/(1000 - AP47)</f>
        <v>0</v>
      </c>
      <c r="AO47">
        <v>23.19821216187341</v>
      </c>
      <c r="AP47">
        <v>24.47411151515152</v>
      </c>
      <c r="AQ47">
        <v>4.007192959225565E-05</v>
      </c>
      <c r="AR47">
        <v>100.0074228854335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2.96</v>
      </c>
      <c r="BC47">
        <v>0.5</v>
      </c>
      <c r="BD47" t="s">
        <v>355</v>
      </c>
      <c r="BE47">
        <v>2</v>
      </c>
      <c r="BF47" t="b">
        <v>1</v>
      </c>
      <c r="BG47">
        <v>1677862920</v>
      </c>
      <c r="BH47">
        <v>311.7322592592593</v>
      </c>
      <c r="BI47">
        <v>338.5843703703704</v>
      </c>
      <c r="BJ47">
        <v>24.46697407407408</v>
      </c>
      <c r="BK47">
        <v>23.19561851851851</v>
      </c>
      <c r="BL47">
        <v>308.635962962963</v>
      </c>
      <c r="BM47">
        <v>24.12411111111111</v>
      </c>
      <c r="BN47">
        <v>500.0311851851853</v>
      </c>
      <c r="BO47">
        <v>89.45209259259261</v>
      </c>
      <c r="BP47">
        <v>0.09996954814814815</v>
      </c>
      <c r="BQ47">
        <v>26.87721481481481</v>
      </c>
      <c r="BR47">
        <v>27.50028148148148</v>
      </c>
      <c r="BS47">
        <v>999.9000000000001</v>
      </c>
      <c r="BT47">
        <v>0</v>
      </c>
      <c r="BU47">
        <v>0</v>
      </c>
      <c r="BV47">
        <v>9990.190740740742</v>
      </c>
      <c r="BW47">
        <v>0</v>
      </c>
      <c r="BX47">
        <v>6.429980740740742</v>
      </c>
      <c r="BY47">
        <v>-26.85210370370371</v>
      </c>
      <c r="BZ47">
        <v>319.5507037037037</v>
      </c>
      <c r="CA47">
        <v>346.6246296296297</v>
      </c>
      <c r="CB47">
        <v>1.271365555555555</v>
      </c>
      <c r="CC47">
        <v>338.5843703703704</v>
      </c>
      <c r="CD47">
        <v>23.19561851851851</v>
      </c>
      <c r="CE47">
        <v>2.188622962962963</v>
      </c>
      <c r="CF47">
        <v>2.074896666666667</v>
      </c>
      <c r="CG47">
        <v>18.87927037037037</v>
      </c>
      <c r="CH47">
        <v>18.02775185185185</v>
      </c>
      <c r="CI47">
        <v>1999.987777777778</v>
      </c>
      <c r="CJ47">
        <v>0.9799945555555557</v>
      </c>
      <c r="CK47">
        <v>0.02000549259259259</v>
      </c>
      <c r="CL47">
        <v>0</v>
      </c>
      <c r="CM47">
        <v>1.95327037037037</v>
      </c>
      <c r="CN47">
        <v>0</v>
      </c>
      <c r="CO47">
        <v>6174.936666666667</v>
      </c>
      <c r="CP47">
        <v>17338.09259259259</v>
      </c>
      <c r="CQ47">
        <v>39.66625925925925</v>
      </c>
      <c r="CR47">
        <v>40.22199999999999</v>
      </c>
      <c r="CS47">
        <v>38.97881481481481</v>
      </c>
      <c r="CT47">
        <v>38.46970370370371</v>
      </c>
      <c r="CU47">
        <v>38.51833333333333</v>
      </c>
      <c r="CV47">
        <v>1959.977407407407</v>
      </c>
      <c r="CW47">
        <v>40.01037037037037</v>
      </c>
      <c r="CX47">
        <v>0</v>
      </c>
      <c r="CY47">
        <v>1677862930.6</v>
      </c>
      <c r="CZ47">
        <v>0</v>
      </c>
      <c r="DA47">
        <v>0</v>
      </c>
      <c r="DB47" t="s">
        <v>356</v>
      </c>
      <c r="DC47">
        <v>1664468064.5</v>
      </c>
      <c r="DD47">
        <v>1677795524</v>
      </c>
      <c r="DE47">
        <v>0</v>
      </c>
      <c r="DF47">
        <v>-0.419</v>
      </c>
      <c r="DG47">
        <v>-0.001</v>
      </c>
      <c r="DH47">
        <v>3.097</v>
      </c>
      <c r="DI47">
        <v>0.268</v>
      </c>
      <c r="DJ47">
        <v>400</v>
      </c>
      <c r="DK47">
        <v>24</v>
      </c>
      <c r="DL47">
        <v>0.15</v>
      </c>
      <c r="DM47">
        <v>0.13</v>
      </c>
      <c r="DN47">
        <v>-23.81395</v>
      </c>
      <c r="DO47">
        <v>-57.60734183864911</v>
      </c>
      <c r="DP47">
        <v>5.759888592195164</v>
      </c>
      <c r="DQ47">
        <v>0</v>
      </c>
      <c r="DR47">
        <v>1.2683305</v>
      </c>
      <c r="DS47">
        <v>0.0605795121951211</v>
      </c>
      <c r="DT47">
        <v>0.005951356547040343</v>
      </c>
      <c r="DU47">
        <v>1</v>
      </c>
      <c r="DV47">
        <v>1</v>
      </c>
      <c r="DW47">
        <v>2</v>
      </c>
      <c r="DX47" t="s">
        <v>365</v>
      </c>
      <c r="DY47">
        <v>2.97753</v>
      </c>
      <c r="DZ47">
        <v>2.72839</v>
      </c>
      <c r="EA47">
        <v>0.0702072</v>
      </c>
      <c r="EB47">
        <v>0.07616630000000001</v>
      </c>
      <c r="EC47">
        <v>0.106964</v>
      </c>
      <c r="ED47">
        <v>0.103909</v>
      </c>
      <c r="EE47">
        <v>27734.7</v>
      </c>
      <c r="EF47">
        <v>27267</v>
      </c>
      <c r="EG47">
        <v>30366.3</v>
      </c>
      <c r="EH47">
        <v>29772.2</v>
      </c>
      <c r="EI47">
        <v>37429.8</v>
      </c>
      <c r="EJ47">
        <v>35122.8</v>
      </c>
      <c r="EK47">
        <v>46464.3</v>
      </c>
      <c r="EL47">
        <v>44271.8</v>
      </c>
      <c r="EM47">
        <v>1.8485</v>
      </c>
      <c r="EN47">
        <v>1.81192</v>
      </c>
      <c r="EO47">
        <v>0.0736974</v>
      </c>
      <c r="EP47">
        <v>0</v>
      </c>
      <c r="EQ47">
        <v>26.2982</v>
      </c>
      <c r="ER47">
        <v>999.9</v>
      </c>
      <c r="ES47">
        <v>49.2</v>
      </c>
      <c r="ET47">
        <v>34.1</v>
      </c>
      <c r="EU47">
        <v>29.5435</v>
      </c>
      <c r="EV47">
        <v>63.5271</v>
      </c>
      <c r="EW47">
        <v>23.738</v>
      </c>
      <c r="EX47">
        <v>1</v>
      </c>
      <c r="EY47">
        <v>0.137464</v>
      </c>
      <c r="EZ47">
        <v>1.36569</v>
      </c>
      <c r="FA47">
        <v>20.1911</v>
      </c>
      <c r="FB47">
        <v>5.22867</v>
      </c>
      <c r="FC47">
        <v>11.9727</v>
      </c>
      <c r="FD47">
        <v>4.9697</v>
      </c>
      <c r="FE47">
        <v>3.2897</v>
      </c>
      <c r="FF47">
        <v>9999</v>
      </c>
      <c r="FG47">
        <v>9999</v>
      </c>
      <c r="FH47">
        <v>9999</v>
      </c>
      <c r="FI47">
        <v>999.9</v>
      </c>
      <c r="FJ47">
        <v>4.97336</v>
      </c>
      <c r="FK47">
        <v>1.878</v>
      </c>
      <c r="FL47">
        <v>1.87613</v>
      </c>
      <c r="FM47">
        <v>1.87896</v>
      </c>
      <c r="FN47">
        <v>1.87559</v>
      </c>
      <c r="FO47">
        <v>1.87916</v>
      </c>
      <c r="FP47">
        <v>1.87622</v>
      </c>
      <c r="FQ47">
        <v>1.87743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3.162</v>
      </c>
      <c r="GF47">
        <v>0.3431</v>
      </c>
      <c r="GG47">
        <v>1.952128706093963</v>
      </c>
      <c r="GH47">
        <v>0.004218851560130391</v>
      </c>
      <c r="GI47">
        <v>-1.795455638341317E-06</v>
      </c>
      <c r="GJ47">
        <v>4.509012065089949E-10</v>
      </c>
      <c r="GK47">
        <v>-0.002260030334245136</v>
      </c>
      <c r="GL47">
        <v>0.00193859277299023</v>
      </c>
      <c r="GM47">
        <v>0.0006059354359476578</v>
      </c>
      <c r="GN47">
        <v>-3.865286006439209E-06</v>
      </c>
      <c r="GO47">
        <v>0</v>
      </c>
      <c r="GP47">
        <v>2124</v>
      </c>
      <c r="GQ47">
        <v>1</v>
      </c>
      <c r="GR47">
        <v>26</v>
      </c>
      <c r="GS47">
        <v>223247.7</v>
      </c>
      <c r="GT47">
        <v>1123.4</v>
      </c>
      <c r="GU47">
        <v>1.02783</v>
      </c>
      <c r="GV47">
        <v>2.5708</v>
      </c>
      <c r="GW47">
        <v>1.39893</v>
      </c>
      <c r="GX47">
        <v>2.3584</v>
      </c>
      <c r="GY47">
        <v>1.44897</v>
      </c>
      <c r="GZ47">
        <v>2.52319</v>
      </c>
      <c r="HA47">
        <v>42.3241</v>
      </c>
      <c r="HB47">
        <v>24.035</v>
      </c>
      <c r="HC47">
        <v>18</v>
      </c>
      <c r="HD47">
        <v>490.95</v>
      </c>
      <c r="HE47">
        <v>439.443</v>
      </c>
      <c r="HF47">
        <v>24.1183</v>
      </c>
      <c r="HG47">
        <v>28.8306</v>
      </c>
      <c r="HH47">
        <v>29.9999</v>
      </c>
      <c r="HI47">
        <v>28.6918</v>
      </c>
      <c r="HJ47">
        <v>28.7675</v>
      </c>
      <c r="HK47">
        <v>20.6033</v>
      </c>
      <c r="HL47">
        <v>29.4484</v>
      </c>
      <c r="HM47">
        <v>90.2343</v>
      </c>
      <c r="HN47">
        <v>24.1186</v>
      </c>
      <c r="HO47">
        <v>386.154</v>
      </c>
      <c r="HP47">
        <v>23.2398</v>
      </c>
      <c r="HQ47">
        <v>100.404</v>
      </c>
      <c r="HR47">
        <v>101.803</v>
      </c>
    </row>
    <row r="48" spans="1:226">
      <c r="A48">
        <v>32</v>
      </c>
      <c r="B48">
        <v>1677862932.5</v>
      </c>
      <c r="C48">
        <v>411</v>
      </c>
      <c r="D48" t="s">
        <v>427</v>
      </c>
      <c r="E48" t="s">
        <v>428</v>
      </c>
      <c r="F48">
        <v>5</v>
      </c>
      <c r="G48" t="s">
        <v>353</v>
      </c>
      <c r="H48" t="s">
        <v>382</v>
      </c>
      <c r="I48">
        <v>1677862924.714286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378.2238442568626</v>
      </c>
      <c r="AK48">
        <v>354.4943636363636</v>
      </c>
      <c r="AL48">
        <v>3.127625457170061</v>
      </c>
      <c r="AM48">
        <v>63.52167588104037</v>
      </c>
      <c r="AN48">
        <f>(AP48 - AO48 + BO48*1E3/(8.314*(BQ48+273.15)) * AR48/BN48 * AQ48) * BN48/(100*BB48) * 1000/(1000 - AP48)</f>
        <v>0</v>
      </c>
      <c r="AO48">
        <v>23.1781020389003</v>
      </c>
      <c r="AP48">
        <v>24.47562303030302</v>
      </c>
      <c r="AQ48">
        <v>2.429985667850107E-05</v>
      </c>
      <c r="AR48">
        <v>100.0074228854335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2.96</v>
      </c>
      <c r="BC48">
        <v>0.5</v>
      </c>
      <c r="BD48" t="s">
        <v>355</v>
      </c>
      <c r="BE48">
        <v>2</v>
      </c>
      <c r="BF48" t="b">
        <v>1</v>
      </c>
      <c r="BG48">
        <v>1677862924.714286</v>
      </c>
      <c r="BH48">
        <v>324.3850357142857</v>
      </c>
      <c r="BI48">
        <v>353.7298571428572</v>
      </c>
      <c r="BJ48">
        <v>24.47171428571428</v>
      </c>
      <c r="BK48">
        <v>23.19204285714286</v>
      </c>
      <c r="BL48">
        <v>321.24825</v>
      </c>
      <c r="BM48">
        <v>24.12873214285714</v>
      </c>
      <c r="BN48">
        <v>500.0348571428572</v>
      </c>
      <c r="BO48">
        <v>89.45772857142856</v>
      </c>
      <c r="BP48">
        <v>0.09996638214285714</v>
      </c>
      <c r="BQ48">
        <v>26.87648571428572</v>
      </c>
      <c r="BR48">
        <v>27.49956071428571</v>
      </c>
      <c r="BS48">
        <v>999.9000000000002</v>
      </c>
      <c r="BT48">
        <v>0</v>
      </c>
      <c r="BU48">
        <v>0</v>
      </c>
      <c r="BV48">
        <v>9995.428928571429</v>
      </c>
      <c r="BW48">
        <v>0</v>
      </c>
      <c r="BX48">
        <v>6.430402142857146</v>
      </c>
      <c r="BY48">
        <v>-29.34485</v>
      </c>
      <c r="BZ48">
        <v>332.5225</v>
      </c>
      <c r="CA48">
        <v>362.1283571428572</v>
      </c>
      <c r="CB48">
        <v>1.2796825</v>
      </c>
      <c r="CC48">
        <v>353.7298571428572</v>
      </c>
      <c r="CD48">
        <v>23.19204285714286</v>
      </c>
      <c r="CE48">
        <v>2.189183928571429</v>
      </c>
      <c r="CF48">
        <v>2.074707142857143</v>
      </c>
      <c r="CG48">
        <v>18.883375</v>
      </c>
      <c r="CH48">
        <v>18.0263</v>
      </c>
      <c r="CI48">
        <v>1999.992857142857</v>
      </c>
      <c r="CJ48">
        <v>0.979994392857143</v>
      </c>
      <c r="CK48">
        <v>0.02000566071428572</v>
      </c>
      <c r="CL48">
        <v>0</v>
      </c>
      <c r="CM48">
        <v>1.979878571428572</v>
      </c>
      <c r="CN48">
        <v>0</v>
      </c>
      <c r="CO48">
        <v>6175.910714285713</v>
      </c>
      <c r="CP48">
        <v>17338.13214285714</v>
      </c>
      <c r="CQ48">
        <v>39.66478571428571</v>
      </c>
      <c r="CR48">
        <v>40.223</v>
      </c>
      <c r="CS48">
        <v>38.98178571428571</v>
      </c>
      <c r="CT48">
        <v>38.47525</v>
      </c>
      <c r="CU48">
        <v>38.5155</v>
      </c>
      <c r="CV48">
        <v>1959.981785714286</v>
      </c>
      <c r="CW48">
        <v>40.01107142857143</v>
      </c>
      <c r="CX48">
        <v>0</v>
      </c>
      <c r="CY48">
        <v>1677862935.4</v>
      </c>
      <c r="CZ48">
        <v>0</v>
      </c>
      <c r="DA48">
        <v>0</v>
      </c>
      <c r="DB48" t="s">
        <v>356</v>
      </c>
      <c r="DC48">
        <v>1664468064.5</v>
      </c>
      <c r="DD48">
        <v>1677795524</v>
      </c>
      <c r="DE48">
        <v>0</v>
      </c>
      <c r="DF48">
        <v>-0.419</v>
      </c>
      <c r="DG48">
        <v>-0.001</v>
      </c>
      <c r="DH48">
        <v>3.097</v>
      </c>
      <c r="DI48">
        <v>0.268</v>
      </c>
      <c r="DJ48">
        <v>400</v>
      </c>
      <c r="DK48">
        <v>24</v>
      </c>
      <c r="DL48">
        <v>0.15</v>
      </c>
      <c r="DM48">
        <v>0.13</v>
      </c>
      <c r="DN48">
        <v>-27.72928</v>
      </c>
      <c r="DO48">
        <v>-32.24847804878052</v>
      </c>
      <c r="DP48">
        <v>3.283710830310733</v>
      </c>
      <c r="DQ48">
        <v>0</v>
      </c>
      <c r="DR48">
        <v>1.27601875</v>
      </c>
      <c r="DS48">
        <v>0.0980027392120041</v>
      </c>
      <c r="DT48">
        <v>0.01149509790900015</v>
      </c>
      <c r="DU48">
        <v>1</v>
      </c>
      <c r="DV48">
        <v>1</v>
      </c>
      <c r="DW48">
        <v>2</v>
      </c>
      <c r="DX48" t="s">
        <v>365</v>
      </c>
      <c r="DY48">
        <v>2.9777</v>
      </c>
      <c r="DZ48">
        <v>2.72846</v>
      </c>
      <c r="EA48">
        <v>0.072753</v>
      </c>
      <c r="EB48">
        <v>0.0788568</v>
      </c>
      <c r="EC48">
        <v>0.106956</v>
      </c>
      <c r="ED48">
        <v>0.103766</v>
      </c>
      <c r="EE48">
        <v>27659</v>
      </c>
      <c r="EF48">
        <v>27187.9</v>
      </c>
      <c r="EG48">
        <v>30366.6</v>
      </c>
      <c r="EH48">
        <v>29772.5</v>
      </c>
      <c r="EI48">
        <v>37430.5</v>
      </c>
      <c r="EJ48">
        <v>35129.1</v>
      </c>
      <c r="EK48">
        <v>46464.5</v>
      </c>
      <c r="EL48">
        <v>44272.3</v>
      </c>
      <c r="EM48">
        <v>1.84923</v>
      </c>
      <c r="EN48">
        <v>1.81198</v>
      </c>
      <c r="EO48">
        <v>0.0732131</v>
      </c>
      <c r="EP48">
        <v>0</v>
      </c>
      <c r="EQ48">
        <v>26.2982</v>
      </c>
      <c r="ER48">
        <v>999.9</v>
      </c>
      <c r="ES48">
        <v>49.2</v>
      </c>
      <c r="ET48">
        <v>34.1</v>
      </c>
      <c r="EU48">
        <v>29.5503</v>
      </c>
      <c r="EV48">
        <v>63.3871</v>
      </c>
      <c r="EW48">
        <v>23.758</v>
      </c>
      <c r="EX48">
        <v>1</v>
      </c>
      <c r="EY48">
        <v>0.137454</v>
      </c>
      <c r="EZ48">
        <v>1.36198</v>
      </c>
      <c r="FA48">
        <v>20.1912</v>
      </c>
      <c r="FB48">
        <v>5.22897</v>
      </c>
      <c r="FC48">
        <v>11.9712</v>
      </c>
      <c r="FD48">
        <v>4.9698</v>
      </c>
      <c r="FE48">
        <v>3.2896</v>
      </c>
      <c r="FF48">
        <v>9999</v>
      </c>
      <c r="FG48">
        <v>9999</v>
      </c>
      <c r="FH48">
        <v>9999</v>
      </c>
      <c r="FI48">
        <v>999.9</v>
      </c>
      <c r="FJ48">
        <v>4.97337</v>
      </c>
      <c r="FK48">
        <v>1.87793</v>
      </c>
      <c r="FL48">
        <v>1.87607</v>
      </c>
      <c r="FM48">
        <v>1.87893</v>
      </c>
      <c r="FN48">
        <v>1.87552</v>
      </c>
      <c r="FO48">
        <v>1.87912</v>
      </c>
      <c r="FP48">
        <v>1.87619</v>
      </c>
      <c r="FQ48">
        <v>1.87738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3.21</v>
      </c>
      <c r="GF48">
        <v>0.3431</v>
      </c>
      <c r="GG48">
        <v>1.952128706093963</v>
      </c>
      <c r="GH48">
        <v>0.004218851560130391</v>
      </c>
      <c r="GI48">
        <v>-1.795455638341317E-06</v>
      </c>
      <c r="GJ48">
        <v>4.509012065089949E-10</v>
      </c>
      <c r="GK48">
        <v>-0.002260030334245136</v>
      </c>
      <c r="GL48">
        <v>0.00193859277299023</v>
      </c>
      <c r="GM48">
        <v>0.0006059354359476578</v>
      </c>
      <c r="GN48">
        <v>-3.865286006439209E-06</v>
      </c>
      <c r="GO48">
        <v>0</v>
      </c>
      <c r="GP48">
        <v>2124</v>
      </c>
      <c r="GQ48">
        <v>1</v>
      </c>
      <c r="GR48">
        <v>26</v>
      </c>
      <c r="GS48">
        <v>223247.8</v>
      </c>
      <c r="GT48">
        <v>1123.5</v>
      </c>
      <c r="GU48">
        <v>1.06201</v>
      </c>
      <c r="GV48">
        <v>2.58179</v>
      </c>
      <c r="GW48">
        <v>1.39893</v>
      </c>
      <c r="GX48">
        <v>2.3584</v>
      </c>
      <c r="GY48">
        <v>1.44897</v>
      </c>
      <c r="GZ48">
        <v>2.45239</v>
      </c>
      <c r="HA48">
        <v>42.3241</v>
      </c>
      <c r="HB48">
        <v>24.035</v>
      </c>
      <c r="HC48">
        <v>18</v>
      </c>
      <c r="HD48">
        <v>491.343</v>
      </c>
      <c r="HE48">
        <v>439.474</v>
      </c>
      <c r="HF48">
        <v>24.1179</v>
      </c>
      <c r="HG48">
        <v>28.83</v>
      </c>
      <c r="HH48">
        <v>30.0001</v>
      </c>
      <c r="HI48">
        <v>28.69</v>
      </c>
      <c r="HJ48">
        <v>28.7675</v>
      </c>
      <c r="HK48">
        <v>21.2888</v>
      </c>
      <c r="HL48">
        <v>29.4484</v>
      </c>
      <c r="HM48">
        <v>90.2343</v>
      </c>
      <c r="HN48">
        <v>24.1183</v>
      </c>
      <c r="HO48">
        <v>406.213</v>
      </c>
      <c r="HP48">
        <v>23.2396</v>
      </c>
      <c r="HQ48">
        <v>100.404</v>
      </c>
      <c r="HR48">
        <v>101.804</v>
      </c>
    </row>
    <row r="49" spans="1:226">
      <c r="A49">
        <v>33</v>
      </c>
      <c r="B49">
        <v>1677862937.5</v>
      </c>
      <c r="C49">
        <v>416</v>
      </c>
      <c r="D49" t="s">
        <v>429</v>
      </c>
      <c r="E49" t="s">
        <v>430</v>
      </c>
      <c r="F49">
        <v>5</v>
      </c>
      <c r="G49" t="s">
        <v>353</v>
      </c>
      <c r="H49" t="s">
        <v>382</v>
      </c>
      <c r="I49">
        <v>1677862930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395.5879703344766</v>
      </c>
      <c r="AK49">
        <v>370.7351575757575</v>
      </c>
      <c r="AL49">
        <v>3.273563978057673</v>
      </c>
      <c r="AM49">
        <v>63.52167588104037</v>
      </c>
      <c r="AN49">
        <f>(AP49 - AO49 + BO49*1E3/(8.314*(BQ49+273.15)) * AR49/BN49 * AQ49) * BN49/(100*BB49) * 1000/(1000 - AP49)</f>
        <v>0</v>
      </c>
      <c r="AO49">
        <v>23.1488512531323</v>
      </c>
      <c r="AP49">
        <v>24.4632618181818</v>
      </c>
      <c r="AQ49">
        <v>-0.0001661965828202598</v>
      </c>
      <c r="AR49">
        <v>100.0074228854335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2.96</v>
      </c>
      <c r="BC49">
        <v>0.5</v>
      </c>
      <c r="BD49" t="s">
        <v>355</v>
      </c>
      <c r="BE49">
        <v>2</v>
      </c>
      <c r="BF49" t="b">
        <v>1</v>
      </c>
      <c r="BG49">
        <v>1677862930</v>
      </c>
      <c r="BH49">
        <v>339.9385185185185</v>
      </c>
      <c r="BI49">
        <v>370.9688518518519</v>
      </c>
      <c r="BJ49">
        <v>24.47242962962963</v>
      </c>
      <c r="BK49">
        <v>23.17729629629629</v>
      </c>
      <c r="BL49">
        <v>336.7524814814815</v>
      </c>
      <c r="BM49">
        <v>24.12942222222222</v>
      </c>
      <c r="BN49">
        <v>500.0374074074074</v>
      </c>
      <c r="BO49">
        <v>89.45844074074073</v>
      </c>
      <c r="BP49">
        <v>0.1000017481481481</v>
      </c>
      <c r="BQ49">
        <v>26.87675185185185</v>
      </c>
      <c r="BR49">
        <v>27.49724814814815</v>
      </c>
      <c r="BS49">
        <v>999.9000000000001</v>
      </c>
      <c r="BT49">
        <v>0</v>
      </c>
      <c r="BU49">
        <v>0</v>
      </c>
      <c r="BV49">
        <v>10006.64888888889</v>
      </c>
      <c r="BW49">
        <v>0</v>
      </c>
      <c r="BX49">
        <v>6.426610000000001</v>
      </c>
      <c r="BY49">
        <v>-31.03028888888889</v>
      </c>
      <c r="BZ49">
        <v>348.4664444444444</v>
      </c>
      <c r="CA49">
        <v>379.7707037037037</v>
      </c>
      <c r="CB49">
        <v>1.295138148148148</v>
      </c>
      <c r="CC49">
        <v>370.9688518518519</v>
      </c>
      <c r="CD49">
        <v>23.17729629629629</v>
      </c>
      <c r="CE49">
        <v>2.189264814814815</v>
      </c>
      <c r="CF49">
        <v>2.073404814814815</v>
      </c>
      <c r="CG49">
        <v>18.88397407407408</v>
      </c>
      <c r="CH49">
        <v>18.0163074074074</v>
      </c>
      <c r="CI49">
        <v>1999.987037037037</v>
      </c>
      <c r="CJ49">
        <v>0.9799944444444445</v>
      </c>
      <c r="CK49">
        <v>0.02000560740740741</v>
      </c>
      <c r="CL49">
        <v>0</v>
      </c>
      <c r="CM49">
        <v>1.97444074074074</v>
      </c>
      <c r="CN49">
        <v>0</v>
      </c>
      <c r="CO49">
        <v>6179.456666666667</v>
      </c>
      <c r="CP49">
        <v>17338.09259259259</v>
      </c>
      <c r="CQ49">
        <v>39.65703703703704</v>
      </c>
      <c r="CR49">
        <v>40.22199999999999</v>
      </c>
      <c r="CS49">
        <v>38.97422222222222</v>
      </c>
      <c r="CT49">
        <v>38.47203703703703</v>
      </c>
      <c r="CU49">
        <v>38.50914814814815</v>
      </c>
      <c r="CV49">
        <v>1959.976296296296</v>
      </c>
      <c r="CW49">
        <v>40.01074074074074</v>
      </c>
      <c r="CX49">
        <v>0</v>
      </c>
      <c r="CY49">
        <v>1677862940.2</v>
      </c>
      <c r="CZ49">
        <v>0</v>
      </c>
      <c r="DA49">
        <v>0</v>
      </c>
      <c r="DB49" t="s">
        <v>356</v>
      </c>
      <c r="DC49">
        <v>1664468064.5</v>
      </c>
      <c r="DD49">
        <v>1677795524</v>
      </c>
      <c r="DE49">
        <v>0</v>
      </c>
      <c r="DF49">
        <v>-0.419</v>
      </c>
      <c r="DG49">
        <v>-0.001</v>
      </c>
      <c r="DH49">
        <v>3.097</v>
      </c>
      <c r="DI49">
        <v>0.268</v>
      </c>
      <c r="DJ49">
        <v>400</v>
      </c>
      <c r="DK49">
        <v>24</v>
      </c>
      <c r="DL49">
        <v>0.15</v>
      </c>
      <c r="DM49">
        <v>0.13</v>
      </c>
      <c r="DN49">
        <v>-29.74028500000001</v>
      </c>
      <c r="DO49">
        <v>-20.67222213883669</v>
      </c>
      <c r="DP49">
        <v>2.043863269711308</v>
      </c>
      <c r="DQ49">
        <v>0</v>
      </c>
      <c r="DR49">
        <v>1.2875365</v>
      </c>
      <c r="DS49">
        <v>0.1852378986866756</v>
      </c>
      <c r="DT49">
        <v>0.02044924516333059</v>
      </c>
      <c r="DU49">
        <v>0</v>
      </c>
      <c r="DV49">
        <v>0</v>
      </c>
      <c r="DW49">
        <v>2</v>
      </c>
      <c r="DX49" t="s">
        <v>357</v>
      </c>
      <c r="DY49">
        <v>2.97771</v>
      </c>
      <c r="DZ49">
        <v>2.72848</v>
      </c>
      <c r="EA49">
        <v>0.0753733</v>
      </c>
      <c r="EB49">
        <v>0.0815376</v>
      </c>
      <c r="EC49">
        <v>0.106912</v>
      </c>
      <c r="ED49">
        <v>0.103839</v>
      </c>
      <c r="EE49">
        <v>27580</v>
      </c>
      <c r="EF49">
        <v>27109.1</v>
      </c>
      <c r="EG49">
        <v>30365.6</v>
      </c>
      <c r="EH49">
        <v>29772.8</v>
      </c>
      <c r="EI49">
        <v>37431.7</v>
      </c>
      <c r="EJ49">
        <v>35126.8</v>
      </c>
      <c r="EK49">
        <v>46463.5</v>
      </c>
      <c r="EL49">
        <v>44272.8</v>
      </c>
      <c r="EM49">
        <v>1.8489</v>
      </c>
      <c r="EN49">
        <v>1.81243</v>
      </c>
      <c r="EO49">
        <v>0.0731125</v>
      </c>
      <c r="EP49">
        <v>0</v>
      </c>
      <c r="EQ49">
        <v>26.2982</v>
      </c>
      <c r="ER49">
        <v>999.9</v>
      </c>
      <c r="ES49">
        <v>49.2</v>
      </c>
      <c r="ET49">
        <v>34.1</v>
      </c>
      <c r="EU49">
        <v>29.5549</v>
      </c>
      <c r="EV49">
        <v>62.6471</v>
      </c>
      <c r="EW49">
        <v>23.2933</v>
      </c>
      <c r="EX49">
        <v>1</v>
      </c>
      <c r="EY49">
        <v>0.137409</v>
      </c>
      <c r="EZ49">
        <v>1.36043</v>
      </c>
      <c r="FA49">
        <v>20.1912</v>
      </c>
      <c r="FB49">
        <v>5.22912</v>
      </c>
      <c r="FC49">
        <v>11.9725</v>
      </c>
      <c r="FD49">
        <v>4.96975</v>
      </c>
      <c r="FE49">
        <v>3.28953</v>
      </c>
      <c r="FF49">
        <v>9999</v>
      </c>
      <c r="FG49">
        <v>9999</v>
      </c>
      <c r="FH49">
        <v>9999</v>
      </c>
      <c r="FI49">
        <v>999.9</v>
      </c>
      <c r="FJ49">
        <v>4.97337</v>
      </c>
      <c r="FK49">
        <v>1.87792</v>
      </c>
      <c r="FL49">
        <v>1.87607</v>
      </c>
      <c r="FM49">
        <v>1.87891</v>
      </c>
      <c r="FN49">
        <v>1.87552</v>
      </c>
      <c r="FO49">
        <v>1.87912</v>
      </c>
      <c r="FP49">
        <v>1.87618</v>
      </c>
      <c r="FQ49">
        <v>1.87739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3.26</v>
      </c>
      <c r="GF49">
        <v>0.3428</v>
      </c>
      <c r="GG49">
        <v>1.952128706093963</v>
      </c>
      <c r="GH49">
        <v>0.004218851560130391</v>
      </c>
      <c r="GI49">
        <v>-1.795455638341317E-06</v>
      </c>
      <c r="GJ49">
        <v>4.509012065089949E-10</v>
      </c>
      <c r="GK49">
        <v>-0.002260030334245136</v>
      </c>
      <c r="GL49">
        <v>0.00193859277299023</v>
      </c>
      <c r="GM49">
        <v>0.0006059354359476578</v>
      </c>
      <c r="GN49">
        <v>-3.865286006439209E-06</v>
      </c>
      <c r="GO49">
        <v>0</v>
      </c>
      <c r="GP49">
        <v>2124</v>
      </c>
      <c r="GQ49">
        <v>1</v>
      </c>
      <c r="GR49">
        <v>26</v>
      </c>
      <c r="GS49">
        <v>223247.9</v>
      </c>
      <c r="GT49">
        <v>1123.6</v>
      </c>
      <c r="GU49">
        <v>1.09863</v>
      </c>
      <c r="GV49">
        <v>2.56836</v>
      </c>
      <c r="GW49">
        <v>1.39893</v>
      </c>
      <c r="GX49">
        <v>2.3584</v>
      </c>
      <c r="GY49">
        <v>1.44897</v>
      </c>
      <c r="GZ49">
        <v>2.44873</v>
      </c>
      <c r="HA49">
        <v>42.3241</v>
      </c>
      <c r="HB49">
        <v>24.0437</v>
      </c>
      <c r="HC49">
        <v>18</v>
      </c>
      <c r="HD49">
        <v>491.157</v>
      </c>
      <c r="HE49">
        <v>439.753</v>
      </c>
      <c r="HF49">
        <v>24.1177</v>
      </c>
      <c r="HG49">
        <v>28.8281</v>
      </c>
      <c r="HH49">
        <v>30.0001</v>
      </c>
      <c r="HI49">
        <v>28.6893</v>
      </c>
      <c r="HJ49">
        <v>28.7675</v>
      </c>
      <c r="HK49">
        <v>22.0444</v>
      </c>
      <c r="HL49">
        <v>29.1743</v>
      </c>
      <c r="HM49">
        <v>90.2343</v>
      </c>
      <c r="HN49">
        <v>24.118</v>
      </c>
      <c r="HO49">
        <v>419.573</v>
      </c>
      <c r="HP49">
        <v>23.2428</v>
      </c>
      <c r="HQ49">
        <v>100.402</v>
      </c>
      <c r="HR49">
        <v>101.805</v>
      </c>
    </row>
    <row r="50" spans="1:226">
      <c r="A50">
        <v>34</v>
      </c>
      <c r="B50">
        <v>1677862942.5</v>
      </c>
      <c r="C50">
        <v>421</v>
      </c>
      <c r="D50" t="s">
        <v>431</v>
      </c>
      <c r="E50" t="s">
        <v>432</v>
      </c>
      <c r="F50">
        <v>5</v>
      </c>
      <c r="G50" t="s">
        <v>353</v>
      </c>
      <c r="H50" t="s">
        <v>382</v>
      </c>
      <c r="I50">
        <v>1677862934.714286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412.5947614876921</v>
      </c>
      <c r="AK50">
        <v>387.3386242424243</v>
      </c>
      <c r="AL50">
        <v>3.320439444059994</v>
      </c>
      <c r="AM50">
        <v>63.52167588104037</v>
      </c>
      <c r="AN50">
        <f>(AP50 - AO50 + BO50*1E3/(8.314*(BQ50+273.15)) * AR50/BN50 * AQ50) * BN50/(100*BB50) * 1000/(1000 - AP50)</f>
        <v>0</v>
      </c>
      <c r="AO50">
        <v>23.23072425520321</v>
      </c>
      <c r="AP50">
        <v>24.47864606060605</v>
      </c>
      <c r="AQ50">
        <v>0.0002207623356413694</v>
      </c>
      <c r="AR50">
        <v>100.0074228854335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2.96</v>
      </c>
      <c r="BC50">
        <v>0.5</v>
      </c>
      <c r="BD50" t="s">
        <v>355</v>
      </c>
      <c r="BE50">
        <v>2</v>
      </c>
      <c r="BF50" t="b">
        <v>1</v>
      </c>
      <c r="BG50">
        <v>1677862934.714286</v>
      </c>
      <c r="BH50">
        <v>354.5602857142858</v>
      </c>
      <c r="BI50">
        <v>386.5694285714286</v>
      </c>
      <c r="BJ50">
        <v>24.47130357142857</v>
      </c>
      <c r="BK50">
        <v>23.18509642857142</v>
      </c>
      <c r="BL50">
        <v>351.3284642857143</v>
      </c>
      <c r="BM50">
        <v>24.12832142857144</v>
      </c>
      <c r="BN50">
        <v>500.0439285714285</v>
      </c>
      <c r="BO50">
        <v>89.45717142857143</v>
      </c>
      <c r="BP50">
        <v>0.1000192857142857</v>
      </c>
      <c r="BQ50">
        <v>26.87592857142857</v>
      </c>
      <c r="BR50">
        <v>27.4984</v>
      </c>
      <c r="BS50">
        <v>999.9000000000002</v>
      </c>
      <c r="BT50">
        <v>0</v>
      </c>
      <c r="BU50">
        <v>0</v>
      </c>
      <c r="BV50">
        <v>10000.62678571428</v>
      </c>
      <c r="BW50">
        <v>0</v>
      </c>
      <c r="BX50">
        <v>6.412425357142858</v>
      </c>
      <c r="BY50">
        <v>-32.00905357142857</v>
      </c>
      <c r="BZ50">
        <v>363.4546428571429</v>
      </c>
      <c r="CA50">
        <v>395.7450714285715</v>
      </c>
      <c r="CB50">
        <v>1.286201071428571</v>
      </c>
      <c r="CC50">
        <v>386.5694285714286</v>
      </c>
      <c r="CD50">
        <v>23.18509642857142</v>
      </c>
      <c r="CE50">
        <v>2.1891325</v>
      </c>
      <c r="CF50">
        <v>2.074073571428571</v>
      </c>
      <c r="CG50">
        <v>18.88300357142857</v>
      </c>
      <c r="CH50">
        <v>18.02142857142857</v>
      </c>
      <c r="CI50">
        <v>2000.02</v>
      </c>
      <c r="CJ50">
        <v>0.9799945000000001</v>
      </c>
      <c r="CK50">
        <v>0.02000555</v>
      </c>
      <c r="CL50">
        <v>0</v>
      </c>
      <c r="CM50">
        <v>2.014821428571429</v>
      </c>
      <c r="CN50">
        <v>0</v>
      </c>
      <c r="CO50">
        <v>6184.899285714287</v>
      </c>
      <c r="CP50">
        <v>17338.37142857143</v>
      </c>
      <c r="CQ50">
        <v>39.6357857142857</v>
      </c>
      <c r="CR50">
        <v>40.22075</v>
      </c>
      <c r="CS50">
        <v>38.95957142857143</v>
      </c>
      <c r="CT50">
        <v>38.4775</v>
      </c>
      <c r="CU50">
        <v>38.51107142857143</v>
      </c>
      <c r="CV50">
        <v>1960.008571428571</v>
      </c>
      <c r="CW50">
        <v>40.01142857142857</v>
      </c>
      <c r="CX50">
        <v>0</v>
      </c>
      <c r="CY50">
        <v>1677862945.6</v>
      </c>
      <c r="CZ50">
        <v>0</v>
      </c>
      <c r="DA50">
        <v>0</v>
      </c>
      <c r="DB50" t="s">
        <v>356</v>
      </c>
      <c r="DC50">
        <v>1664468064.5</v>
      </c>
      <c r="DD50">
        <v>1677795524</v>
      </c>
      <c r="DE50">
        <v>0</v>
      </c>
      <c r="DF50">
        <v>-0.419</v>
      </c>
      <c r="DG50">
        <v>-0.001</v>
      </c>
      <c r="DH50">
        <v>3.097</v>
      </c>
      <c r="DI50">
        <v>0.268</v>
      </c>
      <c r="DJ50">
        <v>400</v>
      </c>
      <c r="DK50">
        <v>24</v>
      </c>
      <c r="DL50">
        <v>0.15</v>
      </c>
      <c r="DM50">
        <v>0.13</v>
      </c>
      <c r="DN50">
        <v>-31.432775</v>
      </c>
      <c r="DO50">
        <v>-13.03702288930572</v>
      </c>
      <c r="DP50">
        <v>1.277749007581301</v>
      </c>
      <c r="DQ50">
        <v>0</v>
      </c>
      <c r="DR50">
        <v>1.28410575</v>
      </c>
      <c r="DS50">
        <v>-0.0477470544090071</v>
      </c>
      <c r="DT50">
        <v>0.02629384308992317</v>
      </c>
      <c r="DU50">
        <v>1</v>
      </c>
      <c r="DV50">
        <v>1</v>
      </c>
      <c r="DW50">
        <v>2</v>
      </c>
      <c r="DX50" t="s">
        <v>365</v>
      </c>
      <c r="DY50">
        <v>2.97747</v>
      </c>
      <c r="DZ50">
        <v>2.72822</v>
      </c>
      <c r="EA50">
        <v>0.0779894</v>
      </c>
      <c r="EB50">
        <v>0.0841488</v>
      </c>
      <c r="EC50">
        <v>0.106965</v>
      </c>
      <c r="ED50">
        <v>0.104009</v>
      </c>
      <c r="EE50">
        <v>27502.5</v>
      </c>
      <c r="EF50">
        <v>27031.7</v>
      </c>
      <c r="EG50">
        <v>30366.3</v>
      </c>
      <c r="EH50">
        <v>29772.4</v>
      </c>
      <c r="EI50">
        <v>37430.3</v>
      </c>
      <c r="EJ50">
        <v>35119.6</v>
      </c>
      <c r="EK50">
        <v>46464.2</v>
      </c>
      <c r="EL50">
        <v>44272.1</v>
      </c>
      <c r="EM50">
        <v>1.8488</v>
      </c>
      <c r="EN50">
        <v>1.81262</v>
      </c>
      <c r="EO50">
        <v>0.0731274</v>
      </c>
      <c r="EP50">
        <v>0</v>
      </c>
      <c r="EQ50">
        <v>26.2982</v>
      </c>
      <c r="ER50">
        <v>999.9</v>
      </c>
      <c r="ES50">
        <v>49.2</v>
      </c>
      <c r="ET50">
        <v>34.1</v>
      </c>
      <c r="EU50">
        <v>29.5539</v>
      </c>
      <c r="EV50">
        <v>63.2571</v>
      </c>
      <c r="EW50">
        <v>23.6338</v>
      </c>
      <c r="EX50">
        <v>1</v>
      </c>
      <c r="EY50">
        <v>0.137393</v>
      </c>
      <c r="EZ50">
        <v>1.35728</v>
      </c>
      <c r="FA50">
        <v>20.1913</v>
      </c>
      <c r="FB50">
        <v>5.22972</v>
      </c>
      <c r="FC50">
        <v>11.9712</v>
      </c>
      <c r="FD50">
        <v>4.9698</v>
      </c>
      <c r="FE50">
        <v>3.28958</v>
      </c>
      <c r="FF50">
        <v>9999</v>
      </c>
      <c r="FG50">
        <v>9999</v>
      </c>
      <c r="FH50">
        <v>9999</v>
      </c>
      <c r="FI50">
        <v>999.9</v>
      </c>
      <c r="FJ50">
        <v>4.97337</v>
      </c>
      <c r="FK50">
        <v>1.87793</v>
      </c>
      <c r="FL50">
        <v>1.87607</v>
      </c>
      <c r="FM50">
        <v>1.87895</v>
      </c>
      <c r="FN50">
        <v>1.87555</v>
      </c>
      <c r="FO50">
        <v>1.87912</v>
      </c>
      <c r="FP50">
        <v>1.8762</v>
      </c>
      <c r="FQ50">
        <v>1.87735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3.309</v>
      </c>
      <c r="GF50">
        <v>0.3433</v>
      </c>
      <c r="GG50">
        <v>1.952128706093963</v>
      </c>
      <c r="GH50">
        <v>0.004218851560130391</v>
      </c>
      <c r="GI50">
        <v>-1.795455638341317E-06</v>
      </c>
      <c r="GJ50">
        <v>4.509012065089949E-10</v>
      </c>
      <c r="GK50">
        <v>-0.002260030334245136</v>
      </c>
      <c r="GL50">
        <v>0.00193859277299023</v>
      </c>
      <c r="GM50">
        <v>0.0006059354359476578</v>
      </c>
      <c r="GN50">
        <v>-3.865286006439209E-06</v>
      </c>
      <c r="GO50">
        <v>0</v>
      </c>
      <c r="GP50">
        <v>2124</v>
      </c>
      <c r="GQ50">
        <v>1</v>
      </c>
      <c r="GR50">
        <v>26</v>
      </c>
      <c r="GS50">
        <v>223248</v>
      </c>
      <c r="GT50">
        <v>1123.6</v>
      </c>
      <c r="GU50">
        <v>1.13403</v>
      </c>
      <c r="GV50">
        <v>2.56836</v>
      </c>
      <c r="GW50">
        <v>1.39893</v>
      </c>
      <c r="GX50">
        <v>2.3584</v>
      </c>
      <c r="GY50">
        <v>1.44897</v>
      </c>
      <c r="GZ50">
        <v>2.50244</v>
      </c>
      <c r="HA50">
        <v>42.2975</v>
      </c>
      <c r="HB50">
        <v>24.0437</v>
      </c>
      <c r="HC50">
        <v>18</v>
      </c>
      <c r="HD50">
        <v>491.101</v>
      </c>
      <c r="HE50">
        <v>439.861</v>
      </c>
      <c r="HF50">
        <v>24.1175</v>
      </c>
      <c r="HG50">
        <v>28.8281</v>
      </c>
      <c r="HH50">
        <v>30.0001</v>
      </c>
      <c r="HI50">
        <v>28.6893</v>
      </c>
      <c r="HJ50">
        <v>28.7653</v>
      </c>
      <c r="HK50">
        <v>22.7252</v>
      </c>
      <c r="HL50">
        <v>29.1743</v>
      </c>
      <c r="HM50">
        <v>90.2343</v>
      </c>
      <c r="HN50">
        <v>24.1203</v>
      </c>
      <c r="HO50">
        <v>439.609</v>
      </c>
      <c r="HP50">
        <v>23.2262</v>
      </c>
      <c r="HQ50">
        <v>100.403</v>
      </c>
      <c r="HR50">
        <v>101.804</v>
      </c>
    </row>
    <row r="51" spans="1:226">
      <c r="A51">
        <v>35</v>
      </c>
      <c r="B51">
        <v>1677862947.5</v>
      </c>
      <c r="C51">
        <v>426</v>
      </c>
      <c r="D51" t="s">
        <v>433</v>
      </c>
      <c r="E51" t="s">
        <v>434</v>
      </c>
      <c r="F51">
        <v>5</v>
      </c>
      <c r="G51" t="s">
        <v>353</v>
      </c>
      <c r="H51" t="s">
        <v>382</v>
      </c>
      <c r="I51">
        <v>1677862940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429.8550748907818</v>
      </c>
      <c r="AK51">
        <v>404.072909090909</v>
      </c>
      <c r="AL51">
        <v>3.351442074273467</v>
      </c>
      <c r="AM51">
        <v>63.52167588104037</v>
      </c>
      <c r="AN51">
        <f>(AP51 - AO51 + BO51*1E3/(8.314*(BQ51+273.15)) * AR51/BN51 * AQ51) * BN51/(100*BB51) * 1000/(1000 - AP51)</f>
        <v>0</v>
      </c>
      <c r="AO51">
        <v>23.24191914985552</v>
      </c>
      <c r="AP51">
        <v>24.49806606060606</v>
      </c>
      <c r="AQ51">
        <v>0.001226463899812762</v>
      </c>
      <c r="AR51">
        <v>100.0074228854335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2.96</v>
      </c>
      <c r="BC51">
        <v>0.5</v>
      </c>
      <c r="BD51" t="s">
        <v>355</v>
      </c>
      <c r="BE51">
        <v>2</v>
      </c>
      <c r="BF51" t="b">
        <v>1</v>
      </c>
      <c r="BG51">
        <v>1677862940</v>
      </c>
      <c r="BH51">
        <v>371.4227037037038</v>
      </c>
      <c r="BI51">
        <v>404.3164444444445</v>
      </c>
      <c r="BJ51">
        <v>24.47668518518519</v>
      </c>
      <c r="BK51">
        <v>23.20411111111111</v>
      </c>
      <c r="BL51">
        <v>368.1385925925926</v>
      </c>
      <c r="BM51">
        <v>24.13357037037037</v>
      </c>
      <c r="BN51">
        <v>500.033037037037</v>
      </c>
      <c r="BO51">
        <v>89.45038148148149</v>
      </c>
      <c r="BP51">
        <v>0.09997979999999999</v>
      </c>
      <c r="BQ51">
        <v>26.87678888888889</v>
      </c>
      <c r="BR51">
        <v>27.49498148148148</v>
      </c>
      <c r="BS51">
        <v>999.9000000000001</v>
      </c>
      <c r="BT51">
        <v>0</v>
      </c>
      <c r="BU51">
        <v>0</v>
      </c>
      <c r="BV51">
        <v>10005.99296296296</v>
      </c>
      <c r="BW51">
        <v>0</v>
      </c>
      <c r="BX51">
        <v>5.906894444444443</v>
      </c>
      <c r="BY51">
        <v>-32.89366296296296</v>
      </c>
      <c r="BZ51">
        <v>380.7422222222222</v>
      </c>
      <c r="CA51">
        <v>413.9216296296296</v>
      </c>
      <c r="CB51">
        <v>1.27256037037037</v>
      </c>
      <c r="CC51">
        <v>404.3164444444445</v>
      </c>
      <c r="CD51">
        <v>23.20411111111111</v>
      </c>
      <c r="CE51">
        <v>2.189448148148148</v>
      </c>
      <c r="CF51">
        <v>2.075616666666666</v>
      </c>
      <c r="CG51">
        <v>18.88530740740741</v>
      </c>
      <c r="CH51">
        <v>18.03325925925926</v>
      </c>
      <c r="CI51">
        <v>2000.031851851852</v>
      </c>
      <c r="CJ51">
        <v>0.9799946666666668</v>
      </c>
      <c r="CK51">
        <v>0.02000537777777778</v>
      </c>
      <c r="CL51">
        <v>0</v>
      </c>
      <c r="CM51">
        <v>2.059977777777778</v>
      </c>
      <c r="CN51">
        <v>0</v>
      </c>
      <c r="CO51">
        <v>6192.961111111112</v>
      </c>
      <c r="CP51">
        <v>17338.47777777778</v>
      </c>
      <c r="CQ51">
        <v>39.65933333333333</v>
      </c>
      <c r="CR51">
        <v>40.21733333333332</v>
      </c>
      <c r="CS51">
        <v>38.95348148148149</v>
      </c>
      <c r="CT51">
        <v>38.46737037037037</v>
      </c>
      <c r="CU51">
        <v>38.49996296296296</v>
      </c>
      <c r="CV51">
        <v>1960.020740740741</v>
      </c>
      <c r="CW51">
        <v>40.01111111111111</v>
      </c>
      <c r="CX51">
        <v>0</v>
      </c>
      <c r="CY51">
        <v>1677862950.4</v>
      </c>
      <c r="CZ51">
        <v>0</v>
      </c>
      <c r="DA51">
        <v>0</v>
      </c>
      <c r="DB51" t="s">
        <v>356</v>
      </c>
      <c r="DC51">
        <v>1664468064.5</v>
      </c>
      <c r="DD51">
        <v>1677795524</v>
      </c>
      <c r="DE51">
        <v>0</v>
      </c>
      <c r="DF51">
        <v>-0.419</v>
      </c>
      <c r="DG51">
        <v>-0.001</v>
      </c>
      <c r="DH51">
        <v>3.097</v>
      </c>
      <c r="DI51">
        <v>0.268</v>
      </c>
      <c r="DJ51">
        <v>400</v>
      </c>
      <c r="DK51">
        <v>24</v>
      </c>
      <c r="DL51">
        <v>0.15</v>
      </c>
      <c r="DM51">
        <v>0.13</v>
      </c>
      <c r="DN51">
        <v>-32.20444999999999</v>
      </c>
      <c r="DO51">
        <v>-10.27749568480295</v>
      </c>
      <c r="DP51">
        <v>1.02028662345441</v>
      </c>
      <c r="DQ51">
        <v>0</v>
      </c>
      <c r="DR51">
        <v>1.2789215</v>
      </c>
      <c r="DS51">
        <v>-0.1907268292682944</v>
      </c>
      <c r="DT51">
        <v>0.02999211000830052</v>
      </c>
      <c r="DU51">
        <v>0</v>
      </c>
      <c r="DV51">
        <v>0</v>
      </c>
      <c r="DW51">
        <v>2</v>
      </c>
      <c r="DX51" t="s">
        <v>357</v>
      </c>
      <c r="DY51">
        <v>2.97769</v>
      </c>
      <c r="DZ51">
        <v>2.72854</v>
      </c>
      <c r="EA51">
        <v>0.08057839999999999</v>
      </c>
      <c r="EB51">
        <v>0.0867522</v>
      </c>
      <c r="EC51">
        <v>0.107023</v>
      </c>
      <c r="ED51">
        <v>0.104029</v>
      </c>
      <c r="EE51">
        <v>27425.1</v>
      </c>
      <c r="EF51">
        <v>26954.9</v>
      </c>
      <c r="EG51">
        <v>30366</v>
      </c>
      <c r="EH51">
        <v>29772.5</v>
      </c>
      <c r="EI51">
        <v>37427.6</v>
      </c>
      <c r="EJ51">
        <v>35119.3</v>
      </c>
      <c r="EK51">
        <v>46463.7</v>
      </c>
      <c r="EL51">
        <v>44272.5</v>
      </c>
      <c r="EM51">
        <v>1.84883</v>
      </c>
      <c r="EN51">
        <v>1.81232</v>
      </c>
      <c r="EO51">
        <v>0.07306410000000001</v>
      </c>
      <c r="EP51">
        <v>0</v>
      </c>
      <c r="EQ51">
        <v>26.2982</v>
      </c>
      <c r="ER51">
        <v>999.9</v>
      </c>
      <c r="ES51">
        <v>49.1</v>
      </c>
      <c r="ET51">
        <v>34.1</v>
      </c>
      <c r="EU51">
        <v>29.4921</v>
      </c>
      <c r="EV51">
        <v>63.2671</v>
      </c>
      <c r="EW51">
        <v>23.5938</v>
      </c>
      <c r="EX51">
        <v>1</v>
      </c>
      <c r="EY51">
        <v>0.137309</v>
      </c>
      <c r="EZ51">
        <v>1.34692</v>
      </c>
      <c r="FA51">
        <v>20.1915</v>
      </c>
      <c r="FB51">
        <v>5.22987</v>
      </c>
      <c r="FC51">
        <v>11.9731</v>
      </c>
      <c r="FD51">
        <v>4.9698</v>
      </c>
      <c r="FE51">
        <v>3.28955</v>
      </c>
      <c r="FF51">
        <v>9999</v>
      </c>
      <c r="FG51">
        <v>9999</v>
      </c>
      <c r="FH51">
        <v>9999</v>
      </c>
      <c r="FI51">
        <v>999.9</v>
      </c>
      <c r="FJ51">
        <v>4.97337</v>
      </c>
      <c r="FK51">
        <v>1.87793</v>
      </c>
      <c r="FL51">
        <v>1.87607</v>
      </c>
      <c r="FM51">
        <v>1.87892</v>
      </c>
      <c r="FN51">
        <v>1.87553</v>
      </c>
      <c r="FO51">
        <v>1.87912</v>
      </c>
      <c r="FP51">
        <v>1.87615</v>
      </c>
      <c r="FQ51">
        <v>1.87733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3.359</v>
      </c>
      <c r="GF51">
        <v>0.3436</v>
      </c>
      <c r="GG51">
        <v>1.952128706093963</v>
      </c>
      <c r="GH51">
        <v>0.004218851560130391</v>
      </c>
      <c r="GI51">
        <v>-1.795455638341317E-06</v>
      </c>
      <c r="GJ51">
        <v>4.509012065089949E-10</v>
      </c>
      <c r="GK51">
        <v>-0.002260030334245136</v>
      </c>
      <c r="GL51">
        <v>0.00193859277299023</v>
      </c>
      <c r="GM51">
        <v>0.0006059354359476578</v>
      </c>
      <c r="GN51">
        <v>-3.865286006439209E-06</v>
      </c>
      <c r="GO51">
        <v>0</v>
      </c>
      <c r="GP51">
        <v>2124</v>
      </c>
      <c r="GQ51">
        <v>1</v>
      </c>
      <c r="GR51">
        <v>26</v>
      </c>
      <c r="GS51">
        <v>223248</v>
      </c>
      <c r="GT51">
        <v>1123.7</v>
      </c>
      <c r="GU51">
        <v>1.17065</v>
      </c>
      <c r="GV51">
        <v>2.57935</v>
      </c>
      <c r="GW51">
        <v>1.39893</v>
      </c>
      <c r="GX51">
        <v>2.3584</v>
      </c>
      <c r="GY51">
        <v>1.44897</v>
      </c>
      <c r="GZ51">
        <v>2.41211</v>
      </c>
      <c r="HA51">
        <v>42.3241</v>
      </c>
      <c r="HB51">
        <v>24.035</v>
      </c>
      <c r="HC51">
        <v>18</v>
      </c>
      <c r="HD51">
        <v>491.099</v>
      </c>
      <c r="HE51">
        <v>439.672</v>
      </c>
      <c r="HF51">
        <v>24.1193</v>
      </c>
      <c r="HG51">
        <v>28.8257</v>
      </c>
      <c r="HH51">
        <v>30</v>
      </c>
      <c r="HI51">
        <v>28.6869</v>
      </c>
      <c r="HJ51">
        <v>28.765</v>
      </c>
      <c r="HK51">
        <v>23.473</v>
      </c>
      <c r="HL51">
        <v>29.1743</v>
      </c>
      <c r="HM51">
        <v>90.2343</v>
      </c>
      <c r="HN51">
        <v>24.1243</v>
      </c>
      <c r="HO51">
        <v>453.007</v>
      </c>
      <c r="HP51">
        <v>23.2041</v>
      </c>
      <c r="HQ51">
        <v>100.402</v>
      </c>
      <c r="HR51">
        <v>101.804</v>
      </c>
    </row>
    <row r="52" spans="1:226">
      <c r="A52">
        <v>36</v>
      </c>
      <c r="B52">
        <v>1677862952.5</v>
      </c>
      <c r="C52">
        <v>431</v>
      </c>
      <c r="D52" t="s">
        <v>435</v>
      </c>
      <c r="E52" t="s">
        <v>436</v>
      </c>
      <c r="F52">
        <v>5</v>
      </c>
      <c r="G52" t="s">
        <v>353</v>
      </c>
      <c r="H52" t="s">
        <v>382</v>
      </c>
      <c r="I52">
        <v>1677862944.714286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447.1723930959056</v>
      </c>
      <c r="AK52">
        <v>421.0236606060607</v>
      </c>
      <c r="AL52">
        <v>3.400430062849473</v>
      </c>
      <c r="AM52">
        <v>63.52167588104037</v>
      </c>
      <c r="AN52">
        <f>(AP52 - AO52 + BO52*1E3/(8.314*(BQ52+273.15)) * AR52/BN52 * AQ52) * BN52/(100*BB52) * 1000/(1000 - AP52)</f>
        <v>0</v>
      </c>
      <c r="AO52">
        <v>23.24433331682142</v>
      </c>
      <c r="AP52">
        <v>24.51010303030302</v>
      </c>
      <c r="AQ52">
        <v>0.0004437564182042498</v>
      </c>
      <c r="AR52">
        <v>100.0074228854335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2.96</v>
      </c>
      <c r="BC52">
        <v>0.5</v>
      </c>
      <c r="BD52" t="s">
        <v>355</v>
      </c>
      <c r="BE52">
        <v>2</v>
      </c>
      <c r="BF52" t="b">
        <v>1</v>
      </c>
      <c r="BG52">
        <v>1677862944.714286</v>
      </c>
      <c r="BH52">
        <v>386.763607142857</v>
      </c>
      <c r="BI52">
        <v>420.1578928571429</v>
      </c>
      <c r="BJ52">
        <v>24.48788571428572</v>
      </c>
      <c r="BK52">
        <v>23.23264285714286</v>
      </c>
      <c r="BL52">
        <v>383.4327142857143</v>
      </c>
      <c r="BM52">
        <v>24.14450714285715</v>
      </c>
      <c r="BN52">
        <v>500.0420714285714</v>
      </c>
      <c r="BO52">
        <v>89.45037499999999</v>
      </c>
      <c r="BP52">
        <v>0.1000385392857143</v>
      </c>
      <c r="BQ52">
        <v>26.87638928571429</v>
      </c>
      <c r="BR52">
        <v>27.49269285714286</v>
      </c>
      <c r="BS52">
        <v>999.9000000000002</v>
      </c>
      <c r="BT52">
        <v>0</v>
      </c>
      <c r="BU52">
        <v>0</v>
      </c>
      <c r="BV52">
        <v>9996.021071428573</v>
      </c>
      <c r="BW52">
        <v>0</v>
      </c>
      <c r="BX52">
        <v>5.708197857142857</v>
      </c>
      <c r="BY52">
        <v>-33.39426428571428</v>
      </c>
      <c r="BZ52">
        <v>396.4726428571429</v>
      </c>
      <c r="CA52">
        <v>430.1517142857142</v>
      </c>
      <c r="CB52">
        <v>1.255228928571429</v>
      </c>
      <c r="CC52">
        <v>420.1578928571429</v>
      </c>
      <c r="CD52">
        <v>23.23264285714286</v>
      </c>
      <c r="CE52">
        <v>2.190450357142857</v>
      </c>
      <c r="CF52">
        <v>2.078168928571428</v>
      </c>
      <c r="CG52">
        <v>18.892625</v>
      </c>
      <c r="CH52">
        <v>18.052825</v>
      </c>
      <c r="CI52">
        <v>2000.026428571429</v>
      </c>
      <c r="CJ52">
        <v>0.9799945000000001</v>
      </c>
      <c r="CK52">
        <v>0.02000555</v>
      </c>
      <c r="CL52">
        <v>0</v>
      </c>
      <c r="CM52">
        <v>2.063332142857143</v>
      </c>
      <c r="CN52">
        <v>0</v>
      </c>
      <c r="CO52">
        <v>6201.44107142857</v>
      </c>
      <c r="CP52">
        <v>17338.425</v>
      </c>
      <c r="CQ52">
        <v>39.64689285714285</v>
      </c>
      <c r="CR52">
        <v>40.21399999999999</v>
      </c>
      <c r="CS52">
        <v>38.9395357142857</v>
      </c>
      <c r="CT52">
        <v>38.47075</v>
      </c>
      <c r="CU52">
        <v>38.5</v>
      </c>
      <c r="CV52">
        <v>1960.015</v>
      </c>
      <c r="CW52">
        <v>40.01142857142857</v>
      </c>
      <c r="CX52">
        <v>0</v>
      </c>
      <c r="CY52">
        <v>1677862955.8</v>
      </c>
      <c r="CZ52">
        <v>0</v>
      </c>
      <c r="DA52">
        <v>0</v>
      </c>
      <c r="DB52" t="s">
        <v>356</v>
      </c>
      <c r="DC52">
        <v>1664468064.5</v>
      </c>
      <c r="DD52">
        <v>1677795524</v>
      </c>
      <c r="DE52">
        <v>0</v>
      </c>
      <c r="DF52">
        <v>-0.419</v>
      </c>
      <c r="DG52">
        <v>-0.001</v>
      </c>
      <c r="DH52">
        <v>3.097</v>
      </c>
      <c r="DI52">
        <v>0.268</v>
      </c>
      <c r="DJ52">
        <v>400</v>
      </c>
      <c r="DK52">
        <v>24</v>
      </c>
      <c r="DL52">
        <v>0.15</v>
      </c>
      <c r="DM52">
        <v>0.13</v>
      </c>
      <c r="DN52">
        <v>-33.02290731707317</v>
      </c>
      <c r="DO52">
        <v>-7.049190940766554</v>
      </c>
      <c r="DP52">
        <v>0.7062482671302704</v>
      </c>
      <c r="DQ52">
        <v>0</v>
      </c>
      <c r="DR52">
        <v>1.272645853658537</v>
      </c>
      <c r="DS52">
        <v>-0.22096369337979</v>
      </c>
      <c r="DT52">
        <v>0.03021275614748454</v>
      </c>
      <c r="DU52">
        <v>0</v>
      </c>
      <c r="DV52">
        <v>0</v>
      </c>
      <c r="DW52">
        <v>2</v>
      </c>
      <c r="DX52" t="s">
        <v>357</v>
      </c>
      <c r="DY52">
        <v>2.97767</v>
      </c>
      <c r="DZ52">
        <v>2.72827</v>
      </c>
      <c r="EA52">
        <v>0.0831549</v>
      </c>
      <c r="EB52">
        <v>0.0893051</v>
      </c>
      <c r="EC52">
        <v>0.107059</v>
      </c>
      <c r="ED52">
        <v>0.104043</v>
      </c>
      <c r="EE52">
        <v>27349.1</v>
      </c>
      <c r="EF52">
        <v>26879.5</v>
      </c>
      <c r="EG52">
        <v>30367</v>
      </c>
      <c r="EH52">
        <v>29772.5</v>
      </c>
      <c r="EI52">
        <v>37427.3</v>
      </c>
      <c r="EJ52">
        <v>35118.7</v>
      </c>
      <c r="EK52">
        <v>46465</v>
      </c>
      <c r="EL52">
        <v>44272.2</v>
      </c>
      <c r="EM52">
        <v>1.84903</v>
      </c>
      <c r="EN52">
        <v>1.81225</v>
      </c>
      <c r="EO52">
        <v>0.0726916</v>
      </c>
      <c r="EP52">
        <v>0</v>
      </c>
      <c r="EQ52">
        <v>26.2982</v>
      </c>
      <c r="ER52">
        <v>999.9</v>
      </c>
      <c r="ES52">
        <v>49.1</v>
      </c>
      <c r="ET52">
        <v>34.1</v>
      </c>
      <c r="EU52">
        <v>29.4921</v>
      </c>
      <c r="EV52">
        <v>63.2771</v>
      </c>
      <c r="EW52">
        <v>23.6258</v>
      </c>
      <c r="EX52">
        <v>1</v>
      </c>
      <c r="EY52">
        <v>0.137279</v>
      </c>
      <c r="EZ52">
        <v>1.33579</v>
      </c>
      <c r="FA52">
        <v>20.1913</v>
      </c>
      <c r="FB52">
        <v>5.22957</v>
      </c>
      <c r="FC52">
        <v>11.9731</v>
      </c>
      <c r="FD52">
        <v>4.9698</v>
      </c>
      <c r="FE52">
        <v>3.28953</v>
      </c>
      <c r="FF52">
        <v>9999</v>
      </c>
      <c r="FG52">
        <v>9999</v>
      </c>
      <c r="FH52">
        <v>9999</v>
      </c>
      <c r="FI52">
        <v>999.9</v>
      </c>
      <c r="FJ52">
        <v>4.97338</v>
      </c>
      <c r="FK52">
        <v>1.87794</v>
      </c>
      <c r="FL52">
        <v>1.87607</v>
      </c>
      <c r="FM52">
        <v>1.87895</v>
      </c>
      <c r="FN52">
        <v>1.87555</v>
      </c>
      <c r="FO52">
        <v>1.87912</v>
      </c>
      <c r="FP52">
        <v>1.87617</v>
      </c>
      <c r="FQ52">
        <v>1.87736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3.408</v>
      </c>
      <c r="GF52">
        <v>0.3439</v>
      </c>
      <c r="GG52">
        <v>1.952128706093963</v>
      </c>
      <c r="GH52">
        <v>0.004218851560130391</v>
      </c>
      <c r="GI52">
        <v>-1.795455638341317E-06</v>
      </c>
      <c r="GJ52">
        <v>4.509012065089949E-10</v>
      </c>
      <c r="GK52">
        <v>-0.002260030334245136</v>
      </c>
      <c r="GL52">
        <v>0.00193859277299023</v>
      </c>
      <c r="GM52">
        <v>0.0006059354359476578</v>
      </c>
      <c r="GN52">
        <v>-3.865286006439209E-06</v>
      </c>
      <c r="GO52">
        <v>0</v>
      </c>
      <c r="GP52">
        <v>2124</v>
      </c>
      <c r="GQ52">
        <v>1</v>
      </c>
      <c r="GR52">
        <v>26</v>
      </c>
      <c r="GS52">
        <v>223248.1</v>
      </c>
      <c r="GT52">
        <v>1123.8</v>
      </c>
      <c r="GU52">
        <v>1.20361</v>
      </c>
      <c r="GV52">
        <v>2.55981</v>
      </c>
      <c r="GW52">
        <v>1.39893</v>
      </c>
      <c r="GX52">
        <v>2.3584</v>
      </c>
      <c r="GY52">
        <v>1.44897</v>
      </c>
      <c r="GZ52">
        <v>2.48291</v>
      </c>
      <c r="HA52">
        <v>42.2975</v>
      </c>
      <c r="HB52">
        <v>24.0437</v>
      </c>
      <c r="HC52">
        <v>18</v>
      </c>
      <c r="HD52">
        <v>491.21</v>
      </c>
      <c r="HE52">
        <v>439.626</v>
      </c>
      <c r="HF52">
        <v>24.123</v>
      </c>
      <c r="HG52">
        <v>28.8256</v>
      </c>
      <c r="HH52">
        <v>30</v>
      </c>
      <c r="HI52">
        <v>28.6868</v>
      </c>
      <c r="HJ52">
        <v>28.765</v>
      </c>
      <c r="HK52">
        <v>24.137</v>
      </c>
      <c r="HL52">
        <v>29.1743</v>
      </c>
      <c r="HM52">
        <v>90.2343</v>
      </c>
      <c r="HN52">
        <v>24.1333</v>
      </c>
      <c r="HO52">
        <v>473.046</v>
      </c>
      <c r="HP52">
        <v>23.1863</v>
      </c>
      <c r="HQ52">
        <v>100.405</v>
      </c>
      <c r="HR52">
        <v>101.804</v>
      </c>
    </row>
    <row r="53" spans="1:226">
      <c r="A53">
        <v>37</v>
      </c>
      <c r="B53">
        <v>1677862957.5</v>
      </c>
      <c r="C53">
        <v>436</v>
      </c>
      <c r="D53" t="s">
        <v>437</v>
      </c>
      <c r="E53" t="s">
        <v>438</v>
      </c>
      <c r="F53">
        <v>5</v>
      </c>
      <c r="G53" t="s">
        <v>353</v>
      </c>
      <c r="H53" t="s">
        <v>382</v>
      </c>
      <c r="I53">
        <v>1677862950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464.4666972218378</v>
      </c>
      <c r="AK53">
        <v>437.9729757575755</v>
      </c>
      <c r="AL53">
        <v>3.393285509996035</v>
      </c>
      <c r="AM53">
        <v>63.52167588104037</v>
      </c>
      <c r="AN53">
        <f>(AP53 - AO53 + BO53*1E3/(8.314*(BQ53+273.15)) * AR53/BN53 * AQ53) * BN53/(100*BB53) * 1000/(1000 - AP53)</f>
        <v>0</v>
      </c>
      <c r="AO53">
        <v>23.24681648628209</v>
      </c>
      <c r="AP53">
        <v>24.52220787878787</v>
      </c>
      <c r="AQ53">
        <v>0.0002848086316522884</v>
      </c>
      <c r="AR53">
        <v>100.0074228854335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2.96</v>
      </c>
      <c r="BC53">
        <v>0.5</v>
      </c>
      <c r="BD53" t="s">
        <v>355</v>
      </c>
      <c r="BE53">
        <v>2</v>
      </c>
      <c r="BF53" t="b">
        <v>1</v>
      </c>
      <c r="BG53">
        <v>1677862950</v>
      </c>
      <c r="BH53">
        <v>404.1017777777779</v>
      </c>
      <c r="BI53">
        <v>437.9977037037037</v>
      </c>
      <c r="BJ53">
        <v>24.50491851851852</v>
      </c>
      <c r="BK53">
        <v>23.24382222222222</v>
      </c>
      <c r="BL53">
        <v>400.7186296296296</v>
      </c>
      <c r="BM53">
        <v>24.16114074074074</v>
      </c>
      <c r="BN53">
        <v>500.0375555555556</v>
      </c>
      <c r="BO53">
        <v>89.45106666666665</v>
      </c>
      <c r="BP53">
        <v>0.1000205259259259</v>
      </c>
      <c r="BQ53">
        <v>26.87737407407407</v>
      </c>
      <c r="BR53">
        <v>27.49108148148148</v>
      </c>
      <c r="BS53">
        <v>999.9000000000001</v>
      </c>
      <c r="BT53">
        <v>0</v>
      </c>
      <c r="BU53">
        <v>0</v>
      </c>
      <c r="BV53">
        <v>9998.488518518519</v>
      </c>
      <c r="BW53">
        <v>0</v>
      </c>
      <c r="BX53">
        <v>5.625965925925926</v>
      </c>
      <c r="BY53">
        <v>-33.89601111111111</v>
      </c>
      <c r="BZ53">
        <v>414.2531481481482</v>
      </c>
      <c r="CA53">
        <v>448.4208518518518</v>
      </c>
      <c r="CB53">
        <v>1.261090740740741</v>
      </c>
      <c r="CC53">
        <v>437.9977037037037</v>
      </c>
      <c r="CD53">
        <v>23.24382222222222</v>
      </c>
      <c r="CE53">
        <v>2.191992592592593</v>
      </c>
      <c r="CF53">
        <v>2.079185925925926</v>
      </c>
      <c r="CG53">
        <v>18.9038962962963</v>
      </c>
      <c r="CH53">
        <v>18.06062222222222</v>
      </c>
      <c r="CI53">
        <v>2000.007407407407</v>
      </c>
      <c r="CJ53">
        <v>0.9799943333333334</v>
      </c>
      <c r="CK53">
        <v>0.02000572222222223</v>
      </c>
      <c r="CL53">
        <v>0</v>
      </c>
      <c r="CM53">
        <v>2.099022222222222</v>
      </c>
      <c r="CN53">
        <v>0</v>
      </c>
      <c r="CO53">
        <v>6211.73</v>
      </c>
      <c r="CP53">
        <v>17338.27407407407</v>
      </c>
      <c r="CQ53">
        <v>39.68707407407407</v>
      </c>
      <c r="CR53">
        <v>40.21266666666666</v>
      </c>
      <c r="CS53">
        <v>38.94414814814814</v>
      </c>
      <c r="CT53">
        <v>38.45803703703704</v>
      </c>
      <c r="CU53">
        <v>38.4952962962963</v>
      </c>
      <c r="CV53">
        <v>1959.995925925926</v>
      </c>
      <c r="CW53">
        <v>40.01148148148148</v>
      </c>
      <c r="CX53">
        <v>0</v>
      </c>
      <c r="CY53">
        <v>1677862960.6</v>
      </c>
      <c r="CZ53">
        <v>0</v>
      </c>
      <c r="DA53">
        <v>0</v>
      </c>
      <c r="DB53" t="s">
        <v>356</v>
      </c>
      <c r="DC53">
        <v>1664468064.5</v>
      </c>
      <c r="DD53">
        <v>1677795524</v>
      </c>
      <c r="DE53">
        <v>0</v>
      </c>
      <c r="DF53">
        <v>-0.419</v>
      </c>
      <c r="DG53">
        <v>-0.001</v>
      </c>
      <c r="DH53">
        <v>3.097</v>
      </c>
      <c r="DI53">
        <v>0.268</v>
      </c>
      <c r="DJ53">
        <v>400</v>
      </c>
      <c r="DK53">
        <v>24</v>
      </c>
      <c r="DL53">
        <v>0.15</v>
      </c>
      <c r="DM53">
        <v>0.13</v>
      </c>
      <c r="DN53">
        <v>-33.54753902439025</v>
      </c>
      <c r="DO53">
        <v>-5.747517073170779</v>
      </c>
      <c r="DP53">
        <v>0.5723921220666177</v>
      </c>
      <c r="DQ53">
        <v>0</v>
      </c>
      <c r="DR53">
        <v>1.260117317073171</v>
      </c>
      <c r="DS53">
        <v>0.02568439024390454</v>
      </c>
      <c r="DT53">
        <v>0.01377067350929012</v>
      </c>
      <c r="DU53">
        <v>1</v>
      </c>
      <c r="DV53">
        <v>1</v>
      </c>
      <c r="DW53">
        <v>2</v>
      </c>
      <c r="DX53" t="s">
        <v>365</v>
      </c>
      <c r="DY53">
        <v>2.97763</v>
      </c>
      <c r="DZ53">
        <v>2.72827</v>
      </c>
      <c r="EA53">
        <v>0.08568099999999999</v>
      </c>
      <c r="EB53">
        <v>0.091796</v>
      </c>
      <c r="EC53">
        <v>0.107089</v>
      </c>
      <c r="ED53">
        <v>0.104041</v>
      </c>
      <c r="EE53">
        <v>27274.1</v>
      </c>
      <c r="EF53">
        <v>26806.1</v>
      </c>
      <c r="EG53">
        <v>30367.4</v>
      </c>
      <c r="EH53">
        <v>29772.6</v>
      </c>
      <c r="EI53">
        <v>37426.7</v>
      </c>
      <c r="EJ53">
        <v>35119.2</v>
      </c>
      <c r="EK53">
        <v>46465.6</v>
      </c>
      <c r="EL53">
        <v>44272.5</v>
      </c>
      <c r="EM53">
        <v>1.8491</v>
      </c>
      <c r="EN53">
        <v>1.8124</v>
      </c>
      <c r="EO53">
        <v>0.07328759999999999</v>
      </c>
      <c r="EP53">
        <v>0</v>
      </c>
      <c r="EQ53">
        <v>26.2991</v>
      </c>
      <c r="ER53">
        <v>999.9</v>
      </c>
      <c r="ES53">
        <v>49.1</v>
      </c>
      <c r="ET53">
        <v>34.1</v>
      </c>
      <c r="EU53">
        <v>29.4926</v>
      </c>
      <c r="EV53">
        <v>63.1371</v>
      </c>
      <c r="EW53">
        <v>23.7861</v>
      </c>
      <c r="EX53">
        <v>1</v>
      </c>
      <c r="EY53">
        <v>0.137236</v>
      </c>
      <c r="EZ53">
        <v>1.31507</v>
      </c>
      <c r="FA53">
        <v>20.1917</v>
      </c>
      <c r="FB53">
        <v>5.23062</v>
      </c>
      <c r="FC53">
        <v>11.9719</v>
      </c>
      <c r="FD53">
        <v>4.9704</v>
      </c>
      <c r="FE53">
        <v>3.2898</v>
      </c>
      <c r="FF53">
        <v>9999</v>
      </c>
      <c r="FG53">
        <v>9999</v>
      </c>
      <c r="FH53">
        <v>9999</v>
      </c>
      <c r="FI53">
        <v>999.9</v>
      </c>
      <c r="FJ53">
        <v>4.97337</v>
      </c>
      <c r="FK53">
        <v>1.87793</v>
      </c>
      <c r="FL53">
        <v>1.87608</v>
      </c>
      <c r="FM53">
        <v>1.87893</v>
      </c>
      <c r="FN53">
        <v>1.87555</v>
      </c>
      <c r="FO53">
        <v>1.87912</v>
      </c>
      <c r="FP53">
        <v>1.87618</v>
      </c>
      <c r="FQ53">
        <v>1.87737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3.456</v>
      </c>
      <c r="GF53">
        <v>0.3442</v>
      </c>
      <c r="GG53">
        <v>1.952128706093963</v>
      </c>
      <c r="GH53">
        <v>0.004218851560130391</v>
      </c>
      <c r="GI53">
        <v>-1.795455638341317E-06</v>
      </c>
      <c r="GJ53">
        <v>4.509012065089949E-10</v>
      </c>
      <c r="GK53">
        <v>-0.002260030334245136</v>
      </c>
      <c r="GL53">
        <v>0.00193859277299023</v>
      </c>
      <c r="GM53">
        <v>0.0006059354359476578</v>
      </c>
      <c r="GN53">
        <v>-3.865286006439209E-06</v>
      </c>
      <c r="GO53">
        <v>0</v>
      </c>
      <c r="GP53">
        <v>2124</v>
      </c>
      <c r="GQ53">
        <v>1</v>
      </c>
      <c r="GR53">
        <v>26</v>
      </c>
      <c r="GS53">
        <v>223248.2</v>
      </c>
      <c r="GT53">
        <v>1123.9</v>
      </c>
      <c r="GU53">
        <v>1.24146</v>
      </c>
      <c r="GV53">
        <v>2.56836</v>
      </c>
      <c r="GW53">
        <v>1.39893</v>
      </c>
      <c r="GX53">
        <v>2.3584</v>
      </c>
      <c r="GY53">
        <v>1.44897</v>
      </c>
      <c r="GZ53">
        <v>2.49268</v>
      </c>
      <c r="HA53">
        <v>42.3241</v>
      </c>
      <c r="HB53">
        <v>24.035</v>
      </c>
      <c r="HC53">
        <v>18</v>
      </c>
      <c r="HD53">
        <v>491.252</v>
      </c>
      <c r="HE53">
        <v>439.707</v>
      </c>
      <c r="HF53">
        <v>24.1315</v>
      </c>
      <c r="HG53">
        <v>28.8251</v>
      </c>
      <c r="HH53">
        <v>29.9999</v>
      </c>
      <c r="HI53">
        <v>28.6868</v>
      </c>
      <c r="HJ53">
        <v>28.7634</v>
      </c>
      <c r="HK53">
        <v>24.8717</v>
      </c>
      <c r="HL53">
        <v>29.1743</v>
      </c>
      <c r="HM53">
        <v>89.86150000000001</v>
      </c>
      <c r="HN53">
        <v>24.1389</v>
      </c>
      <c r="HO53">
        <v>486.405</v>
      </c>
      <c r="HP53">
        <v>23.1598</v>
      </c>
      <c r="HQ53">
        <v>100.407</v>
      </c>
      <c r="HR53">
        <v>101.804</v>
      </c>
    </row>
    <row r="54" spans="1:226">
      <c r="A54">
        <v>38</v>
      </c>
      <c r="B54">
        <v>1677862962</v>
      </c>
      <c r="C54">
        <v>440.5</v>
      </c>
      <c r="D54" t="s">
        <v>439</v>
      </c>
      <c r="E54" t="s">
        <v>440</v>
      </c>
      <c r="F54">
        <v>5</v>
      </c>
      <c r="G54" t="s">
        <v>353</v>
      </c>
      <c r="H54" t="s">
        <v>382</v>
      </c>
      <c r="I54">
        <v>1677862954.444444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479.9442992090984</v>
      </c>
      <c r="AK54">
        <v>453.2473151515149</v>
      </c>
      <c r="AL54">
        <v>3.391018851364851</v>
      </c>
      <c r="AM54">
        <v>63.52167588104037</v>
      </c>
      <c r="AN54">
        <f>(AP54 - AO54 + BO54*1E3/(8.314*(BQ54+273.15)) * AR54/BN54 * AQ54) * BN54/(100*BB54) * 1000/(1000 - AP54)</f>
        <v>0</v>
      </c>
      <c r="AO54">
        <v>23.24073345262657</v>
      </c>
      <c r="AP54">
        <v>24.52790727272727</v>
      </c>
      <c r="AQ54">
        <v>0.0001549855270312628</v>
      </c>
      <c r="AR54">
        <v>100.0074228854335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2.96</v>
      </c>
      <c r="BC54">
        <v>0.5</v>
      </c>
      <c r="BD54" t="s">
        <v>355</v>
      </c>
      <c r="BE54">
        <v>2</v>
      </c>
      <c r="BF54" t="b">
        <v>1</v>
      </c>
      <c r="BG54">
        <v>1677862954.444444</v>
      </c>
      <c r="BH54">
        <v>418.7794814814815</v>
      </c>
      <c r="BI54">
        <v>452.991037037037</v>
      </c>
      <c r="BJ54">
        <v>24.51517407407407</v>
      </c>
      <c r="BK54">
        <v>23.24359259259259</v>
      </c>
      <c r="BL54">
        <v>415.3528148148148</v>
      </c>
      <c r="BM54">
        <v>24.17115555555556</v>
      </c>
      <c r="BN54">
        <v>500.0385925925926</v>
      </c>
      <c r="BO54">
        <v>89.45145185185184</v>
      </c>
      <c r="BP54">
        <v>0.100060137037037</v>
      </c>
      <c r="BQ54">
        <v>26.87735185185186</v>
      </c>
      <c r="BR54">
        <v>27.49061111111111</v>
      </c>
      <c r="BS54">
        <v>999.9000000000001</v>
      </c>
      <c r="BT54">
        <v>0</v>
      </c>
      <c r="BU54">
        <v>0</v>
      </c>
      <c r="BV54">
        <v>9993.241111111112</v>
      </c>
      <c r="BW54">
        <v>0</v>
      </c>
      <c r="BX54">
        <v>5.873795185185185</v>
      </c>
      <c r="BY54">
        <v>-34.21162222222222</v>
      </c>
      <c r="BZ54">
        <v>429.3041111111111</v>
      </c>
      <c r="CA54">
        <v>463.7708518518518</v>
      </c>
      <c r="CB54">
        <v>1.271584074074074</v>
      </c>
      <c r="CC54">
        <v>452.991037037037</v>
      </c>
      <c r="CD54">
        <v>23.24359259259259</v>
      </c>
      <c r="CE54">
        <v>2.192919259259259</v>
      </c>
      <c r="CF54">
        <v>2.079174814814815</v>
      </c>
      <c r="CG54">
        <v>18.91067407407407</v>
      </c>
      <c r="CH54">
        <v>18.06053333333334</v>
      </c>
      <c r="CI54">
        <v>1999.975925925926</v>
      </c>
      <c r="CJ54">
        <v>0.9799941111111112</v>
      </c>
      <c r="CK54">
        <v>0.02000595185185185</v>
      </c>
      <c r="CL54">
        <v>0</v>
      </c>
      <c r="CM54">
        <v>2.093925925925926</v>
      </c>
      <c r="CN54">
        <v>0</v>
      </c>
      <c r="CO54">
        <v>6220.721481481483</v>
      </c>
      <c r="CP54">
        <v>17337.9962962963</v>
      </c>
      <c r="CQ54">
        <v>39.70788888888888</v>
      </c>
      <c r="CR54">
        <v>40.21266666666666</v>
      </c>
      <c r="CS54">
        <v>38.93029629629629</v>
      </c>
      <c r="CT54">
        <v>38.45344444444444</v>
      </c>
      <c r="CU54">
        <v>38.4952962962963</v>
      </c>
      <c r="CV54">
        <v>1959.964814814815</v>
      </c>
      <c r="CW54">
        <v>40.01111111111111</v>
      </c>
      <c r="CX54">
        <v>0</v>
      </c>
      <c r="CY54">
        <v>1677862964.8</v>
      </c>
      <c r="CZ54">
        <v>0</v>
      </c>
      <c r="DA54">
        <v>0</v>
      </c>
      <c r="DB54" t="s">
        <v>356</v>
      </c>
      <c r="DC54">
        <v>1664468064.5</v>
      </c>
      <c r="DD54">
        <v>1677795524</v>
      </c>
      <c r="DE54">
        <v>0</v>
      </c>
      <c r="DF54">
        <v>-0.419</v>
      </c>
      <c r="DG54">
        <v>-0.001</v>
      </c>
      <c r="DH54">
        <v>3.097</v>
      </c>
      <c r="DI54">
        <v>0.268</v>
      </c>
      <c r="DJ54">
        <v>400</v>
      </c>
      <c r="DK54">
        <v>24</v>
      </c>
      <c r="DL54">
        <v>0.15</v>
      </c>
      <c r="DM54">
        <v>0.13</v>
      </c>
      <c r="DN54">
        <v>-33.88567073170731</v>
      </c>
      <c r="DO54">
        <v>-4.82068641114988</v>
      </c>
      <c r="DP54">
        <v>0.486149204861295</v>
      </c>
      <c r="DQ54">
        <v>0</v>
      </c>
      <c r="DR54">
        <v>1.262093170731707</v>
      </c>
      <c r="DS54">
        <v>0.1267350522648105</v>
      </c>
      <c r="DT54">
        <v>0.01257102891553596</v>
      </c>
      <c r="DU54">
        <v>0</v>
      </c>
      <c r="DV54">
        <v>0</v>
      </c>
      <c r="DW54">
        <v>2</v>
      </c>
      <c r="DX54" t="s">
        <v>357</v>
      </c>
      <c r="DY54">
        <v>2.97755</v>
      </c>
      <c r="DZ54">
        <v>2.72845</v>
      </c>
      <c r="EA54">
        <v>0.0879192</v>
      </c>
      <c r="EB54">
        <v>0.094003</v>
      </c>
      <c r="EC54">
        <v>0.107108</v>
      </c>
      <c r="ED54">
        <v>0.103957</v>
      </c>
      <c r="EE54">
        <v>27208.2</v>
      </c>
      <c r="EF54">
        <v>26741</v>
      </c>
      <c r="EG54">
        <v>30368.3</v>
      </c>
      <c r="EH54">
        <v>29772.6</v>
      </c>
      <c r="EI54">
        <v>37427.4</v>
      </c>
      <c r="EJ54">
        <v>35122.8</v>
      </c>
      <c r="EK54">
        <v>46467.3</v>
      </c>
      <c r="EL54">
        <v>44272.7</v>
      </c>
      <c r="EM54">
        <v>1.849</v>
      </c>
      <c r="EN54">
        <v>1.81232</v>
      </c>
      <c r="EO54">
        <v>0.07273259999999999</v>
      </c>
      <c r="EP54">
        <v>0</v>
      </c>
      <c r="EQ54">
        <v>26.3003</v>
      </c>
      <c r="ER54">
        <v>999.9</v>
      </c>
      <c r="ES54">
        <v>49.1</v>
      </c>
      <c r="ET54">
        <v>34.1</v>
      </c>
      <c r="EU54">
        <v>29.4942</v>
      </c>
      <c r="EV54">
        <v>63.4171</v>
      </c>
      <c r="EW54">
        <v>23.6899</v>
      </c>
      <c r="EX54">
        <v>1</v>
      </c>
      <c r="EY54">
        <v>0.137195</v>
      </c>
      <c r="EZ54">
        <v>1.31475</v>
      </c>
      <c r="FA54">
        <v>20.1916</v>
      </c>
      <c r="FB54">
        <v>5.23077</v>
      </c>
      <c r="FC54">
        <v>11.9731</v>
      </c>
      <c r="FD54">
        <v>4.97035</v>
      </c>
      <c r="FE54">
        <v>3.28982</v>
      </c>
      <c r="FF54">
        <v>9999</v>
      </c>
      <c r="FG54">
        <v>9999</v>
      </c>
      <c r="FH54">
        <v>9999</v>
      </c>
      <c r="FI54">
        <v>999.9</v>
      </c>
      <c r="FJ54">
        <v>4.97337</v>
      </c>
      <c r="FK54">
        <v>1.8779</v>
      </c>
      <c r="FL54">
        <v>1.87607</v>
      </c>
      <c r="FM54">
        <v>1.8789</v>
      </c>
      <c r="FN54">
        <v>1.87551</v>
      </c>
      <c r="FO54">
        <v>1.87912</v>
      </c>
      <c r="FP54">
        <v>1.87615</v>
      </c>
      <c r="FQ54">
        <v>1.87736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3.5</v>
      </c>
      <c r="GF54">
        <v>0.3443</v>
      </c>
      <c r="GG54">
        <v>1.952128706093963</v>
      </c>
      <c r="GH54">
        <v>0.004218851560130391</v>
      </c>
      <c r="GI54">
        <v>-1.795455638341317E-06</v>
      </c>
      <c r="GJ54">
        <v>4.509012065089949E-10</v>
      </c>
      <c r="GK54">
        <v>-0.002260030334245136</v>
      </c>
      <c r="GL54">
        <v>0.00193859277299023</v>
      </c>
      <c r="GM54">
        <v>0.0006059354359476578</v>
      </c>
      <c r="GN54">
        <v>-3.865286006439209E-06</v>
      </c>
      <c r="GO54">
        <v>0</v>
      </c>
      <c r="GP54">
        <v>2124</v>
      </c>
      <c r="GQ54">
        <v>1</v>
      </c>
      <c r="GR54">
        <v>26</v>
      </c>
      <c r="GS54">
        <v>223248.3</v>
      </c>
      <c r="GT54">
        <v>1124</v>
      </c>
      <c r="GU54">
        <v>1.27197</v>
      </c>
      <c r="GV54">
        <v>2.57568</v>
      </c>
      <c r="GW54">
        <v>1.39893</v>
      </c>
      <c r="GX54">
        <v>2.3584</v>
      </c>
      <c r="GY54">
        <v>1.44897</v>
      </c>
      <c r="GZ54">
        <v>2.42676</v>
      </c>
      <c r="HA54">
        <v>42.3241</v>
      </c>
      <c r="HB54">
        <v>24.035</v>
      </c>
      <c r="HC54">
        <v>18</v>
      </c>
      <c r="HD54">
        <v>491.191</v>
      </c>
      <c r="HE54">
        <v>439.654</v>
      </c>
      <c r="HF54">
        <v>24.1382</v>
      </c>
      <c r="HG54">
        <v>28.8232</v>
      </c>
      <c r="HH54">
        <v>29.9999</v>
      </c>
      <c r="HI54">
        <v>28.686</v>
      </c>
      <c r="HJ54">
        <v>28.7626</v>
      </c>
      <c r="HK54">
        <v>25.4803</v>
      </c>
      <c r="HL54">
        <v>29.1743</v>
      </c>
      <c r="HM54">
        <v>89.86150000000001</v>
      </c>
      <c r="HN54">
        <v>24.1438</v>
      </c>
      <c r="HO54">
        <v>499.762</v>
      </c>
      <c r="HP54">
        <v>23.1389</v>
      </c>
      <c r="HQ54">
        <v>100.41</v>
      </c>
      <c r="HR54">
        <v>101.805</v>
      </c>
    </row>
    <row r="55" spans="1:226">
      <c r="A55">
        <v>39</v>
      </c>
      <c r="B55">
        <v>1677862967.5</v>
      </c>
      <c r="C55">
        <v>446</v>
      </c>
      <c r="D55" t="s">
        <v>441</v>
      </c>
      <c r="E55" t="s">
        <v>442</v>
      </c>
      <c r="F55">
        <v>5</v>
      </c>
      <c r="G55" t="s">
        <v>353</v>
      </c>
      <c r="H55" t="s">
        <v>382</v>
      </c>
      <c r="I55">
        <v>1677862959.732143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498.8215004696314</v>
      </c>
      <c r="AK55">
        <v>471.9640303030303</v>
      </c>
      <c r="AL55">
        <v>3.400296042626506</v>
      </c>
      <c r="AM55">
        <v>63.52167588104037</v>
      </c>
      <c r="AN55">
        <f>(AP55 - AO55 + BO55*1E3/(8.314*(BQ55+273.15)) * AR55/BN55 * AQ55) * BN55/(100*BB55) * 1000/(1000 - AP55)</f>
        <v>0</v>
      </c>
      <c r="AO55">
        <v>23.19212261713723</v>
      </c>
      <c r="AP55">
        <v>24.51518606060607</v>
      </c>
      <c r="AQ55">
        <v>-0.0002674336573989686</v>
      </c>
      <c r="AR55">
        <v>100.0074228854335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2.96</v>
      </c>
      <c r="BC55">
        <v>0.5</v>
      </c>
      <c r="BD55" t="s">
        <v>355</v>
      </c>
      <c r="BE55">
        <v>2</v>
      </c>
      <c r="BF55" t="b">
        <v>1</v>
      </c>
      <c r="BG55">
        <v>1677862959.732143</v>
      </c>
      <c r="BH55">
        <v>436.2963571428572</v>
      </c>
      <c r="BI55">
        <v>470.7809999999999</v>
      </c>
      <c r="BJ55">
        <v>24.52142142857143</v>
      </c>
      <c r="BK55">
        <v>23.22701071428571</v>
      </c>
      <c r="BL55">
        <v>432.8183214285714</v>
      </c>
      <c r="BM55">
        <v>24.17724642857143</v>
      </c>
      <c r="BN55">
        <v>500.0356071428571</v>
      </c>
      <c r="BO55">
        <v>89.45085357142857</v>
      </c>
      <c r="BP55">
        <v>0.09991710357142859</v>
      </c>
      <c r="BQ55">
        <v>26.8785</v>
      </c>
      <c r="BR55">
        <v>27.49115714285714</v>
      </c>
      <c r="BS55">
        <v>999.9000000000002</v>
      </c>
      <c r="BT55">
        <v>0</v>
      </c>
      <c r="BU55">
        <v>0</v>
      </c>
      <c r="BV55">
        <v>10001.24392857143</v>
      </c>
      <c r="BW55">
        <v>0</v>
      </c>
      <c r="BX55">
        <v>6.116165714285715</v>
      </c>
      <c r="BY55">
        <v>-34.48466071428572</v>
      </c>
      <c r="BZ55">
        <v>447.2640000000001</v>
      </c>
      <c r="CA55">
        <v>481.9756428571428</v>
      </c>
      <c r="CB55">
        <v>1.294417142857143</v>
      </c>
      <c r="CC55">
        <v>470.7809999999999</v>
      </c>
      <c r="CD55">
        <v>23.22701071428571</v>
      </c>
      <c r="CE55">
        <v>2.193463214285714</v>
      </c>
      <c r="CF55">
        <v>2.077677142857143</v>
      </c>
      <c r="CG55">
        <v>18.91465357142857</v>
      </c>
      <c r="CH55">
        <v>18.04905714285714</v>
      </c>
      <c r="CI55">
        <v>1999.973928571428</v>
      </c>
      <c r="CJ55">
        <v>0.9799940714285714</v>
      </c>
      <c r="CK55">
        <v>0.02000599285714286</v>
      </c>
      <c r="CL55">
        <v>0</v>
      </c>
      <c r="CM55">
        <v>2.096114285714286</v>
      </c>
      <c r="CN55">
        <v>0</v>
      </c>
      <c r="CO55">
        <v>6231.502142857143</v>
      </c>
      <c r="CP55">
        <v>17337.97857142857</v>
      </c>
      <c r="CQ55">
        <v>39.72514285714286</v>
      </c>
      <c r="CR55">
        <v>40.21399999999999</v>
      </c>
      <c r="CS55">
        <v>38.91264285714285</v>
      </c>
      <c r="CT55">
        <v>38.4395357142857</v>
      </c>
      <c r="CU55">
        <v>38.4865</v>
      </c>
      <c r="CV55">
        <v>1959.962857142857</v>
      </c>
      <c r="CW55">
        <v>40.01107142857143</v>
      </c>
      <c r="CX55">
        <v>0</v>
      </c>
      <c r="CY55">
        <v>1677862970.2</v>
      </c>
      <c r="CZ55">
        <v>0</v>
      </c>
      <c r="DA55">
        <v>0</v>
      </c>
      <c r="DB55" t="s">
        <v>356</v>
      </c>
      <c r="DC55">
        <v>1664468064.5</v>
      </c>
      <c r="DD55">
        <v>1677795524</v>
      </c>
      <c r="DE55">
        <v>0</v>
      </c>
      <c r="DF55">
        <v>-0.419</v>
      </c>
      <c r="DG55">
        <v>-0.001</v>
      </c>
      <c r="DH55">
        <v>3.097</v>
      </c>
      <c r="DI55">
        <v>0.268</v>
      </c>
      <c r="DJ55">
        <v>400</v>
      </c>
      <c r="DK55">
        <v>24</v>
      </c>
      <c r="DL55">
        <v>0.15</v>
      </c>
      <c r="DM55">
        <v>0.13</v>
      </c>
      <c r="DN55">
        <v>-34.3486675</v>
      </c>
      <c r="DO55">
        <v>-3.057463789868615</v>
      </c>
      <c r="DP55">
        <v>0.2973132736588627</v>
      </c>
      <c r="DQ55">
        <v>0</v>
      </c>
      <c r="DR55">
        <v>1.2860545</v>
      </c>
      <c r="DS55">
        <v>0.2473040150093765</v>
      </c>
      <c r="DT55">
        <v>0.02546278263957024</v>
      </c>
      <c r="DU55">
        <v>0</v>
      </c>
      <c r="DV55">
        <v>0</v>
      </c>
      <c r="DW55">
        <v>2</v>
      </c>
      <c r="DX55" t="s">
        <v>357</v>
      </c>
      <c r="DY55">
        <v>2.9776</v>
      </c>
      <c r="DZ55">
        <v>2.72803</v>
      </c>
      <c r="EA55">
        <v>0.090611</v>
      </c>
      <c r="EB55">
        <v>0.0966481</v>
      </c>
      <c r="EC55">
        <v>0.107065</v>
      </c>
      <c r="ED55">
        <v>0.103872</v>
      </c>
      <c r="EE55">
        <v>27127.3</v>
      </c>
      <c r="EF55">
        <v>26663.2</v>
      </c>
      <c r="EG55">
        <v>30367.7</v>
      </c>
      <c r="EH55">
        <v>29772.9</v>
      </c>
      <c r="EI55">
        <v>37428.6</v>
      </c>
      <c r="EJ55">
        <v>35126.5</v>
      </c>
      <c r="EK55">
        <v>46466.3</v>
      </c>
      <c r="EL55">
        <v>44272.9</v>
      </c>
      <c r="EM55">
        <v>1.84892</v>
      </c>
      <c r="EN55">
        <v>1.81227</v>
      </c>
      <c r="EO55">
        <v>0.0731014</v>
      </c>
      <c r="EP55">
        <v>0</v>
      </c>
      <c r="EQ55">
        <v>26.3007</v>
      </c>
      <c r="ER55">
        <v>999.9</v>
      </c>
      <c r="ES55">
        <v>49</v>
      </c>
      <c r="ET55">
        <v>34.1</v>
      </c>
      <c r="EU55">
        <v>29.4322</v>
      </c>
      <c r="EV55">
        <v>63.2771</v>
      </c>
      <c r="EW55">
        <v>23.4295</v>
      </c>
      <c r="EX55">
        <v>1</v>
      </c>
      <c r="EY55">
        <v>0.136715</v>
      </c>
      <c r="EZ55">
        <v>1.31332</v>
      </c>
      <c r="FA55">
        <v>20.1917</v>
      </c>
      <c r="FB55">
        <v>5.23062</v>
      </c>
      <c r="FC55">
        <v>11.973</v>
      </c>
      <c r="FD55">
        <v>4.97055</v>
      </c>
      <c r="FE55">
        <v>3.28968</v>
      </c>
      <c r="FF55">
        <v>9999</v>
      </c>
      <c r="FG55">
        <v>9999</v>
      </c>
      <c r="FH55">
        <v>9999</v>
      </c>
      <c r="FI55">
        <v>999.9</v>
      </c>
      <c r="FJ55">
        <v>4.97336</v>
      </c>
      <c r="FK55">
        <v>1.87792</v>
      </c>
      <c r="FL55">
        <v>1.87608</v>
      </c>
      <c r="FM55">
        <v>1.87894</v>
      </c>
      <c r="FN55">
        <v>1.87555</v>
      </c>
      <c r="FO55">
        <v>1.87912</v>
      </c>
      <c r="FP55">
        <v>1.87617</v>
      </c>
      <c r="FQ55">
        <v>1.87737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3.553</v>
      </c>
      <c r="GF55">
        <v>0.344</v>
      </c>
      <c r="GG55">
        <v>1.952128706093963</v>
      </c>
      <c r="GH55">
        <v>0.004218851560130391</v>
      </c>
      <c r="GI55">
        <v>-1.795455638341317E-06</v>
      </c>
      <c r="GJ55">
        <v>4.509012065089949E-10</v>
      </c>
      <c r="GK55">
        <v>-0.002260030334245136</v>
      </c>
      <c r="GL55">
        <v>0.00193859277299023</v>
      </c>
      <c r="GM55">
        <v>0.0006059354359476578</v>
      </c>
      <c r="GN55">
        <v>-3.865286006439209E-06</v>
      </c>
      <c r="GO55">
        <v>0</v>
      </c>
      <c r="GP55">
        <v>2124</v>
      </c>
      <c r="GQ55">
        <v>1</v>
      </c>
      <c r="GR55">
        <v>26</v>
      </c>
      <c r="GS55">
        <v>223248.4</v>
      </c>
      <c r="GT55">
        <v>1124.1</v>
      </c>
      <c r="GU55">
        <v>1.30981</v>
      </c>
      <c r="GV55">
        <v>2.55981</v>
      </c>
      <c r="GW55">
        <v>1.39893</v>
      </c>
      <c r="GX55">
        <v>2.3584</v>
      </c>
      <c r="GY55">
        <v>1.44897</v>
      </c>
      <c r="GZ55">
        <v>2.49268</v>
      </c>
      <c r="HA55">
        <v>42.3241</v>
      </c>
      <c r="HB55">
        <v>24.0437</v>
      </c>
      <c r="HC55">
        <v>18</v>
      </c>
      <c r="HD55">
        <v>491.138</v>
      </c>
      <c r="HE55">
        <v>439.623</v>
      </c>
      <c r="HF55">
        <v>24.1445</v>
      </c>
      <c r="HG55">
        <v>28.8232</v>
      </c>
      <c r="HH55">
        <v>30</v>
      </c>
      <c r="HI55">
        <v>28.6844</v>
      </c>
      <c r="HJ55">
        <v>28.7626</v>
      </c>
      <c r="HK55">
        <v>26.255</v>
      </c>
      <c r="HL55">
        <v>29.1743</v>
      </c>
      <c r="HM55">
        <v>89.86150000000001</v>
      </c>
      <c r="HN55">
        <v>24.1514</v>
      </c>
      <c r="HO55">
        <v>519.797</v>
      </c>
      <c r="HP55">
        <v>23.1324</v>
      </c>
      <c r="HQ55">
        <v>100.408</v>
      </c>
      <c r="HR55">
        <v>101.806</v>
      </c>
    </row>
    <row r="56" spans="1:226">
      <c r="A56">
        <v>40</v>
      </c>
      <c r="B56">
        <v>1677862972.5</v>
      </c>
      <c r="C56">
        <v>451</v>
      </c>
      <c r="D56" t="s">
        <v>443</v>
      </c>
      <c r="E56" t="s">
        <v>444</v>
      </c>
      <c r="F56">
        <v>5</v>
      </c>
      <c r="G56" t="s">
        <v>353</v>
      </c>
      <c r="H56" t="s">
        <v>382</v>
      </c>
      <c r="I56">
        <v>1677862965.018518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515.9799236381663</v>
      </c>
      <c r="AK56">
        <v>488.8797939393939</v>
      </c>
      <c r="AL56">
        <v>3.389523354176829</v>
      </c>
      <c r="AM56">
        <v>63.52167588104037</v>
      </c>
      <c r="AN56">
        <f>(AP56 - AO56 + BO56*1E3/(8.314*(BQ56+273.15)) * AR56/BN56 * AQ56) * BN56/(100*BB56) * 1000/(1000 - AP56)</f>
        <v>0</v>
      </c>
      <c r="AO56">
        <v>23.19085756712449</v>
      </c>
      <c r="AP56">
        <v>24.50435878787879</v>
      </c>
      <c r="AQ56">
        <v>-0.0001225020710373501</v>
      </c>
      <c r="AR56">
        <v>100.0074228854335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2.96</v>
      </c>
      <c r="BC56">
        <v>0.5</v>
      </c>
      <c r="BD56" t="s">
        <v>355</v>
      </c>
      <c r="BE56">
        <v>2</v>
      </c>
      <c r="BF56" t="b">
        <v>1</v>
      </c>
      <c r="BG56">
        <v>1677862965.018518</v>
      </c>
      <c r="BH56">
        <v>453.8004814814815</v>
      </c>
      <c r="BI56">
        <v>488.5291851851852</v>
      </c>
      <c r="BJ56">
        <v>24.51855185185185</v>
      </c>
      <c r="BK56">
        <v>23.20776666666666</v>
      </c>
      <c r="BL56">
        <v>450.2718888888889</v>
      </c>
      <c r="BM56">
        <v>24.17443703703703</v>
      </c>
      <c r="BN56">
        <v>500.025962962963</v>
      </c>
      <c r="BO56">
        <v>89.45036666666665</v>
      </c>
      <c r="BP56">
        <v>0.0999465074074074</v>
      </c>
      <c r="BQ56">
        <v>26.87913333333334</v>
      </c>
      <c r="BR56">
        <v>27.4927037037037</v>
      </c>
      <c r="BS56">
        <v>999.9000000000001</v>
      </c>
      <c r="BT56">
        <v>0</v>
      </c>
      <c r="BU56">
        <v>0</v>
      </c>
      <c r="BV56">
        <v>10005.34333333333</v>
      </c>
      <c r="BW56">
        <v>0</v>
      </c>
      <c r="BX56">
        <v>6.171529259259262</v>
      </c>
      <c r="BY56">
        <v>-34.72861851851852</v>
      </c>
      <c r="BZ56">
        <v>465.2067037037038</v>
      </c>
      <c r="CA56">
        <v>500.136</v>
      </c>
      <c r="CB56">
        <v>1.310787407407407</v>
      </c>
      <c r="CC56">
        <v>488.5291851851852</v>
      </c>
      <c r="CD56">
        <v>23.20776666666666</v>
      </c>
      <c r="CE56">
        <v>2.193193333333334</v>
      </c>
      <c r="CF56">
        <v>2.075942962962963</v>
      </c>
      <c r="CG56">
        <v>18.91268518518519</v>
      </c>
      <c r="CH56">
        <v>18.03577037037037</v>
      </c>
      <c r="CI56">
        <v>1999.997777777778</v>
      </c>
      <c r="CJ56">
        <v>0.9799943333333334</v>
      </c>
      <c r="CK56">
        <v>0.02000572222222222</v>
      </c>
      <c r="CL56">
        <v>0</v>
      </c>
      <c r="CM56">
        <v>2.014574074074074</v>
      </c>
      <c r="CN56">
        <v>0</v>
      </c>
      <c r="CO56">
        <v>6242.185185185185</v>
      </c>
      <c r="CP56">
        <v>17338.17777777778</v>
      </c>
      <c r="CQ56">
        <v>39.69644444444444</v>
      </c>
      <c r="CR56">
        <v>40.21733333333333</v>
      </c>
      <c r="CS56">
        <v>38.90718518518518</v>
      </c>
      <c r="CT56">
        <v>38.44433333333333</v>
      </c>
      <c r="CU56">
        <v>38.49299999999999</v>
      </c>
      <c r="CV56">
        <v>1959.987037037037</v>
      </c>
      <c r="CW56">
        <v>40.01074074074074</v>
      </c>
      <c r="CX56">
        <v>0</v>
      </c>
      <c r="CY56">
        <v>1677862975.6</v>
      </c>
      <c r="CZ56">
        <v>0</v>
      </c>
      <c r="DA56">
        <v>0</v>
      </c>
      <c r="DB56" t="s">
        <v>356</v>
      </c>
      <c r="DC56">
        <v>1664468064.5</v>
      </c>
      <c r="DD56">
        <v>1677795524</v>
      </c>
      <c r="DE56">
        <v>0</v>
      </c>
      <c r="DF56">
        <v>-0.419</v>
      </c>
      <c r="DG56">
        <v>-0.001</v>
      </c>
      <c r="DH56">
        <v>3.097</v>
      </c>
      <c r="DI56">
        <v>0.268</v>
      </c>
      <c r="DJ56">
        <v>400</v>
      </c>
      <c r="DK56">
        <v>24</v>
      </c>
      <c r="DL56">
        <v>0.15</v>
      </c>
      <c r="DM56">
        <v>0.13</v>
      </c>
      <c r="DN56">
        <v>-34.56544634146342</v>
      </c>
      <c r="DO56">
        <v>-2.759531707317129</v>
      </c>
      <c r="DP56">
        <v>0.2734838516636069</v>
      </c>
      <c r="DQ56">
        <v>0</v>
      </c>
      <c r="DR56">
        <v>1.298041951219512</v>
      </c>
      <c r="DS56">
        <v>0.2192954006968646</v>
      </c>
      <c r="DT56">
        <v>0.02422844037535248</v>
      </c>
      <c r="DU56">
        <v>0</v>
      </c>
      <c r="DV56">
        <v>0</v>
      </c>
      <c r="DW56">
        <v>2</v>
      </c>
      <c r="DX56" t="s">
        <v>357</v>
      </c>
      <c r="DY56">
        <v>2.9777</v>
      </c>
      <c r="DZ56">
        <v>2.72866</v>
      </c>
      <c r="EA56">
        <v>0.0930086</v>
      </c>
      <c r="EB56">
        <v>0.09901550000000001</v>
      </c>
      <c r="EC56">
        <v>0.107038</v>
      </c>
      <c r="ED56">
        <v>0.103872</v>
      </c>
      <c r="EE56">
        <v>27055.8</v>
      </c>
      <c r="EF56">
        <v>26593.5</v>
      </c>
      <c r="EG56">
        <v>30367.7</v>
      </c>
      <c r="EH56">
        <v>29773.2</v>
      </c>
      <c r="EI56">
        <v>37429.9</v>
      </c>
      <c r="EJ56">
        <v>35127.1</v>
      </c>
      <c r="EK56">
        <v>46466.2</v>
      </c>
      <c r="EL56">
        <v>44273.3</v>
      </c>
      <c r="EM56">
        <v>1.84885</v>
      </c>
      <c r="EN56">
        <v>1.81232</v>
      </c>
      <c r="EO56">
        <v>0.07313119999999999</v>
      </c>
      <c r="EP56">
        <v>0</v>
      </c>
      <c r="EQ56">
        <v>26.3026</v>
      </c>
      <c r="ER56">
        <v>999.9</v>
      </c>
      <c r="ES56">
        <v>49</v>
      </c>
      <c r="ET56">
        <v>34.1</v>
      </c>
      <c r="EU56">
        <v>29.4343</v>
      </c>
      <c r="EV56">
        <v>62.9871</v>
      </c>
      <c r="EW56">
        <v>23.7941</v>
      </c>
      <c r="EX56">
        <v>1</v>
      </c>
      <c r="EY56">
        <v>0.136801</v>
      </c>
      <c r="EZ56">
        <v>1.30053</v>
      </c>
      <c r="FA56">
        <v>20.1916</v>
      </c>
      <c r="FB56">
        <v>5.22957</v>
      </c>
      <c r="FC56">
        <v>11.9718</v>
      </c>
      <c r="FD56">
        <v>4.97045</v>
      </c>
      <c r="FE56">
        <v>3.28963</v>
      </c>
      <c r="FF56">
        <v>9999</v>
      </c>
      <c r="FG56">
        <v>9999</v>
      </c>
      <c r="FH56">
        <v>9999</v>
      </c>
      <c r="FI56">
        <v>999.9</v>
      </c>
      <c r="FJ56">
        <v>4.97337</v>
      </c>
      <c r="FK56">
        <v>1.87791</v>
      </c>
      <c r="FL56">
        <v>1.87607</v>
      </c>
      <c r="FM56">
        <v>1.87893</v>
      </c>
      <c r="FN56">
        <v>1.87558</v>
      </c>
      <c r="FO56">
        <v>1.87912</v>
      </c>
      <c r="FP56">
        <v>1.87618</v>
      </c>
      <c r="FQ56">
        <v>1.87742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3.6</v>
      </c>
      <c r="GF56">
        <v>0.3438</v>
      </c>
      <c r="GG56">
        <v>1.952128706093963</v>
      </c>
      <c r="GH56">
        <v>0.004218851560130391</v>
      </c>
      <c r="GI56">
        <v>-1.795455638341317E-06</v>
      </c>
      <c r="GJ56">
        <v>4.509012065089949E-10</v>
      </c>
      <c r="GK56">
        <v>-0.002260030334245136</v>
      </c>
      <c r="GL56">
        <v>0.00193859277299023</v>
      </c>
      <c r="GM56">
        <v>0.0006059354359476578</v>
      </c>
      <c r="GN56">
        <v>-3.865286006439209E-06</v>
      </c>
      <c r="GO56">
        <v>0</v>
      </c>
      <c r="GP56">
        <v>2124</v>
      </c>
      <c r="GQ56">
        <v>1</v>
      </c>
      <c r="GR56">
        <v>26</v>
      </c>
      <c r="GS56">
        <v>223248.5</v>
      </c>
      <c r="GT56">
        <v>1124.1</v>
      </c>
      <c r="GU56">
        <v>1.34277</v>
      </c>
      <c r="GV56">
        <v>2.56836</v>
      </c>
      <c r="GW56">
        <v>1.39893</v>
      </c>
      <c r="GX56">
        <v>2.3584</v>
      </c>
      <c r="GY56">
        <v>1.44897</v>
      </c>
      <c r="GZ56">
        <v>2.49756</v>
      </c>
      <c r="HA56">
        <v>42.3241</v>
      </c>
      <c r="HB56">
        <v>24.0437</v>
      </c>
      <c r="HC56">
        <v>18</v>
      </c>
      <c r="HD56">
        <v>491.096</v>
      </c>
      <c r="HE56">
        <v>439.654</v>
      </c>
      <c r="HF56">
        <v>24.1504</v>
      </c>
      <c r="HG56">
        <v>28.8227</v>
      </c>
      <c r="HH56">
        <v>30.0001</v>
      </c>
      <c r="HI56">
        <v>28.6844</v>
      </c>
      <c r="HJ56">
        <v>28.7626</v>
      </c>
      <c r="HK56">
        <v>26.9041</v>
      </c>
      <c r="HL56">
        <v>29.4472</v>
      </c>
      <c r="HM56">
        <v>89.86150000000001</v>
      </c>
      <c r="HN56">
        <v>24.1538</v>
      </c>
      <c r="HO56">
        <v>539.832</v>
      </c>
      <c r="HP56">
        <v>23.1232</v>
      </c>
      <c r="HQ56">
        <v>100.408</v>
      </c>
      <c r="HR56">
        <v>101.806</v>
      </c>
    </row>
    <row r="57" spans="1:226">
      <c r="A57">
        <v>41</v>
      </c>
      <c r="B57">
        <v>1677862977</v>
      </c>
      <c r="C57">
        <v>455.5</v>
      </c>
      <c r="D57" t="s">
        <v>445</v>
      </c>
      <c r="E57" t="s">
        <v>446</v>
      </c>
      <c r="F57">
        <v>5</v>
      </c>
      <c r="G57" t="s">
        <v>353</v>
      </c>
      <c r="H57" t="s">
        <v>382</v>
      </c>
      <c r="I57">
        <v>1677862969.462963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531.5434933361523</v>
      </c>
      <c r="AK57">
        <v>504.2179515151513</v>
      </c>
      <c r="AL57">
        <v>3.409132884873858</v>
      </c>
      <c r="AM57">
        <v>63.52167588104037</v>
      </c>
      <c r="AN57">
        <f>(AP57 - AO57 + BO57*1E3/(8.314*(BQ57+273.15)) * AR57/BN57 * AQ57) * BN57/(100*BB57) * 1000/(1000 - AP57)</f>
        <v>0</v>
      </c>
      <c r="AO57">
        <v>23.18547580184397</v>
      </c>
      <c r="AP57">
        <v>24.50349999999999</v>
      </c>
      <c r="AQ57">
        <v>-2.410786230405329E-05</v>
      </c>
      <c r="AR57">
        <v>100.0074228854335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2.96</v>
      </c>
      <c r="BC57">
        <v>0.5</v>
      </c>
      <c r="BD57" t="s">
        <v>355</v>
      </c>
      <c r="BE57">
        <v>2</v>
      </c>
      <c r="BF57" t="b">
        <v>1</v>
      </c>
      <c r="BG57">
        <v>1677862969.462963</v>
      </c>
      <c r="BH57">
        <v>468.5247407407408</v>
      </c>
      <c r="BI57">
        <v>503.4636666666667</v>
      </c>
      <c r="BJ57">
        <v>24.51238888888889</v>
      </c>
      <c r="BK57">
        <v>23.19177777777778</v>
      </c>
      <c r="BL57">
        <v>464.9541481481482</v>
      </c>
      <c r="BM57">
        <v>24.16841851851852</v>
      </c>
      <c r="BN57">
        <v>500.0434074074074</v>
      </c>
      <c r="BO57">
        <v>89.4497111111111</v>
      </c>
      <c r="BP57">
        <v>0.09995422222222222</v>
      </c>
      <c r="BQ57">
        <v>26.88014444444444</v>
      </c>
      <c r="BR57">
        <v>27.49440370370371</v>
      </c>
      <c r="BS57">
        <v>999.9000000000001</v>
      </c>
      <c r="BT57">
        <v>0</v>
      </c>
      <c r="BU57">
        <v>0</v>
      </c>
      <c r="BV57">
        <v>10006.12740740741</v>
      </c>
      <c r="BW57">
        <v>0</v>
      </c>
      <c r="BX57">
        <v>6.347900740740742</v>
      </c>
      <c r="BY57">
        <v>-34.93878888888889</v>
      </c>
      <c r="BZ57">
        <v>480.298</v>
      </c>
      <c r="CA57">
        <v>515.4170370370371</v>
      </c>
      <c r="CB57">
        <v>1.320605555555556</v>
      </c>
      <c r="CC57">
        <v>503.4636666666667</v>
      </c>
      <c r="CD57">
        <v>23.19177777777778</v>
      </c>
      <c r="CE57">
        <v>2.192625925925926</v>
      </c>
      <c r="CF57">
        <v>2.074497777777777</v>
      </c>
      <c r="CG57">
        <v>18.90853703703704</v>
      </c>
      <c r="CH57">
        <v>18.02469629629629</v>
      </c>
      <c r="CI57">
        <v>2000.022592592593</v>
      </c>
      <c r="CJ57">
        <v>0.9799944444444445</v>
      </c>
      <c r="CK57">
        <v>0.0200056074074074</v>
      </c>
      <c r="CL57">
        <v>0</v>
      </c>
      <c r="CM57">
        <v>1.974840740740741</v>
      </c>
      <c r="CN57">
        <v>0</v>
      </c>
      <c r="CO57">
        <v>6250.627407407406</v>
      </c>
      <c r="CP57">
        <v>17338.3962962963</v>
      </c>
      <c r="CQ57">
        <v>39.66185185185185</v>
      </c>
      <c r="CR57">
        <v>40.21266666666666</v>
      </c>
      <c r="CS57">
        <v>38.90711111111111</v>
      </c>
      <c r="CT57">
        <v>38.44662962962963</v>
      </c>
      <c r="CU57">
        <v>38.49299999999999</v>
      </c>
      <c r="CV57">
        <v>1960.011481481482</v>
      </c>
      <c r="CW57">
        <v>40.01111111111111</v>
      </c>
      <c r="CX57">
        <v>0</v>
      </c>
      <c r="CY57">
        <v>1677862979.8</v>
      </c>
      <c r="CZ57">
        <v>0</v>
      </c>
      <c r="DA57">
        <v>0</v>
      </c>
      <c r="DB57" t="s">
        <v>356</v>
      </c>
      <c r="DC57">
        <v>1664468064.5</v>
      </c>
      <c r="DD57">
        <v>1677795524</v>
      </c>
      <c r="DE57">
        <v>0</v>
      </c>
      <c r="DF57">
        <v>-0.419</v>
      </c>
      <c r="DG57">
        <v>-0.001</v>
      </c>
      <c r="DH57">
        <v>3.097</v>
      </c>
      <c r="DI57">
        <v>0.268</v>
      </c>
      <c r="DJ57">
        <v>400</v>
      </c>
      <c r="DK57">
        <v>24</v>
      </c>
      <c r="DL57">
        <v>0.15</v>
      </c>
      <c r="DM57">
        <v>0.13</v>
      </c>
      <c r="DN57">
        <v>-34.80491707317073</v>
      </c>
      <c r="DO57">
        <v>-2.811758885017469</v>
      </c>
      <c r="DP57">
        <v>0.2790435886069649</v>
      </c>
      <c r="DQ57">
        <v>0</v>
      </c>
      <c r="DR57">
        <v>1.310008292682927</v>
      </c>
      <c r="DS57">
        <v>0.1228551219512184</v>
      </c>
      <c r="DT57">
        <v>0.01784046659436294</v>
      </c>
      <c r="DU57">
        <v>0</v>
      </c>
      <c r="DV57">
        <v>0</v>
      </c>
      <c r="DW57">
        <v>2</v>
      </c>
      <c r="DX57" t="s">
        <v>357</v>
      </c>
      <c r="DY57">
        <v>2.97761</v>
      </c>
      <c r="DZ57">
        <v>2.72819</v>
      </c>
      <c r="EA57">
        <v>0.09514060000000001</v>
      </c>
      <c r="EB57">
        <v>0.101111</v>
      </c>
      <c r="EC57">
        <v>0.107025</v>
      </c>
      <c r="ED57">
        <v>0.103817</v>
      </c>
      <c r="EE57">
        <v>26992.1</v>
      </c>
      <c r="EF57">
        <v>26531.3</v>
      </c>
      <c r="EG57">
        <v>30367.5</v>
      </c>
      <c r="EH57">
        <v>29772.7</v>
      </c>
      <c r="EI57">
        <v>37430.4</v>
      </c>
      <c r="EJ57">
        <v>35128.7</v>
      </c>
      <c r="EK57">
        <v>46466</v>
      </c>
      <c r="EL57">
        <v>44272.5</v>
      </c>
      <c r="EM57">
        <v>1.84907</v>
      </c>
      <c r="EN57">
        <v>1.81227</v>
      </c>
      <c r="EO57">
        <v>0.07302309999999999</v>
      </c>
      <c r="EP57">
        <v>0</v>
      </c>
      <c r="EQ57">
        <v>26.3027</v>
      </c>
      <c r="ER57">
        <v>999.9</v>
      </c>
      <c r="ES57">
        <v>49</v>
      </c>
      <c r="ET57">
        <v>34.1</v>
      </c>
      <c r="EU57">
        <v>29.4315</v>
      </c>
      <c r="EV57">
        <v>63.0271</v>
      </c>
      <c r="EW57">
        <v>23.6498</v>
      </c>
      <c r="EX57">
        <v>1</v>
      </c>
      <c r="EY57">
        <v>0.136822</v>
      </c>
      <c r="EZ57">
        <v>1.30983</v>
      </c>
      <c r="FA57">
        <v>20.1915</v>
      </c>
      <c r="FB57">
        <v>5.23017</v>
      </c>
      <c r="FC57">
        <v>11.9731</v>
      </c>
      <c r="FD57">
        <v>4.97035</v>
      </c>
      <c r="FE57">
        <v>3.28968</v>
      </c>
      <c r="FF57">
        <v>9999</v>
      </c>
      <c r="FG57">
        <v>9999</v>
      </c>
      <c r="FH57">
        <v>9999</v>
      </c>
      <c r="FI57">
        <v>999.9</v>
      </c>
      <c r="FJ57">
        <v>4.97337</v>
      </c>
      <c r="FK57">
        <v>1.87797</v>
      </c>
      <c r="FL57">
        <v>1.87609</v>
      </c>
      <c r="FM57">
        <v>1.87895</v>
      </c>
      <c r="FN57">
        <v>1.87559</v>
      </c>
      <c r="FO57">
        <v>1.87913</v>
      </c>
      <c r="FP57">
        <v>1.8762</v>
      </c>
      <c r="FQ57">
        <v>1.87742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3.641</v>
      </c>
      <c r="GF57">
        <v>0.3437</v>
      </c>
      <c r="GG57">
        <v>1.952128706093963</v>
      </c>
      <c r="GH57">
        <v>0.004218851560130391</v>
      </c>
      <c r="GI57">
        <v>-1.795455638341317E-06</v>
      </c>
      <c r="GJ57">
        <v>4.509012065089949E-10</v>
      </c>
      <c r="GK57">
        <v>-0.002260030334245136</v>
      </c>
      <c r="GL57">
        <v>0.00193859277299023</v>
      </c>
      <c r="GM57">
        <v>0.0006059354359476578</v>
      </c>
      <c r="GN57">
        <v>-3.865286006439209E-06</v>
      </c>
      <c r="GO57">
        <v>0</v>
      </c>
      <c r="GP57">
        <v>2124</v>
      </c>
      <c r="GQ57">
        <v>1</v>
      </c>
      <c r="GR57">
        <v>26</v>
      </c>
      <c r="GS57">
        <v>223248.5</v>
      </c>
      <c r="GT57">
        <v>1124.2</v>
      </c>
      <c r="GU57">
        <v>1.37695</v>
      </c>
      <c r="GV57">
        <v>2.57202</v>
      </c>
      <c r="GW57">
        <v>1.39893</v>
      </c>
      <c r="GX57">
        <v>2.3584</v>
      </c>
      <c r="GY57">
        <v>1.44897</v>
      </c>
      <c r="GZ57">
        <v>2.44507</v>
      </c>
      <c r="HA57">
        <v>42.3241</v>
      </c>
      <c r="HB57">
        <v>24.035</v>
      </c>
      <c r="HC57">
        <v>18</v>
      </c>
      <c r="HD57">
        <v>491.222</v>
      </c>
      <c r="HE57">
        <v>439.605</v>
      </c>
      <c r="HF57">
        <v>24.1548</v>
      </c>
      <c r="HG57">
        <v>28.8207</v>
      </c>
      <c r="HH57">
        <v>30.0001</v>
      </c>
      <c r="HI57">
        <v>28.6844</v>
      </c>
      <c r="HJ57">
        <v>28.7601</v>
      </c>
      <c r="HK57">
        <v>27.5697</v>
      </c>
      <c r="HL57">
        <v>29.4472</v>
      </c>
      <c r="HM57">
        <v>89.86150000000001</v>
      </c>
      <c r="HN57">
        <v>24.155</v>
      </c>
      <c r="HO57">
        <v>553.189</v>
      </c>
      <c r="HP57">
        <v>23.1201</v>
      </c>
      <c r="HQ57">
        <v>100.407</v>
      </c>
      <c r="HR57">
        <v>101.805</v>
      </c>
    </row>
    <row r="58" spans="1:226">
      <c r="A58">
        <v>42</v>
      </c>
      <c r="B58">
        <v>1677862982</v>
      </c>
      <c r="C58">
        <v>460.5</v>
      </c>
      <c r="D58" t="s">
        <v>447</v>
      </c>
      <c r="E58" t="s">
        <v>448</v>
      </c>
      <c r="F58">
        <v>5</v>
      </c>
      <c r="G58" t="s">
        <v>353</v>
      </c>
      <c r="H58" t="s">
        <v>382</v>
      </c>
      <c r="I58">
        <v>1677862974.178571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548.6597118202138</v>
      </c>
      <c r="AK58">
        <v>521.1693393939391</v>
      </c>
      <c r="AL58">
        <v>3.389539656236539</v>
      </c>
      <c r="AM58">
        <v>63.52167588104037</v>
      </c>
      <c r="AN58">
        <f>(AP58 - AO58 + BO58*1E3/(8.314*(BQ58+273.15)) * AR58/BN58 * AQ58) * BN58/(100*BB58) * 1000/(1000 - AP58)</f>
        <v>0</v>
      </c>
      <c r="AO58">
        <v>23.16601506560873</v>
      </c>
      <c r="AP58">
        <v>24.49078848484849</v>
      </c>
      <c r="AQ58">
        <v>-0.0001236310169925316</v>
      </c>
      <c r="AR58">
        <v>100.0074228854335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2.96</v>
      </c>
      <c r="BC58">
        <v>0.5</v>
      </c>
      <c r="BD58" t="s">
        <v>355</v>
      </c>
      <c r="BE58">
        <v>2</v>
      </c>
      <c r="BF58" t="b">
        <v>1</v>
      </c>
      <c r="BG58">
        <v>1677862974.178571</v>
      </c>
      <c r="BH58">
        <v>484.1427857142857</v>
      </c>
      <c r="BI58">
        <v>519.3012142857142</v>
      </c>
      <c r="BJ58">
        <v>24.50358214285714</v>
      </c>
      <c r="BK58">
        <v>23.18216071428572</v>
      </c>
      <c r="BL58">
        <v>480.52825</v>
      </c>
      <c r="BM58">
        <v>24.15981785714286</v>
      </c>
      <c r="BN58">
        <v>500.037</v>
      </c>
      <c r="BO58">
        <v>89.44869285714287</v>
      </c>
      <c r="BP58">
        <v>0.09993840357142857</v>
      </c>
      <c r="BQ58">
        <v>26.88146071428572</v>
      </c>
      <c r="BR58">
        <v>27.49890714285714</v>
      </c>
      <c r="BS58">
        <v>999.9000000000002</v>
      </c>
      <c r="BT58">
        <v>0</v>
      </c>
      <c r="BU58">
        <v>0</v>
      </c>
      <c r="BV58">
        <v>10001.94107142857</v>
      </c>
      <c r="BW58">
        <v>0</v>
      </c>
      <c r="BX58">
        <v>6.411785714285714</v>
      </c>
      <c r="BY58">
        <v>-35.15837142857142</v>
      </c>
      <c r="BZ58">
        <v>496.304</v>
      </c>
      <c r="CA58">
        <v>531.6253214285714</v>
      </c>
      <c r="CB58">
        <v>1.321414285714286</v>
      </c>
      <c r="CC58">
        <v>519.3012142857142</v>
      </c>
      <c r="CD58">
        <v>23.18216071428572</v>
      </c>
      <c r="CE58">
        <v>2.191812857142858</v>
      </c>
      <c r="CF58">
        <v>2.073614285714286</v>
      </c>
      <c r="CG58">
        <v>18.90259642857143</v>
      </c>
      <c r="CH58">
        <v>18.01792857142857</v>
      </c>
      <c r="CI58">
        <v>2000.019285714286</v>
      </c>
      <c r="CJ58">
        <v>0.979994392857143</v>
      </c>
      <c r="CK58">
        <v>0.02000566071428572</v>
      </c>
      <c r="CL58">
        <v>0</v>
      </c>
      <c r="CM58">
        <v>1.929007142857143</v>
      </c>
      <c r="CN58">
        <v>0</v>
      </c>
      <c r="CO58">
        <v>6259.202142857143</v>
      </c>
      <c r="CP58">
        <v>17338.36428571429</v>
      </c>
      <c r="CQ58">
        <v>39.65821428571427</v>
      </c>
      <c r="CR58">
        <v>40.20499999999999</v>
      </c>
      <c r="CS58">
        <v>38.91267857142856</v>
      </c>
      <c r="CT58">
        <v>38.453</v>
      </c>
      <c r="CU58">
        <v>38.50221428571428</v>
      </c>
      <c r="CV58">
        <v>1960.008214285714</v>
      </c>
      <c r="CW58">
        <v>40.01107142857143</v>
      </c>
      <c r="CX58">
        <v>0</v>
      </c>
      <c r="CY58">
        <v>1677862985.2</v>
      </c>
      <c r="CZ58">
        <v>0</v>
      </c>
      <c r="DA58">
        <v>0</v>
      </c>
      <c r="DB58" t="s">
        <v>356</v>
      </c>
      <c r="DC58">
        <v>1664468064.5</v>
      </c>
      <c r="DD58">
        <v>1677795524</v>
      </c>
      <c r="DE58">
        <v>0</v>
      </c>
      <c r="DF58">
        <v>-0.419</v>
      </c>
      <c r="DG58">
        <v>-0.001</v>
      </c>
      <c r="DH58">
        <v>3.097</v>
      </c>
      <c r="DI58">
        <v>0.268</v>
      </c>
      <c r="DJ58">
        <v>400</v>
      </c>
      <c r="DK58">
        <v>24</v>
      </c>
      <c r="DL58">
        <v>0.15</v>
      </c>
      <c r="DM58">
        <v>0.13</v>
      </c>
      <c r="DN58">
        <v>-34.98549268292683</v>
      </c>
      <c r="DO58">
        <v>-2.728710104529673</v>
      </c>
      <c r="DP58">
        <v>0.2713515246805525</v>
      </c>
      <c r="DQ58">
        <v>0</v>
      </c>
      <c r="DR58">
        <v>1.319920731707317</v>
      </c>
      <c r="DS58">
        <v>0.04131679442508735</v>
      </c>
      <c r="DT58">
        <v>0.009182571081114803</v>
      </c>
      <c r="DU58">
        <v>1</v>
      </c>
      <c r="DV58">
        <v>1</v>
      </c>
      <c r="DW58">
        <v>2</v>
      </c>
      <c r="DX58" t="s">
        <v>365</v>
      </c>
      <c r="DY58">
        <v>2.97762</v>
      </c>
      <c r="DZ58">
        <v>2.72829</v>
      </c>
      <c r="EA58">
        <v>0.0974647</v>
      </c>
      <c r="EB58">
        <v>0.103414</v>
      </c>
      <c r="EC58">
        <v>0.106989</v>
      </c>
      <c r="ED58">
        <v>0.10379</v>
      </c>
      <c r="EE58">
        <v>26922.6</v>
      </c>
      <c r="EF58">
        <v>26463.5</v>
      </c>
      <c r="EG58">
        <v>30367.4</v>
      </c>
      <c r="EH58">
        <v>29772.9</v>
      </c>
      <c r="EI58">
        <v>37431.7</v>
      </c>
      <c r="EJ58">
        <v>35130.3</v>
      </c>
      <c r="EK58">
        <v>46465.5</v>
      </c>
      <c r="EL58">
        <v>44272.9</v>
      </c>
      <c r="EM58">
        <v>1.8489</v>
      </c>
      <c r="EN58">
        <v>1.81245</v>
      </c>
      <c r="EO58">
        <v>0.07382039999999999</v>
      </c>
      <c r="EP58">
        <v>0</v>
      </c>
      <c r="EQ58">
        <v>26.3048</v>
      </c>
      <c r="ER58">
        <v>999.9</v>
      </c>
      <c r="ES58">
        <v>49</v>
      </c>
      <c r="ET58">
        <v>34.1</v>
      </c>
      <c r="EU58">
        <v>29.4312</v>
      </c>
      <c r="EV58">
        <v>63.2771</v>
      </c>
      <c r="EW58">
        <v>23.3494</v>
      </c>
      <c r="EX58">
        <v>1</v>
      </c>
      <c r="EY58">
        <v>0.136837</v>
      </c>
      <c r="EZ58">
        <v>1.31925</v>
      </c>
      <c r="FA58">
        <v>20.1916</v>
      </c>
      <c r="FB58">
        <v>5.22912</v>
      </c>
      <c r="FC58">
        <v>11.9733</v>
      </c>
      <c r="FD58">
        <v>4.97025</v>
      </c>
      <c r="FE58">
        <v>3.2896</v>
      </c>
      <c r="FF58">
        <v>9999</v>
      </c>
      <c r="FG58">
        <v>9999</v>
      </c>
      <c r="FH58">
        <v>9999</v>
      </c>
      <c r="FI58">
        <v>999.9</v>
      </c>
      <c r="FJ58">
        <v>4.97336</v>
      </c>
      <c r="FK58">
        <v>1.87792</v>
      </c>
      <c r="FL58">
        <v>1.87607</v>
      </c>
      <c r="FM58">
        <v>1.8789</v>
      </c>
      <c r="FN58">
        <v>1.87553</v>
      </c>
      <c r="FO58">
        <v>1.87912</v>
      </c>
      <c r="FP58">
        <v>1.87616</v>
      </c>
      <c r="FQ58">
        <v>1.87737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3.687</v>
      </c>
      <c r="GF58">
        <v>0.3434</v>
      </c>
      <c r="GG58">
        <v>1.952128706093963</v>
      </c>
      <c r="GH58">
        <v>0.004218851560130391</v>
      </c>
      <c r="GI58">
        <v>-1.795455638341317E-06</v>
      </c>
      <c r="GJ58">
        <v>4.509012065089949E-10</v>
      </c>
      <c r="GK58">
        <v>-0.002260030334245136</v>
      </c>
      <c r="GL58">
        <v>0.00193859277299023</v>
      </c>
      <c r="GM58">
        <v>0.0006059354359476578</v>
      </c>
      <c r="GN58">
        <v>-3.865286006439209E-06</v>
      </c>
      <c r="GO58">
        <v>0</v>
      </c>
      <c r="GP58">
        <v>2124</v>
      </c>
      <c r="GQ58">
        <v>1</v>
      </c>
      <c r="GR58">
        <v>26</v>
      </c>
      <c r="GS58">
        <v>223248.6</v>
      </c>
      <c r="GT58">
        <v>1124.3</v>
      </c>
      <c r="GU58">
        <v>1.40869</v>
      </c>
      <c r="GV58">
        <v>2.56104</v>
      </c>
      <c r="GW58">
        <v>1.39893</v>
      </c>
      <c r="GX58">
        <v>2.3584</v>
      </c>
      <c r="GY58">
        <v>1.44897</v>
      </c>
      <c r="GZ58">
        <v>2.4646</v>
      </c>
      <c r="HA58">
        <v>42.3241</v>
      </c>
      <c r="HB58">
        <v>24.0437</v>
      </c>
      <c r="HC58">
        <v>18</v>
      </c>
      <c r="HD58">
        <v>491.107</v>
      </c>
      <c r="HE58">
        <v>439.713</v>
      </c>
      <c r="HF58">
        <v>24.1566</v>
      </c>
      <c r="HG58">
        <v>28.8207</v>
      </c>
      <c r="HH58">
        <v>30.0001</v>
      </c>
      <c r="HI58">
        <v>28.6819</v>
      </c>
      <c r="HJ58">
        <v>28.7601</v>
      </c>
      <c r="HK58">
        <v>28.217</v>
      </c>
      <c r="HL58">
        <v>29.4472</v>
      </c>
      <c r="HM58">
        <v>89.86150000000001</v>
      </c>
      <c r="HN58">
        <v>24.1373</v>
      </c>
      <c r="HO58">
        <v>566.546</v>
      </c>
      <c r="HP58">
        <v>23.1193</v>
      </c>
      <c r="HQ58">
        <v>100.407</v>
      </c>
      <c r="HR58">
        <v>101.806</v>
      </c>
    </row>
    <row r="59" spans="1:226">
      <c r="A59">
        <v>43</v>
      </c>
      <c r="B59">
        <v>1677862987</v>
      </c>
      <c r="C59">
        <v>465.5</v>
      </c>
      <c r="D59" t="s">
        <v>449</v>
      </c>
      <c r="E59" t="s">
        <v>450</v>
      </c>
      <c r="F59">
        <v>5</v>
      </c>
      <c r="G59" t="s">
        <v>353</v>
      </c>
      <c r="H59" t="s">
        <v>382</v>
      </c>
      <c r="I59">
        <v>1677862979.481482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565.870387052805</v>
      </c>
      <c r="AK59">
        <v>538.2256121212121</v>
      </c>
      <c r="AL59">
        <v>3.412108106557919</v>
      </c>
      <c r="AM59">
        <v>63.52167588104037</v>
      </c>
      <c r="AN59">
        <f>(AP59 - AO59 + BO59*1E3/(8.314*(BQ59+273.15)) * AR59/BN59 * AQ59) * BN59/(100*BB59) * 1000/(1000 - AP59)</f>
        <v>0</v>
      </c>
      <c r="AO59">
        <v>23.16838645396909</v>
      </c>
      <c r="AP59">
        <v>24.48243696969697</v>
      </c>
      <c r="AQ59">
        <v>-5.16353837942541E-05</v>
      </c>
      <c r="AR59">
        <v>100.0074228854335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2.96</v>
      </c>
      <c r="BC59">
        <v>0.5</v>
      </c>
      <c r="BD59" t="s">
        <v>355</v>
      </c>
      <c r="BE59">
        <v>2</v>
      </c>
      <c r="BF59" t="b">
        <v>1</v>
      </c>
      <c r="BG59">
        <v>1677862979.481482</v>
      </c>
      <c r="BH59">
        <v>501.7332962962963</v>
      </c>
      <c r="BI59">
        <v>537.1263703703704</v>
      </c>
      <c r="BJ59">
        <v>24.4948925925926</v>
      </c>
      <c r="BK59">
        <v>23.17391481481482</v>
      </c>
      <c r="BL59">
        <v>498.0698148148148</v>
      </c>
      <c r="BM59">
        <v>24.15133333333333</v>
      </c>
      <c r="BN59">
        <v>500.0419629629629</v>
      </c>
      <c r="BO59">
        <v>89.44765925925925</v>
      </c>
      <c r="BP59">
        <v>0.09996719999999998</v>
      </c>
      <c r="BQ59">
        <v>26.88296666666667</v>
      </c>
      <c r="BR59">
        <v>27.49859259259259</v>
      </c>
      <c r="BS59">
        <v>999.9000000000001</v>
      </c>
      <c r="BT59">
        <v>0</v>
      </c>
      <c r="BU59">
        <v>0</v>
      </c>
      <c r="BV59">
        <v>9993.333333333334</v>
      </c>
      <c r="BW59">
        <v>0</v>
      </c>
      <c r="BX59">
        <v>6.418846666666667</v>
      </c>
      <c r="BY59">
        <v>-35.39308888888889</v>
      </c>
      <c r="BZ59">
        <v>514.3317407407407</v>
      </c>
      <c r="CA59">
        <v>549.8689259259259</v>
      </c>
      <c r="CB59">
        <v>1.320975185185185</v>
      </c>
      <c r="CC59">
        <v>537.1263703703704</v>
      </c>
      <c r="CD59">
        <v>23.17391481481482</v>
      </c>
      <c r="CE59">
        <v>2.191011111111111</v>
      </c>
      <c r="CF59">
        <v>2.072852962962963</v>
      </c>
      <c r="CG59">
        <v>18.89673333333333</v>
      </c>
      <c r="CH59">
        <v>18.01209259259259</v>
      </c>
      <c r="CI59">
        <v>2000.003703703704</v>
      </c>
      <c r="CJ59">
        <v>0.9799942222222223</v>
      </c>
      <c r="CK59">
        <v>0.02000583703703704</v>
      </c>
      <c r="CL59">
        <v>0</v>
      </c>
      <c r="CM59">
        <v>1.970177777777778</v>
      </c>
      <c r="CN59">
        <v>0</v>
      </c>
      <c r="CO59">
        <v>6268.292962962963</v>
      </c>
      <c r="CP59">
        <v>17338.22592592592</v>
      </c>
      <c r="CQ59">
        <v>39.66170370370369</v>
      </c>
      <c r="CR59">
        <v>40.20099999999999</v>
      </c>
      <c r="CS59">
        <v>38.92803703703704</v>
      </c>
      <c r="CT59">
        <v>38.45822222222222</v>
      </c>
      <c r="CU59">
        <v>38.50462962962963</v>
      </c>
      <c r="CV59">
        <v>1959.992592592593</v>
      </c>
      <c r="CW59">
        <v>40.01111111111111</v>
      </c>
      <c r="CX59">
        <v>0</v>
      </c>
      <c r="CY59">
        <v>1677862990</v>
      </c>
      <c r="CZ59">
        <v>0</v>
      </c>
      <c r="DA59">
        <v>0</v>
      </c>
      <c r="DB59" t="s">
        <v>356</v>
      </c>
      <c r="DC59">
        <v>1664468064.5</v>
      </c>
      <c r="DD59">
        <v>1677795524</v>
      </c>
      <c r="DE59">
        <v>0</v>
      </c>
      <c r="DF59">
        <v>-0.419</v>
      </c>
      <c r="DG59">
        <v>-0.001</v>
      </c>
      <c r="DH59">
        <v>3.097</v>
      </c>
      <c r="DI59">
        <v>0.268</v>
      </c>
      <c r="DJ59">
        <v>400</v>
      </c>
      <c r="DK59">
        <v>24</v>
      </c>
      <c r="DL59">
        <v>0.15</v>
      </c>
      <c r="DM59">
        <v>0.13</v>
      </c>
      <c r="DN59">
        <v>-35.242825</v>
      </c>
      <c r="DO59">
        <v>-2.666757973733544</v>
      </c>
      <c r="DP59">
        <v>0.258938784995605</v>
      </c>
      <c r="DQ59">
        <v>0</v>
      </c>
      <c r="DR59">
        <v>1.32065775</v>
      </c>
      <c r="DS59">
        <v>0.009243264540335604</v>
      </c>
      <c r="DT59">
        <v>0.005461919299797448</v>
      </c>
      <c r="DU59">
        <v>1</v>
      </c>
      <c r="DV59">
        <v>1</v>
      </c>
      <c r="DW59">
        <v>2</v>
      </c>
      <c r="DX59" t="s">
        <v>365</v>
      </c>
      <c r="DY59">
        <v>2.97761</v>
      </c>
      <c r="DZ59">
        <v>2.72831</v>
      </c>
      <c r="EA59">
        <v>0.09976889999999999</v>
      </c>
      <c r="EB59">
        <v>0.105683</v>
      </c>
      <c r="EC59">
        <v>0.106966</v>
      </c>
      <c r="ED59">
        <v>0.103801</v>
      </c>
      <c r="EE59">
        <v>26853.5</v>
      </c>
      <c r="EF59">
        <v>26396.3</v>
      </c>
      <c r="EG59">
        <v>30367</v>
      </c>
      <c r="EH59">
        <v>29772.7</v>
      </c>
      <c r="EI59">
        <v>37432.5</v>
      </c>
      <c r="EJ59">
        <v>35129.8</v>
      </c>
      <c r="EK59">
        <v>46465</v>
      </c>
      <c r="EL59">
        <v>44272.6</v>
      </c>
      <c r="EM59">
        <v>1.84903</v>
      </c>
      <c r="EN59">
        <v>1.8123</v>
      </c>
      <c r="EO59">
        <v>0.072673</v>
      </c>
      <c r="EP59">
        <v>0</v>
      </c>
      <c r="EQ59">
        <v>26.3048</v>
      </c>
      <c r="ER59">
        <v>999.9</v>
      </c>
      <c r="ES59">
        <v>49</v>
      </c>
      <c r="ET59">
        <v>34.1</v>
      </c>
      <c r="EU59">
        <v>29.4329</v>
      </c>
      <c r="EV59">
        <v>63.4371</v>
      </c>
      <c r="EW59">
        <v>23.7139</v>
      </c>
      <c r="EX59">
        <v>1</v>
      </c>
      <c r="EY59">
        <v>0.137033</v>
      </c>
      <c r="EZ59">
        <v>1.39602</v>
      </c>
      <c r="FA59">
        <v>20.191</v>
      </c>
      <c r="FB59">
        <v>5.22912</v>
      </c>
      <c r="FC59">
        <v>11.973</v>
      </c>
      <c r="FD59">
        <v>4.9704</v>
      </c>
      <c r="FE59">
        <v>3.2896</v>
      </c>
      <c r="FF59">
        <v>9999</v>
      </c>
      <c r="FG59">
        <v>9999</v>
      </c>
      <c r="FH59">
        <v>9999</v>
      </c>
      <c r="FI59">
        <v>999.9</v>
      </c>
      <c r="FJ59">
        <v>4.97337</v>
      </c>
      <c r="FK59">
        <v>1.87791</v>
      </c>
      <c r="FL59">
        <v>1.87607</v>
      </c>
      <c r="FM59">
        <v>1.87888</v>
      </c>
      <c r="FN59">
        <v>1.87554</v>
      </c>
      <c r="FO59">
        <v>1.87912</v>
      </c>
      <c r="FP59">
        <v>1.87618</v>
      </c>
      <c r="FQ59">
        <v>1.87739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3.732</v>
      </c>
      <c r="GF59">
        <v>0.3433</v>
      </c>
      <c r="GG59">
        <v>1.952128706093963</v>
      </c>
      <c r="GH59">
        <v>0.004218851560130391</v>
      </c>
      <c r="GI59">
        <v>-1.795455638341317E-06</v>
      </c>
      <c r="GJ59">
        <v>4.509012065089949E-10</v>
      </c>
      <c r="GK59">
        <v>-0.002260030334245136</v>
      </c>
      <c r="GL59">
        <v>0.00193859277299023</v>
      </c>
      <c r="GM59">
        <v>0.0006059354359476578</v>
      </c>
      <c r="GN59">
        <v>-3.865286006439209E-06</v>
      </c>
      <c r="GO59">
        <v>0</v>
      </c>
      <c r="GP59">
        <v>2124</v>
      </c>
      <c r="GQ59">
        <v>1</v>
      </c>
      <c r="GR59">
        <v>26</v>
      </c>
      <c r="GS59">
        <v>223248.7</v>
      </c>
      <c r="GT59">
        <v>1124.4</v>
      </c>
      <c r="GU59">
        <v>1.44409</v>
      </c>
      <c r="GV59">
        <v>2.55615</v>
      </c>
      <c r="GW59">
        <v>1.39893</v>
      </c>
      <c r="GX59">
        <v>2.3584</v>
      </c>
      <c r="GY59">
        <v>1.44897</v>
      </c>
      <c r="GZ59">
        <v>2.51221</v>
      </c>
      <c r="HA59">
        <v>42.3506</v>
      </c>
      <c r="HB59">
        <v>24.0437</v>
      </c>
      <c r="HC59">
        <v>18</v>
      </c>
      <c r="HD59">
        <v>491.177</v>
      </c>
      <c r="HE59">
        <v>439.62</v>
      </c>
      <c r="HF59">
        <v>24.1462</v>
      </c>
      <c r="HG59">
        <v>28.8207</v>
      </c>
      <c r="HH59">
        <v>30.0002</v>
      </c>
      <c r="HI59">
        <v>28.6819</v>
      </c>
      <c r="HJ59">
        <v>28.7601</v>
      </c>
      <c r="HK59">
        <v>28.9193</v>
      </c>
      <c r="HL59">
        <v>29.4472</v>
      </c>
      <c r="HM59">
        <v>89.86150000000001</v>
      </c>
      <c r="HN59">
        <v>24.1418</v>
      </c>
      <c r="HO59">
        <v>586.582</v>
      </c>
      <c r="HP59">
        <v>23.1162</v>
      </c>
      <c r="HQ59">
        <v>100.405</v>
      </c>
      <c r="HR59">
        <v>101.805</v>
      </c>
    </row>
    <row r="60" spans="1:226">
      <c r="A60">
        <v>44</v>
      </c>
      <c r="B60">
        <v>1677862992</v>
      </c>
      <c r="C60">
        <v>470.5</v>
      </c>
      <c r="D60" t="s">
        <v>451</v>
      </c>
      <c r="E60" t="s">
        <v>452</v>
      </c>
      <c r="F60">
        <v>5</v>
      </c>
      <c r="G60" t="s">
        <v>353</v>
      </c>
      <c r="H60" t="s">
        <v>382</v>
      </c>
      <c r="I60">
        <v>1677862984.5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583.0262882585162</v>
      </c>
      <c r="AK60">
        <v>555.2753575757578</v>
      </c>
      <c r="AL60">
        <v>3.405116081847568</v>
      </c>
      <c r="AM60">
        <v>63.52167588104037</v>
      </c>
      <c r="AN60">
        <f>(AP60 - AO60 + BO60*1E3/(8.314*(BQ60+273.15)) * AR60/BN60 * AQ60) * BN60/(100*BB60) * 1000/(1000 - AP60)</f>
        <v>0</v>
      </c>
      <c r="AO60">
        <v>23.16769156332898</v>
      </c>
      <c r="AP60">
        <v>24.47463939393938</v>
      </c>
      <c r="AQ60">
        <v>-6.086831152415578E-05</v>
      </c>
      <c r="AR60">
        <v>100.0074228854335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2.96</v>
      </c>
      <c r="BC60">
        <v>0.5</v>
      </c>
      <c r="BD60" t="s">
        <v>355</v>
      </c>
      <c r="BE60">
        <v>2</v>
      </c>
      <c r="BF60" t="b">
        <v>1</v>
      </c>
      <c r="BG60">
        <v>1677862984.5</v>
      </c>
      <c r="BH60">
        <v>518.4051481481482</v>
      </c>
      <c r="BI60">
        <v>553.9694074074074</v>
      </c>
      <c r="BJ60">
        <v>24.48598888888889</v>
      </c>
      <c r="BK60">
        <v>23.16768148148148</v>
      </c>
      <c r="BL60">
        <v>514.6959259259258</v>
      </c>
      <c r="BM60">
        <v>24.14264814814815</v>
      </c>
      <c r="BN60">
        <v>500.0282962962963</v>
      </c>
      <c r="BO60">
        <v>89.44754444444443</v>
      </c>
      <c r="BP60">
        <v>0.09992294074074073</v>
      </c>
      <c r="BQ60">
        <v>26.88394444444444</v>
      </c>
      <c r="BR60">
        <v>27.49873333333333</v>
      </c>
      <c r="BS60">
        <v>999.9000000000001</v>
      </c>
      <c r="BT60">
        <v>0</v>
      </c>
      <c r="BU60">
        <v>0</v>
      </c>
      <c r="BV60">
        <v>9995.235185185184</v>
      </c>
      <c r="BW60">
        <v>0</v>
      </c>
      <c r="BX60">
        <v>6.423034814814816</v>
      </c>
      <c r="BY60">
        <v>-35.5643</v>
      </c>
      <c r="BZ60">
        <v>531.4172962962964</v>
      </c>
      <c r="CA60">
        <v>567.108074074074</v>
      </c>
      <c r="CB60">
        <v>1.318311851851852</v>
      </c>
      <c r="CC60">
        <v>553.9694074074074</v>
      </c>
      <c r="CD60">
        <v>23.16768148148148</v>
      </c>
      <c r="CE60">
        <v>2.190212592592593</v>
      </c>
      <c r="CF60">
        <v>2.072292592592593</v>
      </c>
      <c r="CG60">
        <v>18.8909</v>
      </c>
      <c r="CH60">
        <v>18.00779629629629</v>
      </c>
      <c r="CI60">
        <v>2000.005925925926</v>
      </c>
      <c r="CJ60">
        <v>0.9799942222222223</v>
      </c>
      <c r="CK60">
        <v>0.02000583703703704</v>
      </c>
      <c r="CL60">
        <v>0</v>
      </c>
      <c r="CM60">
        <v>1.969833333333334</v>
      </c>
      <c r="CN60">
        <v>0</v>
      </c>
      <c r="CO60">
        <v>6276.453703703704</v>
      </c>
      <c r="CP60">
        <v>17338.24814814815</v>
      </c>
      <c r="CQ60">
        <v>39.67088888888889</v>
      </c>
      <c r="CR60">
        <v>40.1894074074074</v>
      </c>
      <c r="CS60">
        <v>38.91877777777778</v>
      </c>
      <c r="CT60">
        <v>38.45592592592592</v>
      </c>
      <c r="CU60">
        <v>38.50229629629629</v>
      </c>
      <c r="CV60">
        <v>1959.994814814815</v>
      </c>
      <c r="CW60">
        <v>40.01111111111111</v>
      </c>
      <c r="CX60">
        <v>0</v>
      </c>
      <c r="CY60">
        <v>1677862994.8</v>
      </c>
      <c r="CZ60">
        <v>0</v>
      </c>
      <c r="DA60">
        <v>0</v>
      </c>
      <c r="DB60" t="s">
        <v>356</v>
      </c>
      <c r="DC60">
        <v>1664468064.5</v>
      </c>
      <c r="DD60">
        <v>1677795524</v>
      </c>
      <c r="DE60">
        <v>0</v>
      </c>
      <c r="DF60">
        <v>-0.419</v>
      </c>
      <c r="DG60">
        <v>-0.001</v>
      </c>
      <c r="DH60">
        <v>3.097</v>
      </c>
      <c r="DI60">
        <v>0.268</v>
      </c>
      <c r="DJ60">
        <v>400</v>
      </c>
      <c r="DK60">
        <v>24</v>
      </c>
      <c r="DL60">
        <v>0.15</v>
      </c>
      <c r="DM60">
        <v>0.13</v>
      </c>
      <c r="DN60">
        <v>-35.44387</v>
      </c>
      <c r="DO60">
        <v>-2.188781988742906</v>
      </c>
      <c r="DP60">
        <v>0.2147428138494981</v>
      </c>
      <c r="DQ60">
        <v>0</v>
      </c>
      <c r="DR60">
        <v>1.3183305</v>
      </c>
      <c r="DS60">
        <v>-0.03157080675421878</v>
      </c>
      <c r="DT60">
        <v>0.007060831024036746</v>
      </c>
      <c r="DU60">
        <v>1</v>
      </c>
      <c r="DV60">
        <v>1</v>
      </c>
      <c r="DW60">
        <v>2</v>
      </c>
      <c r="DX60" t="s">
        <v>365</v>
      </c>
      <c r="DY60">
        <v>2.9776</v>
      </c>
      <c r="DZ60">
        <v>2.72838</v>
      </c>
      <c r="EA60">
        <v>0.102033</v>
      </c>
      <c r="EB60">
        <v>0.107908</v>
      </c>
      <c r="EC60">
        <v>0.106945</v>
      </c>
      <c r="ED60">
        <v>0.103773</v>
      </c>
      <c r="EE60">
        <v>26786.4</v>
      </c>
      <c r="EF60">
        <v>26330.9</v>
      </c>
      <c r="EG60">
        <v>30367.4</v>
      </c>
      <c r="EH60">
        <v>29773</v>
      </c>
      <c r="EI60">
        <v>37433.9</v>
      </c>
      <c r="EJ60">
        <v>35131.5</v>
      </c>
      <c r="EK60">
        <v>46465.5</v>
      </c>
      <c r="EL60">
        <v>44273.2</v>
      </c>
      <c r="EM60">
        <v>1.84925</v>
      </c>
      <c r="EN60">
        <v>1.81215</v>
      </c>
      <c r="EO60">
        <v>0.0727102</v>
      </c>
      <c r="EP60">
        <v>0</v>
      </c>
      <c r="EQ60">
        <v>26.3048</v>
      </c>
      <c r="ER60">
        <v>999.9</v>
      </c>
      <c r="ES60">
        <v>48.9</v>
      </c>
      <c r="ET60">
        <v>34.1</v>
      </c>
      <c r="EU60">
        <v>29.3746</v>
      </c>
      <c r="EV60">
        <v>63.4471</v>
      </c>
      <c r="EW60">
        <v>23.6619</v>
      </c>
      <c r="EX60">
        <v>1</v>
      </c>
      <c r="EY60">
        <v>0.136799</v>
      </c>
      <c r="EZ60">
        <v>1.34987</v>
      </c>
      <c r="FA60">
        <v>20.1914</v>
      </c>
      <c r="FB60">
        <v>5.22897</v>
      </c>
      <c r="FC60">
        <v>11.9724</v>
      </c>
      <c r="FD60">
        <v>4.9706</v>
      </c>
      <c r="FE60">
        <v>3.28955</v>
      </c>
      <c r="FF60">
        <v>9999</v>
      </c>
      <c r="FG60">
        <v>9999</v>
      </c>
      <c r="FH60">
        <v>9999</v>
      </c>
      <c r="FI60">
        <v>999.9</v>
      </c>
      <c r="FJ60">
        <v>4.97337</v>
      </c>
      <c r="FK60">
        <v>1.87792</v>
      </c>
      <c r="FL60">
        <v>1.87607</v>
      </c>
      <c r="FM60">
        <v>1.87886</v>
      </c>
      <c r="FN60">
        <v>1.87549</v>
      </c>
      <c r="FO60">
        <v>1.8791</v>
      </c>
      <c r="FP60">
        <v>1.87615</v>
      </c>
      <c r="FQ60">
        <v>1.87733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3.777</v>
      </c>
      <c r="GF60">
        <v>0.343</v>
      </c>
      <c r="GG60">
        <v>1.952128706093963</v>
      </c>
      <c r="GH60">
        <v>0.004218851560130391</v>
      </c>
      <c r="GI60">
        <v>-1.795455638341317E-06</v>
      </c>
      <c r="GJ60">
        <v>4.509012065089949E-10</v>
      </c>
      <c r="GK60">
        <v>-0.002260030334245136</v>
      </c>
      <c r="GL60">
        <v>0.00193859277299023</v>
      </c>
      <c r="GM60">
        <v>0.0006059354359476578</v>
      </c>
      <c r="GN60">
        <v>-3.865286006439209E-06</v>
      </c>
      <c r="GO60">
        <v>0</v>
      </c>
      <c r="GP60">
        <v>2124</v>
      </c>
      <c r="GQ60">
        <v>1</v>
      </c>
      <c r="GR60">
        <v>26</v>
      </c>
      <c r="GS60">
        <v>223248.8</v>
      </c>
      <c r="GT60">
        <v>1124.5</v>
      </c>
      <c r="GU60">
        <v>1.47583</v>
      </c>
      <c r="GV60">
        <v>2.56958</v>
      </c>
      <c r="GW60">
        <v>1.39893</v>
      </c>
      <c r="GX60">
        <v>2.3584</v>
      </c>
      <c r="GY60">
        <v>1.44897</v>
      </c>
      <c r="GZ60">
        <v>2.44751</v>
      </c>
      <c r="HA60">
        <v>42.3506</v>
      </c>
      <c r="HB60">
        <v>24.035</v>
      </c>
      <c r="HC60">
        <v>18</v>
      </c>
      <c r="HD60">
        <v>491.302</v>
      </c>
      <c r="HE60">
        <v>439.527</v>
      </c>
      <c r="HF60">
        <v>24.1397</v>
      </c>
      <c r="HG60">
        <v>28.8182</v>
      </c>
      <c r="HH60">
        <v>30.0001</v>
      </c>
      <c r="HI60">
        <v>28.6819</v>
      </c>
      <c r="HJ60">
        <v>28.76</v>
      </c>
      <c r="HK60">
        <v>29.5604</v>
      </c>
      <c r="HL60">
        <v>29.4472</v>
      </c>
      <c r="HM60">
        <v>89.4868</v>
      </c>
      <c r="HN60">
        <v>24.1429</v>
      </c>
      <c r="HO60">
        <v>599.941</v>
      </c>
      <c r="HP60">
        <v>23.1204</v>
      </c>
      <c r="HQ60">
        <v>100.407</v>
      </c>
      <c r="HR60">
        <v>101.806</v>
      </c>
    </row>
    <row r="61" spans="1:226">
      <c r="A61">
        <v>45</v>
      </c>
      <c r="B61">
        <v>1677862997</v>
      </c>
      <c r="C61">
        <v>475.5</v>
      </c>
      <c r="D61" t="s">
        <v>453</v>
      </c>
      <c r="E61" t="s">
        <v>454</v>
      </c>
      <c r="F61">
        <v>5</v>
      </c>
      <c r="G61" t="s">
        <v>353</v>
      </c>
      <c r="H61" t="s">
        <v>382</v>
      </c>
      <c r="I61">
        <v>1677862989.214286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600.2989912313103</v>
      </c>
      <c r="AK61">
        <v>572.4165575757576</v>
      </c>
      <c r="AL61">
        <v>3.429791127791508</v>
      </c>
      <c r="AM61">
        <v>63.52167588104037</v>
      </c>
      <c r="AN61">
        <f>(AP61 - AO61 + BO61*1E3/(8.314*(BQ61+273.15)) * AR61/BN61 * AQ61) * BN61/(100*BB61) * 1000/(1000 - AP61)</f>
        <v>0</v>
      </c>
      <c r="AO61">
        <v>23.13119281387097</v>
      </c>
      <c r="AP61">
        <v>24.46642909090908</v>
      </c>
      <c r="AQ61">
        <v>-9.657847478852242E-05</v>
      </c>
      <c r="AR61">
        <v>100.0074228854335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2.96</v>
      </c>
      <c r="BC61">
        <v>0.5</v>
      </c>
      <c r="BD61" t="s">
        <v>355</v>
      </c>
      <c r="BE61">
        <v>2</v>
      </c>
      <c r="BF61" t="b">
        <v>1</v>
      </c>
      <c r="BG61">
        <v>1677862989.214286</v>
      </c>
      <c r="BH61">
        <v>534.0997142857143</v>
      </c>
      <c r="BI61">
        <v>569.8216428571428</v>
      </c>
      <c r="BJ61">
        <v>24.47856428571429</v>
      </c>
      <c r="BK61">
        <v>23.15805357142857</v>
      </c>
      <c r="BL61">
        <v>530.3480357142856</v>
      </c>
      <c r="BM61">
        <v>24.13540357142857</v>
      </c>
      <c r="BN61">
        <v>500.0308214285715</v>
      </c>
      <c r="BO61">
        <v>89.44673214285714</v>
      </c>
      <c r="BP61">
        <v>0.1000569071428571</v>
      </c>
      <c r="BQ61">
        <v>26.88386785714286</v>
      </c>
      <c r="BR61">
        <v>27.49654285714286</v>
      </c>
      <c r="BS61">
        <v>999.9000000000002</v>
      </c>
      <c r="BT61">
        <v>0</v>
      </c>
      <c r="BU61">
        <v>0</v>
      </c>
      <c r="BV61">
        <v>9993.12642857143</v>
      </c>
      <c r="BW61">
        <v>0</v>
      </c>
      <c r="BX61">
        <v>6.423261071428572</v>
      </c>
      <c r="BY61">
        <v>-35.72191071428572</v>
      </c>
      <c r="BZ61">
        <v>547.5016785714287</v>
      </c>
      <c r="CA61">
        <v>583.33025</v>
      </c>
      <c r="CB61">
        <v>1.320517857142857</v>
      </c>
      <c r="CC61">
        <v>569.8216428571428</v>
      </c>
      <c r="CD61">
        <v>23.15805357142857</v>
      </c>
      <c r="CE61">
        <v>2.189528571428572</v>
      </c>
      <c r="CF61">
        <v>2.071412142857143</v>
      </c>
      <c r="CG61">
        <v>18.88590357142857</v>
      </c>
      <c r="CH61">
        <v>18.00103214285715</v>
      </c>
      <c r="CI61">
        <v>2000.023214285714</v>
      </c>
      <c r="CJ61">
        <v>0.979994392857143</v>
      </c>
      <c r="CK61">
        <v>0.02000566071428572</v>
      </c>
      <c r="CL61">
        <v>0</v>
      </c>
      <c r="CM61">
        <v>1.991332142857143</v>
      </c>
      <c r="CN61">
        <v>0</v>
      </c>
      <c r="CO61">
        <v>6283.543928571426</v>
      </c>
      <c r="CP61">
        <v>17338.4</v>
      </c>
      <c r="CQ61">
        <v>39.67821428571428</v>
      </c>
      <c r="CR61">
        <v>40.18932142857142</v>
      </c>
      <c r="CS61">
        <v>38.90825</v>
      </c>
      <c r="CT61">
        <v>38.45521428571429</v>
      </c>
      <c r="CU61">
        <v>38.49325</v>
      </c>
      <c r="CV61">
        <v>1960.012142857143</v>
      </c>
      <c r="CW61">
        <v>40.01107142857143</v>
      </c>
      <c r="CX61">
        <v>0</v>
      </c>
      <c r="CY61">
        <v>1677863000.2</v>
      </c>
      <c r="CZ61">
        <v>0</v>
      </c>
      <c r="DA61">
        <v>0</v>
      </c>
      <c r="DB61" t="s">
        <v>356</v>
      </c>
      <c r="DC61">
        <v>1664468064.5</v>
      </c>
      <c r="DD61">
        <v>1677795524</v>
      </c>
      <c r="DE61">
        <v>0</v>
      </c>
      <c r="DF61">
        <v>-0.419</v>
      </c>
      <c r="DG61">
        <v>-0.001</v>
      </c>
      <c r="DH61">
        <v>3.097</v>
      </c>
      <c r="DI61">
        <v>0.268</v>
      </c>
      <c r="DJ61">
        <v>400</v>
      </c>
      <c r="DK61">
        <v>24</v>
      </c>
      <c r="DL61">
        <v>0.15</v>
      </c>
      <c r="DM61">
        <v>0.13</v>
      </c>
      <c r="DN61">
        <v>-35.6220925</v>
      </c>
      <c r="DO61">
        <v>-2.037932082551555</v>
      </c>
      <c r="DP61">
        <v>0.200014651197731</v>
      </c>
      <c r="DQ61">
        <v>0</v>
      </c>
      <c r="DR61">
        <v>1.3216085</v>
      </c>
      <c r="DS61">
        <v>-0.002083902439024703</v>
      </c>
      <c r="DT61">
        <v>0.009813800372434719</v>
      </c>
      <c r="DU61">
        <v>1</v>
      </c>
      <c r="DV61">
        <v>1</v>
      </c>
      <c r="DW61">
        <v>2</v>
      </c>
      <c r="DX61" t="s">
        <v>365</v>
      </c>
      <c r="DY61">
        <v>2.97775</v>
      </c>
      <c r="DZ61">
        <v>2.72851</v>
      </c>
      <c r="EA61">
        <v>0.104272</v>
      </c>
      <c r="EB61">
        <v>0.110101</v>
      </c>
      <c r="EC61">
        <v>0.106912</v>
      </c>
      <c r="ED61">
        <v>0.103659</v>
      </c>
      <c r="EE61">
        <v>26719.9</v>
      </c>
      <c r="EF61">
        <v>26265.7</v>
      </c>
      <c r="EG61">
        <v>30367.7</v>
      </c>
      <c r="EH61">
        <v>29772.5</v>
      </c>
      <c r="EI61">
        <v>37436</v>
      </c>
      <c r="EJ61">
        <v>35135.6</v>
      </c>
      <c r="EK61">
        <v>46466.2</v>
      </c>
      <c r="EL61">
        <v>44272.5</v>
      </c>
      <c r="EM61">
        <v>1.84923</v>
      </c>
      <c r="EN61">
        <v>1.81243</v>
      </c>
      <c r="EO61">
        <v>0.0726357</v>
      </c>
      <c r="EP61">
        <v>0</v>
      </c>
      <c r="EQ61">
        <v>26.3066</v>
      </c>
      <c r="ER61">
        <v>999.9</v>
      </c>
      <c r="ES61">
        <v>48.9</v>
      </c>
      <c r="ET61">
        <v>34.1</v>
      </c>
      <c r="EU61">
        <v>29.3737</v>
      </c>
      <c r="EV61">
        <v>63.3671</v>
      </c>
      <c r="EW61">
        <v>23.3534</v>
      </c>
      <c r="EX61">
        <v>1</v>
      </c>
      <c r="EY61">
        <v>0.136738</v>
      </c>
      <c r="EZ61">
        <v>1.33866</v>
      </c>
      <c r="FA61">
        <v>20.1915</v>
      </c>
      <c r="FB61">
        <v>5.22942</v>
      </c>
      <c r="FC61">
        <v>11.9733</v>
      </c>
      <c r="FD61">
        <v>4.97035</v>
      </c>
      <c r="FE61">
        <v>3.28955</v>
      </c>
      <c r="FF61">
        <v>9999</v>
      </c>
      <c r="FG61">
        <v>9999</v>
      </c>
      <c r="FH61">
        <v>9999</v>
      </c>
      <c r="FI61">
        <v>999.9</v>
      </c>
      <c r="FJ61">
        <v>4.97337</v>
      </c>
      <c r="FK61">
        <v>1.87792</v>
      </c>
      <c r="FL61">
        <v>1.87607</v>
      </c>
      <c r="FM61">
        <v>1.87883</v>
      </c>
      <c r="FN61">
        <v>1.87548</v>
      </c>
      <c r="FO61">
        <v>1.87911</v>
      </c>
      <c r="FP61">
        <v>1.87611</v>
      </c>
      <c r="FQ61">
        <v>1.87733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3.821</v>
      </c>
      <c r="GF61">
        <v>0.3428</v>
      </c>
      <c r="GG61">
        <v>1.952128706093963</v>
      </c>
      <c r="GH61">
        <v>0.004218851560130391</v>
      </c>
      <c r="GI61">
        <v>-1.795455638341317E-06</v>
      </c>
      <c r="GJ61">
        <v>4.509012065089949E-10</v>
      </c>
      <c r="GK61">
        <v>-0.002260030334245136</v>
      </c>
      <c r="GL61">
        <v>0.00193859277299023</v>
      </c>
      <c r="GM61">
        <v>0.0006059354359476578</v>
      </c>
      <c r="GN61">
        <v>-3.865286006439209E-06</v>
      </c>
      <c r="GO61">
        <v>0</v>
      </c>
      <c r="GP61">
        <v>2124</v>
      </c>
      <c r="GQ61">
        <v>1</v>
      </c>
      <c r="GR61">
        <v>26</v>
      </c>
      <c r="GS61">
        <v>223248.9</v>
      </c>
      <c r="GT61">
        <v>1124.5</v>
      </c>
      <c r="GU61">
        <v>1.51001</v>
      </c>
      <c r="GV61">
        <v>2.55493</v>
      </c>
      <c r="GW61">
        <v>1.39893</v>
      </c>
      <c r="GX61">
        <v>2.3584</v>
      </c>
      <c r="GY61">
        <v>1.44897</v>
      </c>
      <c r="GZ61">
        <v>2.4585</v>
      </c>
      <c r="HA61">
        <v>42.3506</v>
      </c>
      <c r="HB61">
        <v>24.035</v>
      </c>
      <c r="HC61">
        <v>18</v>
      </c>
      <c r="HD61">
        <v>491.275</v>
      </c>
      <c r="HE61">
        <v>439.68</v>
      </c>
      <c r="HF61">
        <v>24.1407</v>
      </c>
      <c r="HG61">
        <v>28.8182</v>
      </c>
      <c r="HH61">
        <v>30</v>
      </c>
      <c r="HI61">
        <v>28.6798</v>
      </c>
      <c r="HJ61">
        <v>28.7576</v>
      </c>
      <c r="HK61">
        <v>30.2585</v>
      </c>
      <c r="HL61">
        <v>29.4472</v>
      </c>
      <c r="HM61">
        <v>89.4868</v>
      </c>
      <c r="HN61">
        <v>24.1466</v>
      </c>
      <c r="HO61">
        <v>619.979</v>
      </c>
      <c r="HP61">
        <v>23.1234</v>
      </c>
      <c r="HQ61">
        <v>100.408</v>
      </c>
      <c r="HR61">
        <v>101.804</v>
      </c>
    </row>
    <row r="62" spans="1:226">
      <c r="A62">
        <v>46</v>
      </c>
      <c r="B62">
        <v>1677863002</v>
      </c>
      <c r="C62">
        <v>480.5</v>
      </c>
      <c r="D62" t="s">
        <v>455</v>
      </c>
      <c r="E62" t="s">
        <v>456</v>
      </c>
      <c r="F62">
        <v>5</v>
      </c>
      <c r="G62" t="s">
        <v>353</v>
      </c>
      <c r="H62" t="s">
        <v>382</v>
      </c>
      <c r="I62">
        <v>1677862994.5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617.4318018984618</v>
      </c>
      <c r="AK62">
        <v>589.355915151515</v>
      </c>
      <c r="AL62">
        <v>3.3890103145657</v>
      </c>
      <c r="AM62">
        <v>63.52167588104037</v>
      </c>
      <c r="AN62">
        <f>(AP62 - AO62 + BO62*1E3/(8.314*(BQ62+273.15)) * AR62/BN62 * AQ62) * BN62/(100*BB62) * 1000/(1000 - AP62)</f>
        <v>0</v>
      </c>
      <c r="AO62">
        <v>23.12261188747142</v>
      </c>
      <c r="AP62">
        <v>24.45262242424241</v>
      </c>
      <c r="AQ62">
        <v>-8.111811821852288E-05</v>
      </c>
      <c r="AR62">
        <v>100.0074228854335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2.96</v>
      </c>
      <c r="BC62">
        <v>0.5</v>
      </c>
      <c r="BD62" t="s">
        <v>355</v>
      </c>
      <c r="BE62">
        <v>2</v>
      </c>
      <c r="BF62" t="b">
        <v>1</v>
      </c>
      <c r="BG62">
        <v>1677862994.5</v>
      </c>
      <c r="BH62">
        <v>551.6945555555556</v>
      </c>
      <c r="BI62">
        <v>587.5777037037037</v>
      </c>
      <c r="BJ62">
        <v>24.46902222222223</v>
      </c>
      <c r="BK62">
        <v>23.14293333333334</v>
      </c>
      <c r="BL62">
        <v>547.8958518518518</v>
      </c>
      <c r="BM62">
        <v>24.12609259259259</v>
      </c>
      <c r="BN62">
        <v>500.0413333333334</v>
      </c>
      <c r="BO62">
        <v>89.44552222222222</v>
      </c>
      <c r="BP62">
        <v>0.1000885555555555</v>
      </c>
      <c r="BQ62">
        <v>26.88386666666667</v>
      </c>
      <c r="BR62">
        <v>27.49727777777778</v>
      </c>
      <c r="BS62">
        <v>999.9000000000001</v>
      </c>
      <c r="BT62">
        <v>0</v>
      </c>
      <c r="BU62">
        <v>0</v>
      </c>
      <c r="BV62">
        <v>9999.681111111111</v>
      </c>
      <c r="BW62">
        <v>0</v>
      </c>
      <c r="BX62">
        <v>6.426610000000001</v>
      </c>
      <c r="BY62">
        <v>-35.88312592592592</v>
      </c>
      <c r="BZ62">
        <v>565.5324444444444</v>
      </c>
      <c r="CA62">
        <v>601.4978148148148</v>
      </c>
      <c r="CB62">
        <v>1.326094444444444</v>
      </c>
      <c r="CC62">
        <v>587.5777037037037</v>
      </c>
      <c r="CD62">
        <v>23.14293333333334</v>
      </c>
      <c r="CE62">
        <v>2.188644814814814</v>
      </c>
      <c r="CF62">
        <v>2.070032592592593</v>
      </c>
      <c r="CG62">
        <v>18.87944074074074</v>
      </c>
      <c r="CH62">
        <v>17.99042222222222</v>
      </c>
      <c r="CI62">
        <v>2000.022222222222</v>
      </c>
      <c r="CJ62">
        <v>0.9799943333333334</v>
      </c>
      <c r="CK62">
        <v>0.02000572222222223</v>
      </c>
      <c r="CL62">
        <v>0</v>
      </c>
      <c r="CM62">
        <v>1.965348148148148</v>
      </c>
      <c r="CN62">
        <v>0</v>
      </c>
      <c r="CO62">
        <v>6291.049259259259</v>
      </c>
      <c r="CP62">
        <v>17338.39259259259</v>
      </c>
      <c r="CQ62">
        <v>39.62940740740741</v>
      </c>
      <c r="CR62">
        <v>40.17781481481481</v>
      </c>
      <c r="CS62">
        <v>38.9257037037037</v>
      </c>
      <c r="CT62">
        <v>38.46511111111111</v>
      </c>
      <c r="CU62">
        <v>38.49762962962964</v>
      </c>
      <c r="CV62">
        <v>1960.011111111111</v>
      </c>
      <c r="CW62">
        <v>40.01111111111111</v>
      </c>
      <c r="CX62">
        <v>0</v>
      </c>
      <c r="CY62">
        <v>1677863005</v>
      </c>
      <c r="CZ62">
        <v>0</v>
      </c>
      <c r="DA62">
        <v>0</v>
      </c>
      <c r="DB62" t="s">
        <v>356</v>
      </c>
      <c r="DC62">
        <v>1664468064.5</v>
      </c>
      <c r="DD62">
        <v>1677795524</v>
      </c>
      <c r="DE62">
        <v>0</v>
      </c>
      <c r="DF62">
        <v>-0.419</v>
      </c>
      <c r="DG62">
        <v>-0.001</v>
      </c>
      <c r="DH62">
        <v>3.097</v>
      </c>
      <c r="DI62">
        <v>0.268</v>
      </c>
      <c r="DJ62">
        <v>400</v>
      </c>
      <c r="DK62">
        <v>24</v>
      </c>
      <c r="DL62">
        <v>0.15</v>
      </c>
      <c r="DM62">
        <v>0.13</v>
      </c>
      <c r="DN62">
        <v>-35.79579268292683</v>
      </c>
      <c r="DO62">
        <v>-1.830441114982612</v>
      </c>
      <c r="DP62">
        <v>0.1837826080444798</v>
      </c>
      <c r="DQ62">
        <v>0</v>
      </c>
      <c r="DR62">
        <v>1.323753658536585</v>
      </c>
      <c r="DS62">
        <v>0.07745393728222814</v>
      </c>
      <c r="DT62">
        <v>0.01155992926725291</v>
      </c>
      <c r="DU62">
        <v>1</v>
      </c>
      <c r="DV62">
        <v>1</v>
      </c>
      <c r="DW62">
        <v>2</v>
      </c>
      <c r="DX62" t="s">
        <v>365</v>
      </c>
      <c r="DY62">
        <v>2.97762</v>
      </c>
      <c r="DZ62">
        <v>2.72819</v>
      </c>
      <c r="EA62">
        <v>0.106456</v>
      </c>
      <c r="EB62">
        <v>0.112267</v>
      </c>
      <c r="EC62">
        <v>0.106871</v>
      </c>
      <c r="ED62">
        <v>0.103653</v>
      </c>
      <c r="EE62">
        <v>26654.2</v>
      </c>
      <c r="EF62">
        <v>26202.1</v>
      </c>
      <c r="EG62">
        <v>30367.2</v>
      </c>
      <c r="EH62">
        <v>29772.8</v>
      </c>
      <c r="EI62">
        <v>37437.4</v>
      </c>
      <c r="EJ62">
        <v>35136.2</v>
      </c>
      <c r="EK62">
        <v>46465.6</v>
      </c>
      <c r="EL62">
        <v>44272.8</v>
      </c>
      <c r="EM62">
        <v>1.849</v>
      </c>
      <c r="EN62">
        <v>1.8121</v>
      </c>
      <c r="EO62">
        <v>0.0726059</v>
      </c>
      <c r="EP62">
        <v>0</v>
      </c>
      <c r="EQ62">
        <v>26.307</v>
      </c>
      <c r="ER62">
        <v>999.9</v>
      </c>
      <c r="ES62">
        <v>48.9</v>
      </c>
      <c r="ET62">
        <v>34.1</v>
      </c>
      <c r="EU62">
        <v>29.3744</v>
      </c>
      <c r="EV62">
        <v>63.3171</v>
      </c>
      <c r="EW62">
        <v>23.6458</v>
      </c>
      <c r="EX62">
        <v>1</v>
      </c>
      <c r="EY62">
        <v>0.136725</v>
      </c>
      <c r="EZ62">
        <v>1.32335</v>
      </c>
      <c r="FA62">
        <v>20.1917</v>
      </c>
      <c r="FB62">
        <v>5.22897</v>
      </c>
      <c r="FC62">
        <v>11.9739</v>
      </c>
      <c r="FD62">
        <v>4.97035</v>
      </c>
      <c r="FE62">
        <v>3.28965</v>
      </c>
      <c r="FF62">
        <v>9999</v>
      </c>
      <c r="FG62">
        <v>9999</v>
      </c>
      <c r="FH62">
        <v>9999</v>
      </c>
      <c r="FI62">
        <v>999.9</v>
      </c>
      <c r="FJ62">
        <v>4.97336</v>
      </c>
      <c r="FK62">
        <v>1.87791</v>
      </c>
      <c r="FL62">
        <v>1.87606</v>
      </c>
      <c r="FM62">
        <v>1.87888</v>
      </c>
      <c r="FN62">
        <v>1.87549</v>
      </c>
      <c r="FO62">
        <v>1.87912</v>
      </c>
      <c r="FP62">
        <v>1.87613</v>
      </c>
      <c r="FQ62">
        <v>1.87734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3.864</v>
      </c>
      <c r="GF62">
        <v>0.3425</v>
      </c>
      <c r="GG62">
        <v>1.952128706093963</v>
      </c>
      <c r="GH62">
        <v>0.004218851560130391</v>
      </c>
      <c r="GI62">
        <v>-1.795455638341317E-06</v>
      </c>
      <c r="GJ62">
        <v>4.509012065089949E-10</v>
      </c>
      <c r="GK62">
        <v>-0.002260030334245136</v>
      </c>
      <c r="GL62">
        <v>0.00193859277299023</v>
      </c>
      <c r="GM62">
        <v>0.0006059354359476578</v>
      </c>
      <c r="GN62">
        <v>-3.865286006439209E-06</v>
      </c>
      <c r="GO62">
        <v>0</v>
      </c>
      <c r="GP62">
        <v>2124</v>
      </c>
      <c r="GQ62">
        <v>1</v>
      </c>
      <c r="GR62">
        <v>26</v>
      </c>
      <c r="GS62">
        <v>223249</v>
      </c>
      <c r="GT62">
        <v>1124.6</v>
      </c>
      <c r="GU62">
        <v>1.54297</v>
      </c>
      <c r="GV62">
        <v>2.55981</v>
      </c>
      <c r="GW62">
        <v>1.39893</v>
      </c>
      <c r="GX62">
        <v>2.3584</v>
      </c>
      <c r="GY62">
        <v>1.44897</v>
      </c>
      <c r="GZ62">
        <v>2.51831</v>
      </c>
      <c r="HA62">
        <v>42.3506</v>
      </c>
      <c r="HB62">
        <v>24.035</v>
      </c>
      <c r="HC62">
        <v>18</v>
      </c>
      <c r="HD62">
        <v>491.147</v>
      </c>
      <c r="HE62">
        <v>439.478</v>
      </c>
      <c r="HF62">
        <v>24.1442</v>
      </c>
      <c r="HG62">
        <v>28.8182</v>
      </c>
      <c r="HH62">
        <v>30</v>
      </c>
      <c r="HI62">
        <v>28.6794</v>
      </c>
      <c r="HJ62">
        <v>28.7576</v>
      </c>
      <c r="HK62">
        <v>30.8917</v>
      </c>
      <c r="HL62">
        <v>29.4472</v>
      </c>
      <c r="HM62">
        <v>89.4868</v>
      </c>
      <c r="HN62">
        <v>24.1481</v>
      </c>
      <c r="HO62">
        <v>633.336</v>
      </c>
      <c r="HP62">
        <v>23.1234</v>
      </c>
      <c r="HQ62">
        <v>100.406</v>
      </c>
      <c r="HR62">
        <v>101.805</v>
      </c>
    </row>
    <row r="63" spans="1:226">
      <c r="A63">
        <v>47</v>
      </c>
      <c r="B63">
        <v>1677863007</v>
      </c>
      <c r="C63">
        <v>485.5</v>
      </c>
      <c r="D63" t="s">
        <v>457</v>
      </c>
      <c r="E63" t="s">
        <v>458</v>
      </c>
      <c r="F63">
        <v>5</v>
      </c>
      <c r="G63" t="s">
        <v>353</v>
      </c>
      <c r="H63" t="s">
        <v>382</v>
      </c>
      <c r="I63">
        <v>1677862999.214286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634.6247680101073</v>
      </c>
      <c r="AK63">
        <v>606.462242424242</v>
      </c>
      <c r="AL63">
        <v>3.419702321057739</v>
      </c>
      <c r="AM63">
        <v>63.52167588104037</v>
      </c>
      <c r="AN63">
        <f>(AP63 - AO63 + BO63*1E3/(8.314*(BQ63+273.15)) * AR63/BN63 * AQ63) * BN63/(100*BB63) * 1000/(1000 - AP63)</f>
        <v>0</v>
      </c>
      <c r="AO63">
        <v>23.12368853202492</v>
      </c>
      <c r="AP63">
        <v>24.44451757575757</v>
      </c>
      <c r="AQ63">
        <v>-5.224998826089318E-05</v>
      </c>
      <c r="AR63">
        <v>100.0074228854335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2.96</v>
      </c>
      <c r="BC63">
        <v>0.5</v>
      </c>
      <c r="BD63" t="s">
        <v>355</v>
      </c>
      <c r="BE63">
        <v>2</v>
      </c>
      <c r="BF63" t="b">
        <v>1</v>
      </c>
      <c r="BG63">
        <v>1677862999.214286</v>
      </c>
      <c r="BH63">
        <v>567.3841071428573</v>
      </c>
      <c r="BI63">
        <v>603.4208928571428</v>
      </c>
      <c r="BJ63">
        <v>24.459675</v>
      </c>
      <c r="BK63">
        <v>23.12942857142857</v>
      </c>
      <c r="BL63">
        <v>563.5441785714286</v>
      </c>
      <c r="BM63">
        <v>24.11697142857142</v>
      </c>
      <c r="BN63">
        <v>500.0334285714285</v>
      </c>
      <c r="BO63">
        <v>89.44442857142857</v>
      </c>
      <c r="BP63">
        <v>0.1000924892857143</v>
      </c>
      <c r="BQ63">
        <v>26.88383214285714</v>
      </c>
      <c r="BR63">
        <v>27.49794642857143</v>
      </c>
      <c r="BS63">
        <v>999.9000000000002</v>
      </c>
      <c r="BT63">
        <v>0</v>
      </c>
      <c r="BU63">
        <v>0</v>
      </c>
      <c r="BV63">
        <v>9994.222142857145</v>
      </c>
      <c r="BW63">
        <v>0</v>
      </c>
      <c r="BX63">
        <v>6.426610000000002</v>
      </c>
      <c r="BY63">
        <v>-36.03675</v>
      </c>
      <c r="BZ63">
        <v>581.6098928571429</v>
      </c>
      <c r="CA63">
        <v>617.707892857143</v>
      </c>
      <c r="CB63">
        <v>1.330257857142857</v>
      </c>
      <c r="CC63">
        <v>603.4208928571428</v>
      </c>
      <c r="CD63">
        <v>23.12942857142857</v>
      </c>
      <c r="CE63">
        <v>2.187781428571428</v>
      </c>
      <c r="CF63">
        <v>2.068799285714286</v>
      </c>
      <c r="CG63">
        <v>18.87311785714286</v>
      </c>
      <c r="CH63">
        <v>17.98094285714286</v>
      </c>
      <c r="CI63">
        <v>2000.028214285714</v>
      </c>
      <c r="CJ63">
        <v>0.979994392857143</v>
      </c>
      <c r="CK63">
        <v>0.02000566071428571</v>
      </c>
      <c r="CL63">
        <v>0</v>
      </c>
      <c r="CM63">
        <v>1.985471428571429</v>
      </c>
      <c r="CN63">
        <v>0</v>
      </c>
      <c r="CO63">
        <v>6297.05</v>
      </c>
      <c r="CP63">
        <v>17338.44642857143</v>
      </c>
      <c r="CQ63">
        <v>39.66057142857143</v>
      </c>
      <c r="CR63">
        <v>40.18257142857142</v>
      </c>
      <c r="CS63">
        <v>38.92614285714285</v>
      </c>
      <c r="CT63">
        <v>38.453</v>
      </c>
      <c r="CU63">
        <v>38.491</v>
      </c>
      <c r="CV63">
        <v>1960.017142857143</v>
      </c>
      <c r="CW63">
        <v>40.01107142857143</v>
      </c>
      <c r="CX63">
        <v>0</v>
      </c>
      <c r="CY63">
        <v>1677863009.8</v>
      </c>
      <c r="CZ63">
        <v>0</v>
      </c>
      <c r="DA63">
        <v>0</v>
      </c>
      <c r="DB63" t="s">
        <v>356</v>
      </c>
      <c r="DC63">
        <v>1664468064.5</v>
      </c>
      <c r="DD63">
        <v>1677795524</v>
      </c>
      <c r="DE63">
        <v>0</v>
      </c>
      <c r="DF63">
        <v>-0.419</v>
      </c>
      <c r="DG63">
        <v>-0.001</v>
      </c>
      <c r="DH63">
        <v>3.097</v>
      </c>
      <c r="DI63">
        <v>0.268</v>
      </c>
      <c r="DJ63">
        <v>400</v>
      </c>
      <c r="DK63">
        <v>24</v>
      </c>
      <c r="DL63">
        <v>0.15</v>
      </c>
      <c r="DM63">
        <v>0.13</v>
      </c>
      <c r="DN63">
        <v>-35.94822195121952</v>
      </c>
      <c r="DO63">
        <v>-1.889027874564448</v>
      </c>
      <c r="DP63">
        <v>0.1893564138585312</v>
      </c>
      <c r="DQ63">
        <v>0</v>
      </c>
      <c r="DR63">
        <v>1.325186097560975</v>
      </c>
      <c r="DS63">
        <v>0.05594445993031555</v>
      </c>
      <c r="DT63">
        <v>0.01115496846057108</v>
      </c>
      <c r="DU63">
        <v>1</v>
      </c>
      <c r="DV63">
        <v>1</v>
      </c>
      <c r="DW63">
        <v>2</v>
      </c>
      <c r="DX63" t="s">
        <v>365</v>
      </c>
      <c r="DY63">
        <v>2.97762</v>
      </c>
      <c r="DZ63">
        <v>2.72841</v>
      </c>
      <c r="EA63">
        <v>0.108631</v>
      </c>
      <c r="EB63">
        <v>0.114406</v>
      </c>
      <c r="EC63">
        <v>0.10685</v>
      </c>
      <c r="ED63">
        <v>0.103658</v>
      </c>
      <c r="EE63">
        <v>26589.7</v>
      </c>
      <c r="EF63">
        <v>26139.1</v>
      </c>
      <c r="EG63">
        <v>30367.6</v>
      </c>
      <c r="EH63">
        <v>29773</v>
      </c>
      <c r="EI63">
        <v>37438.6</v>
      </c>
      <c r="EJ63">
        <v>35136.4</v>
      </c>
      <c r="EK63">
        <v>46465.8</v>
      </c>
      <c r="EL63">
        <v>44273</v>
      </c>
      <c r="EM63">
        <v>1.84903</v>
      </c>
      <c r="EN63">
        <v>1.8122</v>
      </c>
      <c r="EO63">
        <v>0.0726953</v>
      </c>
      <c r="EP63">
        <v>0</v>
      </c>
      <c r="EQ63">
        <v>26.307</v>
      </c>
      <c r="ER63">
        <v>999.9</v>
      </c>
      <c r="ES63">
        <v>48.9</v>
      </c>
      <c r="ET63">
        <v>34.1</v>
      </c>
      <c r="EU63">
        <v>29.3759</v>
      </c>
      <c r="EV63">
        <v>63.4771</v>
      </c>
      <c r="EW63">
        <v>23.7019</v>
      </c>
      <c r="EX63">
        <v>1</v>
      </c>
      <c r="EY63">
        <v>0.136629</v>
      </c>
      <c r="EZ63">
        <v>1.32333</v>
      </c>
      <c r="FA63">
        <v>20.1917</v>
      </c>
      <c r="FB63">
        <v>5.23002</v>
      </c>
      <c r="FC63">
        <v>11.9734</v>
      </c>
      <c r="FD63">
        <v>4.97065</v>
      </c>
      <c r="FE63">
        <v>3.28963</v>
      </c>
      <c r="FF63">
        <v>9999</v>
      </c>
      <c r="FG63">
        <v>9999</v>
      </c>
      <c r="FH63">
        <v>9999</v>
      </c>
      <c r="FI63">
        <v>999.9</v>
      </c>
      <c r="FJ63">
        <v>4.97337</v>
      </c>
      <c r="FK63">
        <v>1.87794</v>
      </c>
      <c r="FL63">
        <v>1.87607</v>
      </c>
      <c r="FM63">
        <v>1.87894</v>
      </c>
      <c r="FN63">
        <v>1.87556</v>
      </c>
      <c r="FO63">
        <v>1.87912</v>
      </c>
      <c r="FP63">
        <v>1.87616</v>
      </c>
      <c r="FQ63">
        <v>1.87738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3.908</v>
      </c>
      <c r="GF63">
        <v>0.3423</v>
      </c>
      <c r="GG63">
        <v>1.952128706093963</v>
      </c>
      <c r="GH63">
        <v>0.004218851560130391</v>
      </c>
      <c r="GI63">
        <v>-1.795455638341317E-06</v>
      </c>
      <c r="GJ63">
        <v>4.509012065089949E-10</v>
      </c>
      <c r="GK63">
        <v>-0.002260030334245136</v>
      </c>
      <c r="GL63">
        <v>0.00193859277299023</v>
      </c>
      <c r="GM63">
        <v>0.0006059354359476578</v>
      </c>
      <c r="GN63">
        <v>-3.865286006439209E-06</v>
      </c>
      <c r="GO63">
        <v>0</v>
      </c>
      <c r="GP63">
        <v>2124</v>
      </c>
      <c r="GQ63">
        <v>1</v>
      </c>
      <c r="GR63">
        <v>26</v>
      </c>
      <c r="GS63">
        <v>223249</v>
      </c>
      <c r="GT63">
        <v>1124.7</v>
      </c>
      <c r="GU63">
        <v>1.57715</v>
      </c>
      <c r="GV63">
        <v>2.57202</v>
      </c>
      <c r="GW63">
        <v>1.39893</v>
      </c>
      <c r="GX63">
        <v>2.35718</v>
      </c>
      <c r="GY63">
        <v>1.44897</v>
      </c>
      <c r="GZ63">
        <v>2.4585</v>
      </c>
      <c r="HA63">
        <v>42.3506</v>
      </c>
      <c r="HB63">
        <v>24.035</v>
      </c>
      <c r="HC63">
        <v>18</v>
      </c>
      <c r="HD63">
        <v>491.16</v>
      </c>
      <c r="HE63">
        <v>439.54</v>
      </c>
      <c r="HF63">
        <v>24.1472</v>
      </c>
      <c r="HG63">
        <v>28.8182</v>
      </c>
      <c r="HH63">
        <v>29.9999</v>
      </c>
      <c r="HI63">
        <v>28.6794</v>
      </c>
      <c r="HJ63">
        <v>28.7576</v>
      </c>
      <c r="HK63">
        <v>31.5797</v>
      </c>
      <c r="HL63">
        <v>29.4472</v>
      </c>
      <c r="HM63">
        <v>89.4868</v>
      </c>
      <c r="HN63">
        <v>24.1445</v>
      </c>
      <c r="HO63">
        <v>653.373</v>
      </c>
      <c r="HP63">
        <v>23.1234</v>
      </c>
      <c r="HQ63">
        <v>100.407</v>
      </c>
      <c r="HR63">
        <v>101.806</v>
      </c>
    </row>
    <row r="64" spans="1:226">
      <c r="A64">
        <v>48</v>
      </c>
      <c r="B64">
        <v>1677863012</v>
      </c>
      <c r="C64">
        <v>490.5</v>
      </c>
      <c r="D64" t="s">
        <v>459</v>
      </c>
      <c r="E64" t="s">
        <v>460</v>
      </c>
      <c r="F64">
        <v>5</v>
      </c>
      <c r="G64" t="s">
        <v>353</v>
      </c>
      <c r="H64" t="s">
        <v>382</v>
      </c>
      <c r="I64">
        <v>1677863004.5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651.7231808837546</v>
      </c>
      <c r="AK64">
        <v>623.3867454545452</v>
      </c>
      <c r="AL64">
        <v>3.386994662959252</v>
      </c>
      <c r="AM64">
        <v>63.52167588104037</v>
      </c>
      <c r="AN64">
        <f>(AP64 - AO64 + BO64*1E3/(8.314*(BQ64+273.15)) * AR64/BN64 * AQ64) * BN64/(100*BB64) * 1000/(1000 - AP64)</f>
        <v>0</v>
      </c>
      <c r="AO64">
        <v>23.12453533490799</v>
      </c>
      <c r="AP64">
        <v>24.44106000000001</v>
      </c>
      <c r="AQ64">
        <v>-1.797775779974156E-05</v>
      </c>
      <c r="AR64">
        <v>100.0074228854335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2.96</v>
      </c>
      <c r="BC64">
        <v>0.5</v>
      </c>
      <c r="BD64" t="s">
        <v>355</v>
      </c>
      <c r="BE64">
        <v>2</v>
      </c>
      <c r="BF64" t="b">
        <v>1</v>
      </c>
      <c r="BG64">
        <v>1677863004.5</v>
      </c>
      <c r="BH64">
        <v>584.9426666666666</v>
      </c>
      <c r="BI64">
        <v>621.1413703703703</v>
      </c>
      <c r="BJ64">
        <v>24.44922222222222</v>
      </c>
      <c r="BK64">
        <v>23.12362592592592</v>
      </c>
      <c r="BL64">
        <v>581.057074074074</v>
      </c>
      <c r="BM64">
        <v>24.10677037037037</v>
      </c>
      <c r="BN64">
        <v>500.0386296296296</v>
      </c>
      <c r="BO64">
        <v>89.44448148148147</v>
      </c>
      <c r="BP64">
        <v>0.09995110370370369</v>
      </c>
      <c r="BQ64">
        <v>26.88376296296296</v>
      </c>
      <c r="BR64">
        <v>27.49713703703704</v>
      </c>
      <c r="BS64">
        <v>999.9000000000001</v>
      </c>
      <c r="BT64">
        <v>0</v>
      </c>
      <c r="BU64">
        <v>0</v>
      </c>
      <c r="BV64">
        <v>10001.41592592592</v>
      </c>
      <c r="BW64">
        <v>0</v>
      </c>
      <c r="BX64">
        <v>6.426610000000001</v>
      </c>
      <c r="BY64">
        <v>-36.19874814814815</v>
      </c>
      <c r="BZ64">
        <v>599.6023333333334</v>
      </c>
      <c r="CA64">
        <v>635.8442962962962</v>
      </c>
      <c r="CB64">
        <v>1.32561</v>
      </c>
      <c r="CC64">
        <v>621.1413703703703</v>
      </c>
      <c r="CD64">
        <v>23.12362592592592</v>
      </c>
      <c r="CE64">
        <v>2.186848148148148</v>
      </c>
      <c r="CF64">
        <v>2.068281111111111</v>
      </c>
      <c r="CG64">
        <v>18.86628518518518</v>
      </c>
      <c r="CH64">
        <v>17.97696296296296</v>
      </c>
      <c r="CI64">
        <v>2000.015555555555</v>
      </c>
      <c r="CJ64">
        <v>0.9799942222222223</v>
      </c>
      <c r="CK64">
        <v>0.02000583703703704</v>
      </c>
      <c r="CL64">
        <v>0</v>
      </c>
      <c r="CM64">
        <v>1.972255555555556</v>
      </c>
      <c r="CN64">
        <v>0</v>
      </c>
      <c r="CO64">
        <v>6303.556296296296</v>
      </c>
      <c r="CP64">
        <v>17338.33703703704</v>
      </c>
      <c r="CQ64">
        <v>39.66192592592593</v>
      </c>
      <c r="CR64">
        <v>40.1824074074074</v>
      </c>
      <c r="CS64">
        <v>38.94659259259259</v>
      </c>
      <c r="CT64">
        <v>38.44896296296297</v>
      </c>
      <c r="CU64">
        <v>38.49762962962964</v>
      </c>
      <c r="CV64">
        <v>1960.004444444445</v>
      </c>
      <c r="CW64">
        <v>40.01111111111111</v>
      </c>
      <c r="CX64">
        <v>0</v>
      </c>
      <c r="CY64">
        <v>1677863015.2</v>
      </c>
      <c r="CZ64">
        <v>0</v>
      </c>
      <c r="DA64">
        <v>0</v>
      </c>
      <c r="DB64" t="s">
        <v>356</v>
      </c>
      <c r="DC64">
        <v>1664468064.5</v>
      </c>
      <c r="DD64">
        <v>1677795524</v>
      </c>
      <c r="DE64">
        <v>0</v>
      </c>
      <c r="DF64">
        <v>-0.419</v>
      </c>
      <c r="DG64">
        <v>-0.001</v>
      </c>
      <c r="DH64">
        <v>3.097</v>
      </c>
      <c r="DI64">
        <v>0.268</v>
      </c>
      <c r="DJ64">
        <v>400</v>
      </c>
      <c r="DK64">
        <v>24</v>
      </c>
      <c r="DL64">
        <v>0.15</v>
      </c>
      <c r="DM64">
        <v>0.13</v>
      </c>
      <c r="DN64">
        <v>-36.06961219512195</v>
      </c>
      <c r="DO64">
        <v>-1.838354006968608</v>
      </c>
      <c r="DP64">
        <v>0.1841734391950629</v>
      </c>
      <c r="DQ64">
        <v>0</v>
      </c>
      <c r="DR64">
        <v>1.326706585365854</v>
      </c>
      <c r="DS64">
        <v>-0.02064209059233336</v>
      </c>
      <c r="DT64">
        <v>0.009497607300674973</v>
      </c>
      <c r="DU64">
        <v>1</v>
      </c>
      <c r="DV64">
        <v>1</v>
      </c>
      <c r="DW64">
        <v>2</v>
      </c>
      <c r="DX64" t="s">
        <v>365</v>
      </c>
      <c r="DY64">
        <v>2.97769</v>
      </c>
      <c r="DZ64">
        <v>2.72817</v>
      </c>
      <c r="EA64">
        <v>0.110754</v>
      </c>
      <c r="EB64">
        <v>0.116505</v>
      </c>
      <c r="EC64">
        <v>0.106839</v>
      </c>
      <c r="ED64">
        <v>0.103661</v>
      </c>
      <c r="EE64">
        <v>26526.3</v>
      </c>
      <c r="EF64">
        <v>26077.3</v>
      </c>
      <c r="EG64">
        <v>30367.5</v>
      </c>
      <c r="EH64">
        <v>29773.2</v>
      </c>
      <c r="EI64">
        <v>37439.5</v>
      </c>
      <c r="EJ64">
        <v>35136.6</v>
      </c>
      <c r="EK64">
        <v>46466.1</v>
      </c>
      <c r="EL64">
        <v>44273.3</v>
      </c>
      <c r="EM64">
        <v>1.84912</v>
      </c>
      <c r="EN64">
        <v>1.81232</v>
      </c>
      <c r="EO64">
        <v>0.0727251</v>
      </c>
      <c r="EP64">
        <v>0</v>
      </c>
      <c r="EQ64">
        <v>26.307</v>
      </c>
      <c r="ER64">
        <v>999.9</v>
      </c>
      <c r="ES64">
        <v>48.8</v>
      </c>
      <c r="ET64">
        <v>34.1</v>
      </c>
      <c r="EU64">
        <v>29.3156</v>
      </c>
      <c r="EV64">
        <v>63.4871</v>
      </c>
      <c r="EW64">
        <v>23.2692</v>
      </c>
      <c r="EX64">
        <v>1</v>
      </c>
      <c r="EY64">
        <v>0.136697</v>
      </c>
      <c r="EZ64">
        <v>1.34159</v>
      </c>
      <c r="FA64">
        <v>20.1913</v>
      </c>
      <c r="FB64">
        <v>5.22987</v>
      </c>
      <c r="FC64">
        <v>11.9725</v>
      </c>
      <c r="FD64">
        <v>4.9706</v>
      </c>
      <c r="FE64">
        <v>3.2896</v>
      </c>
      <c r="FF64">
        <v>9999</v>
      </c>
      <c r="FG64">
        <v>9999</v>
      </c>
      <c r="FH64">
        <v>9999</v>
      </c>
      <c r="FI64">
        <v>999.9</v>
      </c>
      <c r="FJ64">
        <v>4.97338</v>
      </c>
      <c r="FK64">
        <v>1.87801</v>
      </c>
      <c r="FL64">
        <v>1.8761</v>
      </c>
      <c r="FM64">
        <v>1.87896</v>
      </c>
      <c r="FN64">
        <v>1.87558</v>
      </c>
      <c r="FO64">
        <v>1.87912</v>
      </c>
      <c r="FP64">
        <v>1.87621</v>
      </c>
      <c r="FQ64">
        <v>1.87743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3.95</v>
      </c>
      <c r="GF64">
        <v>0.3422</v>
      </c>
      <c r="GG64">
        <v>1.952128706093963</v>
      </c>
      <c r="GH64">
        <v>0.004218851560130391</v>
      </c>
      <c r="GI64">
        <v>-1.795455638341317E-06</v>
      </c>
      <c r="GJ64">
        <v>4.509012065089949E-10</v>
      </c>
      <c r="GK64">
        <v>-0.002260030334245136</v>
      </c>
      <c r="GL64">
        <v>0.00193859277299023</v>
      </c>
      <c r="GM64">
        <v>0.0006059354359476578</v>
      </c>
      <c r="GN64">
        <v>-3.865286006439209E-06</v>
      </c>
      <c r="GO64">
        <v>0</v>
      </c>
      <c r="GP64">
        <v>2124</v>
      </c>
      <c r="GQ64">
        <v>1</v>
      </c>
      <c r="GR64">
        <v>26</v>
      </c>
      <c r="GS64">
        <v>223249.1</v>
      </c>
      <c r="GT64">
        <v>1124.8</v>
      </c>
      <c r="GU64">
        <v>1.60767</v>
      </c>
      <c r="GV64">
        <v>2.56348</v>
      </c>
      <c r="GW64">
        <v>1.39893</v>
      </c>
      <c r="GX64">
        <v>2.3584</v>
      </c>
      <c r="GY64">
        <v>1.44897</v>
      </c>
      <c r="GZ64">
        <v>2.43896</v>
      </c>
      <c r="HA64">
        <v>42.3772</v>
      </c>
      <c r="HB64">
        <v>24.0437</v>
      </c>
      <c r="HC64">
        <v>18</v>
      </c>
      <c r="HD64">
        <v>491.216</v>
      </c>
      <c r="HE64">
        <v>439.608</v>
      </c>
      <c r="HF64">
        <v>24.1462</v>
      </c>
      <c r="HG64">
        <v>28.8157</v>
      </c>
      <c r="HH64">
        <v>30</v>
      </c>
      <c r="HI64">
        <v>28.6794</v>
      </c>
      <c r="HJ64">
        <v>28.7563</v>
      </c>
      <c r="HK64">
        <v>32.2076</v>
      </c>
      <c r="HL64">
        <v>29.4472</v>
      </c>
      <c r="HM64">
        <v>89.4868</v>
      </c>
      <c r="HN64">
        <v>24.1453</v>
      </c>
      <c r="HO64">
        <v>666.728</v>
      </c>
      <c r="HP64">
        <v>23.1234</v>
      </c>
      <c r="HQ64">
        <v>100.408</v>
      </c>
      <c r="HR64">
        <v>101.806</v>
      </c>
    </row>
    <row r="65" spans="1:226">
      <c r="A65">
        <v>49</v>
      </c>
      <c r="B65">
        <v>1677863017</v>
      </c>
      <c r="C65">
        <v>495.5</v>
      </c>
      <c r="D65" t="s">
        <v>461</v>
      </c>
      <c r="E65" t="s">
        <v>462</v>
      </c>
      <c r="F65">
        <v>5</v>
      </c>
      <c r="G65" t="s">
        <v>353</v>
      </c>
      <c r="H65" t="s">
        <v>382</v>
      </c>
      <c r="I65">
        <v>1677863009.214286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668.8892492737269</v>
      </c>
      <c r="AK65">
        <v>640.4001090909089</v>
      </c>
      <c r="AL65">
        <v>3.392477340748028</v>
      </c>
      <c r="AM65">
        <v>63.52167588104037</v>
      </c>
      <c r="AN65">
        <f>(AP65 - AO65 + BO65*1E3/(8.314*(BQ65+273.15)) * AR65/BN65 * AQ65) * BN65/(100*BB65) * 1000/(1000 - AP65)</f>
        <v>0</v>
      </c>
      <c r="AO65">
        <v>23.12677700085473</v>
      </c>
      <c r="AP65">
        <v>24.43884969696971</v>
      </c>
      <c r="AQ65">
        <v>-8.183262115360771E-06</v>
      </c>
      <c r="AR65">
        <v>100.0074228854335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2.96</v>
      </c>
      <c r="BC65">
        <v>0.5</v>
      </c>
      <c r="BD65" t="s">
        <v>355</v>
      </c>
      <c r="BE65">
        <v>2</v>
      </c>
      <c r="BF65" t="b">
        <v>1</v>
      </c>
      <c r="BG65">
        <v>1677863009.214286</v>
      </c>
      <c r="BH65">
        <v>600.5968214285714</v>
      </c>
      <c r="BI65">
        <v>636.9450714285714</v>
      </c>
      <c r="BJ65">
        <v>24.44356785714286</v>
      </c>
      <c r="BK65">
        <v>23.12466428571429</v>
      </c>
      <c r="BL65">
        <v>596.6711071428571</v>
      </c>
      <c r="BM65">
        <v>24.10124642857143</v>
      </c>
      <c r="BN65">
        <v>500.0323214285714</v>
      </c>
      <c r="BO65">
        <v>89.44415357142857</v>
      </c>
      <c r="BP65">
        <v>0.09993581428571428</v>
      </c>
      <c r="BQ65">
        <v>26.883125</v>
      </c>
      <c r="BR65">
        <v>27.49967857142857</v>
      </c>
      <c r="BS65">
        <v>999.9000000000002</v>
      </c>
      <c r="BT65">
        <v>0</v>
      </c>
      <c r="BU65">
        <v>0</v>
      </c>
      <c r="BV65">
        <v>9999.550714285715</v>
      </c>
      <c r="BW65">
        <v>0</v>
      </c>
      <c r="BX65">
        <v>6.426610000000002</v>
      </c>
      <c r="BY65">
        <v>-36.34838214285714</v>
      </c>
      <c r="BZ65">
        <v>615.6452499999999</v>
      </c>
      <c r="CA65">
        <v>652.022892857143</v>
      </c>
      <c r="CB65">
        <v>1.318913571428571</v>
      </c>
      <c r="CC65">
        <v>636.9450714285714</v>
      </c>
      <c r="CD65">
        <v>23.12466428571429</v>
      </c>
      <c r="CE65">
        <v>2.186333571428571</v>
      </c>
      <c r="CF65">
        <v>2.068365357142857</v>
      </c>
      <c r="CG65">
        <v>18.86252142857143</v>
      </c>
      <c r="CH65">
        <v>17.977625</v>
      </c>
      <c r="CI65">
        <v>1999.987857142857</v>
      </c>
      <c r="CJ65">
        <v>0.9799940714285714</v>
      </c>
      <c r="CK65">
        <v>0.02000599285714285</v>
      </c>
      <c r="CL65">
        <v>0</v>
      </c>
      <c r="CM65">
        <v>2.032714285714286</v>
      </c>
      <c r="CN65">
        <v>0</v>
      </c>
      <c r="CO65">
        <v>6308.55</v>
      </c>
      <c r="CP65">
        <v>17338.09642857143</v>
      </c>
      <c r="CQ65">
        <v>39.68292857142858</v>
      </c>
      <c r="CR65">
        <v>40.18699999999999</v>
      </c>
      <c r="CS65">
        <v>38.93285714285714</v>
      </c>
      <c r="CT65">
        <v>38.43957142857142</v>
      </c>
      <c r="CU65">
        <v>38.48649999999999</v>
      </c>
      <c r="CV65">
        <v>1959.977142857142</v>
      </c>
      <c r="CW65">
        <v>40.01071428571429</v>
      </c>
      <c r="CX65">
        <v>0</v>
      </c>
      <c r="CY65">
        <v>1677863020</v>
      </c>
      <c r="CZ65">
        <v>0</v>
      </c>
      <c r="DA65">
        <v>0</v>
      </c>
      <c r="DB65" t="s">
        <v>356</v>
      </c>
      <c r="DC65">
        <v>1664468064.5</v>
      </c>
      <c r="DD65">
        <v>1677795524</v>
      </c>
      <c r="DE65">
        <v>0</v>
      </c>
      <c r="DF65">
        <v>-0.419</v>
      </c>
      <c r="DG65">
        <v>-0.001</v>
      </c>
      <c r="DH65">
        <v>3.097</v>
      </c>
      <c r="DI65">
        <v>0.268</v>
      </c>
      <c r="DJ65">
        <v>400</v>
      </c>
      <c r="DK65">
        <v>24</v>
      </c>
      <c r="DL65">
        <v>0.15</v>
      </c>
      <c r="DM65">
        <v>0.13</v>
      </c>
      <c r="DN65">
        <v>-36.2503375</v>
      </c>
      <c r="DO65">
        <v>-1.942051407129434</v>
      </c>
      <c r="DP65">
        <v>0.1897825804539232</v>
      </c>
      <c r="DQ65">
        <v>0</v>
      </c>
      <c r="DR65">
        <v>1.32358575</v>
      </c>
      <c r="DS65">
        <v>-0.08808168855534845</v>
      </c>
      <c r="DT65">
        <v>0.008635620674711224</v>
      </c>
      <c r="DU65">
        <v>1</v>
      </c>
      <c r="DV65">
        <v>1</v>
      </c>
      <c r="DW65">
        <v>2</v>
      </c>
      <c r="DX65" t="s">
        <v>365</v>
      </c>
      <c r="DY65">
        <v>2.97771</v>
      </c>
      <c r="DZ65">
        <v>2.72846</v>
      </c>
      <c r="EA65">
        <v>0.112854</v>
      </c>
      <c r="EB65">
        <v>0.118589</v>
      </c>
      <c r="EC65">
        <v>0.106832</v>
      </c>
      <c r="ED65">
        <v>0.103667</v>
      </c>
      <c r="EE65">
        <v>26463.7</v>
      </c>
      <c r="EF65">
        <v>26015.6</v>
      </c>
      <c r="EG65">
        <v>30367.7</v>
      </c>
      <c r="EH65">
        <v>29773</v>
      </c>
      <c r="EI65">
        <v>37440.1</v>
      </c>
      <c r="EJ65">
        <v>35136.6</v>
      </c>
      <c r="EK65">
        <v>46466.3</v>
      </c>
      <c r="EL65">
        <v>44273.3</v>
      </c>
      <c r="EM65">
        <v>1.84905</v>
      </c>
      <c r="EN65">
        <v>1.81225</v>
      </c>
      <c r="EO65">
        <v>0.0731274</v>
      </c>
      <c r="EP65">
        <v>0</v>
      </c>
      <c r="EQ65">
        <v>26.307</v>
      </c>
      <c r="ER65">
        <v>999.9</v>
      </c>
      <c r="ES65">
        <v>48.8</v>
      </c>
      <c r="ET65">
        <v>34.1</v>
      </c>
      <c r="EU65">
        <v>29.3119</v>
      </c>
      <c r="EV65">
        <v>63.3471</v>
      </c>
      <c r="EW65">
        <v>23.6538</v>
      </c>
      <c r="EX65">
        <v>1</v>
      </c>
      <c r="EY65">
        <v>0.136588</v>
      </c>
      <c r="EZ65">
        <v>1.33398</v>
      </c>
      <c r="FA65">
        <v>20.1914</v>
      </c>
      <c r="FB65">
        <v>5.23047</v>
      </c>
      <c r="FC65">
        <v>11.9728</v>
      </c>
      <c r="FD65">
        <v>4.971</v>
      </c>
      <c r="FE65">
        <v>3.28968</v>
      </c>
      <c r="FF65">
        <v>9999</v>
      </c>
      <c r="FG65">
        <v>9999</v>
      </c>
      <c r="FH65">
        <v>9999</v>
      </c>
      <c r="FI65">
        <v>999.9</v>
      </c>
      <c r="FJ65">
        <v>4.97336</v>
      </c>
      <c r="FK65">
        <v>1.87796</v>
      </c>
      <c r="FL65">
        <v>1.87608</v>
      </c>
      <c r="FM65">
        <v>1.87893</v>
      </c>
      <c r="FN65">
        <v>1.87554</v>
      </c>
      <c r="FO65">
        <v>1.87912</v>
      </c>
      <c r="FP65">
        <v>1.87618</v>
      </c>
      <c r="FQ65">
        <v>1.87741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3.991</v>
      </c>
      <c r="GF65">
        <v>0.3422</v>
      </c>
      <c r="GG65">
        <v>1.952128706093963</v>
      </c>
      <c r="GH65">
        <v>0.004218851560130391</v>
      </c>
      <c r="GI65">
        <v>-1.795455638341317E-06</v>
      </c>
      <c r="GJ65">
        <v>4.509012065089949E-10</v>
      </c>
      <c r="GK65">
        <v>-0.002260030334245136</v>
      </c>
      <c r="GL65">
        <v>0.00193859277299023</v>
      </c>
      <c r="GM65">
        <v>0.0006059354359476578</v>
      </c>
      <c r="GN65">
        <v>-3.865286006439209E-06</v>
      </c>
      <c r="GO65">
        <v>0</v>
      </c>
      <c r="GP65">
        <v>2124</v>
      </c>
      <c r="GQ65">
        <v>1</v>
      </c>
      <c r="GR65">
        <v>26</v>
      </c>
      <c r="GS65">
        <v>223249.2</v>
      </c>
      <c r="GT65">
        <v>1124.9</v>
      </c>
      <c r="GU65">
        <v>1.64185</v>
      </c>
      <c r="GV65">
        <v>2.55493</v>
      </c>
      <c r="GW65">
        <v>1.39893</v>
      </c>
      <c r="GX65">
        <v>2.35718</v>
      </c>
      <c r="GY65">
        <v>1.44897</v>
      </c>
      <c r="GZ65">
        <v>2.51465</v>
      </c>
      <c r="HA65">
        <v>42.3506</v>
      </c>
      <c r="HB65">
        <v>24.035</v>
      </c>
      <c r="HC65">
        <v>18</v>
      </c>
      <c r="HD65">
        <v>491.158</v>
      </c>
      <c r="HE65">
        <v>439.553</v>
      </c>
      <c r="HF65">
        <v>24.1452</v>
      </c>
      <c r="HG65">
        <v>28.8157</v>
      </c>
      <c r="HH65">
        <v>29.9999</v>
      </c>
      <c r="HI65">
        <v>28.677</v>
      </c>
      <c r="HJ65">
        <v>28.7552</v>
      </c>
      <c r="HK65">
        <v>32.8909</v>
      </c>
      <c r="HL65">
        <v>29.4472</v>
      </c>
      <c r="HM65">
        <v>89.4868</v>
      </c>
      <c r="HN65">
        <v>24.1453</v>
      </c>
      <c r="HO65">
        <v>686.864</v>
      </c>
      <c r="HP65">
        <v>23.1234</v>
      </c>
      <c r="HQ65">
        <v>100.408</v>
      </c>
      <c r="HR65">
        <v>101.806</v>
      </c>
    </row>
    <row r="66" spans="1:226">
      <c r="A66">
        <v>50</v>
      </c>
      <c r="B66">
        <v>1677863022</v>
      </c>
      <c r="C66">
        <v>500.5</v>
      </c>
      <c r="D66" t="s">
        <v>463</v>
      </c>
      <c r="E66" t="s">
        <v>464</v>
      </c>
      <c r="F66">
        <v>5</v>
      </c>
      <c r="G66" t="s">
        <v>353</v>
      </c>
      <c r="H66" t="s">
        <v>382</v>
      </c>
      <c r="I66">
        <v>1677863014.5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686.1175344048834</v>
      </c>
      <c r="AK66">
        <v>657.5525151515152</v>
      </c>
      <c r="AL66">
        <v>3.431687372411777</v>
      </c>
      <c r="AM66">
        <v>63.52167588104037</v>
      </c>
      <c r="AN66">
        <f>(AP66 - AO66 + BO66*1E3/(8.314*(BQ66+273.15)) * AR66/BN66 * AQ66) * BN66/(100*BB66) * 1000/(1000 - AP66)</f>
        <v>0</v>
      </c>
      <c r="AO66">
        <v>23.12903075644967</v>
      </c>
      <c r="AP66">
        <v>24.43565212121212</v>
      </c>
      <c r="AQ66">
        <v>-1.124649552170448E-05</v>
      </c>
      <c r="AR66">
        <v>100.0074228854335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2.96</v>
      </c>
      <c r="BC66">
        <v>0.5</v>
      </c>
      <c r="BD66" t="s">
        <v>355</v>
      </c>
      <c r="BE66">
        <v>2</v>
      </c>
      <c r="BF66" t="b">
        <v>1</v>
      </c>
      <c r="BG66">
        <v>1677863014.5</v>
      </c>
      <c r="BH66">
        <v>618.158037037037</v>
      </c>
      <c r="BI66">
        <v>654.6705185185186</v>
      </c>
      <c r="BJ66">
        <v>24.43942592592593</v>
      </c>
      <c r="BK66">
        <v>23.12645555555556</v>
      </c>
      <c r="BL66">
        <v>614.1877407407408</v>
      </c>
      <c r="BM66">
        <v>24.0972</v>
      </c>
      <c r="BN66">
        <v>500.0377777777779</v>
      </c>
      <c r="BO66">
        <v>89.44333333333334</v>
      </c>
      <c r="BP66">
        <v>0.09997807777777777</v>
      </c>
      <c r="BQ66">
        <v>26.88260370370371</v>
      </c>
      <c r="BR66">
        <v>27.49646666666667</v>
      </c>
      <c r="BS66">
        <v>999.9000000000001</v>
      </c>
      <c r="BT66">
        <v>0</v>
      </c>
      <c r="BU66">
        <v>0</v>
      </c>
      <c r="BV66">
        <v>10000.31925925926</v>
      </c>
      <c r="BW66">
        <v>0</v>
      </c>
      <c r="BX66">
        <v>6.426610000000001</v>
      </c>
      <c r="BY66">
        <v>-36.5126037037037</v>
      </c>
      <c r="BZ66">
        <v>633.6439259259261</v>
      </c>
      <c r="CA66">
        <v>670.1692222222223</v>
      </c>
      <c r="CB66">
        <v>1.312966296296296</v>
      </c>
      <c r="CC66">
        <v>654.6705185185186</v>
      </c>
      <c r="CD66">
        <v>23.12645555555556</v>
      </c>
      <c r="CE66">
        <v>2.185942592592593</v>
      </c>
      <c r="CF66">
        <v>2.068506296296297</v>
      </c>
      <c r="CG66">
        <v>18.85965185185185</v>
      </c>
      <c r="CH66">
        <v>17.97871111111111</v>
      </c>
      <c r="CI66">
        <v>1999.982222222222</v>
      </c>
      <c r="CJ66">
        <v>0.979994</v>
      </c>
      <c r="CK66">
        <v>0.02000606666666667</v>
      </c>
      <c r="CL66">
        <v>0</v>
      </c>
      <c r="CM66">
        <v>2.021448148148148</v>
      </c>
      <c r="CN66">
        <v>0</v>
      </c>
      <c r="CO66">
        <v>6313.982962962962</v>
      </c>
      <c r="CP66">
        <v>17338.02962962963</v>
      </c>
      <c r="CQ66">
        <v>39.66422222222222</v>
      </c>
      <c r="CR66">
        <v>40.18699999999999</v>
      </c>
      <c r="CS66">
        <v>38.942</v>
      </c>
      <c r="CT66">
        <v>38.44651851851852</v>
      </c>
      <c r="CU66">
        <v>38.49296296296296</v>
      </c>
      <c r="CV66">
        <v>1959.971481481481</v>
      </c>
      <c r="CW66">
        <v>40.01074074074074</v>
      </c>
      <c r="CX66">
        <v>0</v>
      </c>
      <c r="CY66">
        <v>1677863024.8</v>
      </c>
      <c r="CZ66">
        <v>0</v>
      </c>
      <c r="DA66">
        <v>0</v>
      </c>
      <c r="DB66" t="s">
        <v>356</v>
      </c>
      <c r="DC66">
        <v>1664468064.5</v>
      </c>
      <c r="DD66">
        <v>1677795524</v>
      </c>
      <c r="DE66">
        <v>0</v>
      </c>
      <c r="DF66">
        <v>-0.419</v>
      </c>
      <c r="DG66">
        <v>-0.001</v>
      </c>
      <c r="DH66">
        <v>3.097</v>
      </c>
      <c r="DI66">
        <v>0.268</v>
      </c>
      <c r="DJ66">
        <v>400</v>
      </c>
      <c r="DK66">
        <v>24</v>
      </c>
      <c r="DL66">
        <v>0.15</v>
      </c>
      <c r="DM66">
        <v>0.13</v>
      </c>
      <c r="DN66">
        <v>-36.42161707317072</v>
      </c>
      <c r="DO66">
        <v>-1.90479303135887</v>
      </c>
      <c r="DP66">
        <v>0.1934309984772901</v>
      </c>
      <c r="DQ66">
        <v>0</v>
      </c>
      <c r="DR66">
        <v>1.316440243902439</v>
      </c>
      <c r="DS66">
        <v>-0.06731038327525997</v>
      </c>
      <c r="DT66">
        <v>0.006690142179321457</v>
      </c>
      <c r="DU66">
        <v>1</v>
      </c>
      <c r="DV66">
        <v>1</v>
      </c>
      <c r="DW66">
        <v>2</v>
      </c>
      <c r="DX66" t="s">
        <v>365</v>
      </c>
      <c r="DY66">
        <v>2.97762</v>
      </c>
      <c r="DZ66">
        <v>2.72841</v>
      </c>
      <c r="EA66">
        <v>0.114947</v>
      </c>
      <c r="EB66">
        <v>0.120641</v>
      </c>
      <c r="EC66">
        <v>0.106823</v>
      </c>
      <c r="ED66">
        <v>0.103672</v>
      </c>
      <c r="EE66">
        <v>26401.7</v>
      </c>
      <c r="EF66">
        <v>25954.8</v>
      </c>
      <c r="EG66">
        <v>30368.1</v>
      </c>
      <c r="EH66">
        <v>29772.8</v>
      </c>
      <c r="EI66">
        <v>37440.9</v>
      </c>
      <c r="EJ66">
        <v>35136.1</v>
      </c>
      <c r="EK66">
        <v>46466.6</v>
      </c>
      <c r="EL66">
        <v>44272.9</v>
      </c>
      <c r="EM66">
        <v>1.84895</v>
      </c>
      <c r="EN66">
        <v>1.81245</v>
      </c>
      <c r="EO66">
        <v>0.07242709999999999</v>
      </c>
      <c r="EP66">
        <v>0</v>
      </c>
      <c r="EQ66">
        <v>26.307</v>
      </c>
      <c r="ER66">
        <v>999.9</v>
      </c>
      <c r="ES66">
        <v>48.8</v>
      </c>
      <c r="ET66">
        <v>34.1</v>
      </c>
      <c r="EU66">
        <v>29.3149</v>
      </c>
      <c r="EV66">
        <v>63.3871</v>
      </c>
      <c r="EW66">
        <v>23.758</v>
      </c>
      <c r="EX66">
        <v>1</v>
      </c>
      <c r="EY66">
        <v>0.136217</v>
      </c>
      <c r="EZ66">
        <v>1.33371</v>
      </c>
      <c r="FA66">
        <v>20.1915</v>
      </c>
      <c r="FB66">
        <v>5.22957</v>
      </c>
      <c r="FC66">
        <v>11.9724</v>
      </c>
      <c r="FD66">
        <v>4.9709</v>
      </c>
      <c r="FE66">
        <v>3.28958</v>
      </c>
      <c r="FF66">
        <v>9999</v>
      </c>
      <c r="FG66">
        <v>9999</v>
      </c>
      <c r="FH66">
        <v>9999</v>
      </c>
      <c r="FI66">
        <v>999.9</v>
      </c>
      <c r="FJ66">
        <v>4.97338</v>
      </c>
      <c r="FK66">
        <v>1.87792</v>
      </c>
      <c r="FL66">
        <v>1.87607</v>
      </c>
      <c r="FM66">
        <v>1.87889</v>
      </c>
      <c r="FN66">
        <v>1.87552</v>
      </c>
      <c r="FO66">
        <v>1.87912</v>
      </c>
      <c r="FP66">
        <v>1.87617</v>
      </c>
      <c r="FQ66">
        <v>1.87736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4.033</v>
      </c>
      <c r="GF66">
        <v>0.3421</v>
      </c>
      <c r="GG66">
        <v>1.952128706093963</v>
      </c>
      <c r="GH66">
        <v>0.004218851560130391</v>
      </c>
      <c r="GI66">
        <v>-1.795455638341317E-06</v>
      </c>
      <c r="GJ66">
        <v>4.509012065089949E-10</v>
      </c>
      <c r="GK66">
        <v>-0.002260030334245136</v>
      </c>
      <c r="GL66">
        <v>0.00193859277299023</v>
      </c>
      <c r="GM66">
        <v>0.0006059354359476578</v>
      </c>
      <c r="GN66">
        <v>-3.865286006439209E-06</v>
      </c>
      <c r="GO66">
        <v>0</v>
      </c>
      <c r="GP66">
        <v>2124</v>
      </c>
      <c r="GQ66">
        <v>1</v>
      </c>
      <c r="GR66">
        <v>26</v>
      </c>
      <c r="GS66">
        <v>223249.3</v>
      </c>
      <c r="GT66">
        <v>1125</v>
      </c>
      <c r="GU66">
        <v>1.67358</v>
      </c>
      <c r="GV66">
        <v>2.56348</v>
      </c>
      <c r="GW66">
        <v>1.39893</v>
      </c>
      <c r="GX66">
        <v>2.35718</v>
      </c>
      <c r="GY66">
        <v>1.44897</v>
      </c>
      <c r="GZ66">
        <v>2.46582</v>
      </c>
      <c r="HA66">
        <v>42.3506</v>
      </c>
      <c r="HB66">
        <v>24.035</v>
      </c>
      <c r="HC66">
        <v>18</v>
      </c>
      <c r="HD66">
        <v>491.102</v>
      </c>
      <c r="HE66">
        <v>439.677</v>
      </c>
      <c r="HF66">
        <v>24.1451</v>
      </c>
      <c r="HG66">
        <v>28.8157</v>
      </c>
      <c r="HH66">
        <v>30.0001</v>
      </c>
      <c r="HI66">
        <v>28.677</v>
      </c>
      <c r="HJ66">
        <v>28.7552</v>
      </c>
      <c r="HK66">
        <v>33.5178</v>
      </c>
      <c r="HL66">
        <v>29.4472</v>
      </c>
      <c r="HM66">
        <v>89.4868</v>
      </c>
      <c r="HN66">
        <v>24.1452</v>
      </c>
      <c r="HO66">
        <v>700.2910000000001</v>
      </c>
      <c r="HP66">
        <v>23.1234</v>
      </c>
      <c r="HQ66">
        <v>100.409</v>
      </c>
      <c r="HR66">
        <v>101.805</v>
      </c>
    </row>
    <row r="67" spans="1:226">
      <c r="A67">
        <v>51</v>
      </c>
      <c r="B67">
        <v>1677863027</v>
      </c>
      <c r="C67">
        <v>505.5</v>
      </c>
      <c r="D67" t="s">
        <v>465</v>
      </c>
      <c r="E67" t="s">
        <v>466</v>
      </c>
      <c r="F67">
        <v>5</v>
      </c>
      <c r="G67" t="s">
        <v>353</v>
      </c>
      <c r="H67" t="s">
        <v>382</v>
      </c>
      <c r="I67">
        <v>1677863019.214286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703.3574709418731</v>
      </c>
      <c r="AK67">
        <v>674.5156909090906</v>
      </c>
      <c r="AL67">
        <v>3.40106935742285</v>
      </c>
      <c r="AM67">
        <v>63.52167588104037</v>
      </c>
      <c r="AN67">
        <f>(AP67 - AO67 + BO67*1E3/(8.314*(BQ67+273.15)) * AR67/BN67 * AQ67) * BN67/(100*BB67) * 1000/(1000 - AP67)</f>
        <v>0</v>
      </c>
      <c r="AO67">
        <v>23.12954465460935</v>
      </c>
      <c r="AP67">
        <v>24.43491212121212</v>
      </c>
      <c r="AQ67">
        <v>-2.816718603139644E-06</v>
      </c>
      <c r="AR67">
        <v>100.0074228854335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2.96</v>
      </c>
      <c r="BC67">
        <v>0.5</v>
      </c>
      <c r="BD67" t="s">
        <v>355</v>
      </c>
      <c r="BE67">
        <v>2</v>
      </c>
      <c r="BF67" t="b">
        <v>1</v>
      </c>
      <c r="BG67">
        <v>1677863019.214286</v>
      </c>
      <c r="BH67">
        <v>633.8261785714285</v>
      </c>
      <c r="BI67">
        <v>670.5065000000001</v>
      </c>
      <c r="BJ67">
        <v>24.43716071428571</v>
      </c>
      <c r="BK67">
        <v>23.12793571428572</v>
      </c>
      <c r="BL67">
        <v>629.8166785714285</v>
      </c>
      <c r="BM67">
        <v>24.09499285714286</v>
      </c>
      <c r="BN67">
        <v>500.0376785714287</v>
      </c>
      <c r="BO67">
        <v>89.44242142857142</v>
      </c>
      <c r="BP67">
        <v>0.1000185428571428</v>
      </c>
      <c r="BQ67">
        <v>26.88261785714286</v>
      </c>
      <c r="BR67">
        <v>27.49681428571428</v>
      </c>
      <c r="BS67">
        <v>999.9000000000002</v>
      </c>
      <c r="BT67">
        <v>0</v>
      </c>
      <c r="BU67">
        <v>0</v>
      </c>
      <c r="BV67">
        <v>9997.721428571427</v>
      </c>
      <c r="BW67">
        <v>0</v>
      </c>
      <c r="BX67">
        <v>6.426610000000002</v>
      </c>
      <c r="BY67">
        <v>-36.68039642857143</v>
      </c>
      <c r="BZ67">
        <v>649.7031071428571</v>
      </c>
      <c r="CA67">
        <v>686.3812142857142</v>
      </c>
      <c r="CB67">
        <v>1.309222857142857</v>
      </c>
      <c r="CC67">
        <v>670.5065000000001</v>
      </c>
      <c r="CD67">
        <v>23.12793571428572</v>
      </c>
      <c r="CE67">
        <v>2.185717857142857</v>
      </c>
      <c r="CF67">
        <v>2.068618214285714</v>
      </c>
      <c r="CG67">
        <v>18.85801071428572</v>
      </c>
      <c r="CH67">
        <v>17.97957142857143</v>
      </c>
      <c r="CI67">
        <v>1999.998928571429</v>
      </c>
      <c r="CJ67">
        <v>0.9799940714285713</v>
      </c>
      <c r="CK67">
        <v>0.02000599285714286</v>
      </c>
      <c r="CL67">
        <v>0</v>
      </c>
      <c r="CM67">
        <v>2.038632142857143</v>
      </c>
      <c r="CN67">
        <v>0</v>
      </c>
      <c r="CO67">
        <v>6318.238571428572</v>
      </c>
      <c r="CP67">
        <v>17338.16428571429</v>
      </c>
      <c r="CQ67">
        <v>39.66278571428571</v>
      </c>
      <c r="CR67">
        <v>40.18699999999999</v>
      </c>
      <c r="CS67">
        <v>38.92175</v>
      </c>
      <c r="CT67">
        <v>38.43957142857143</v>
      </c>
      <c r="CU67">
        <v>38.48199999999999</v>
      </c>
      <c r="CV67">
        <v>1959.987857142857</v>
      </c>
      <c r="CW67">
        <v>40.01107142857143</v>
      </c>
      <c r="CX67">
        <v>0</v>
      </c>
      <c r="CY67">
        <v>1677863030.2</v>
      </c>
      <c r="CZ67">
        <v>0</v>
      </c>
      <c r="DA67">
        <v>0</v>
      </c>
      <c r="DB67" t="s">
        <v>356</v>
      </c>
      <c r="DC67">
        <v>1664468064.5</v>
      </c>
      <c r="DD67">
        <v>1677795524</v>
      </c>
      <c r="DE67">
        <v>0</v>
      </c>
      <c r="DF67">
        <v>-0.419</v>
      </c>
      <c r="DG67">
        <v>-0.001</v>
      </c>
      <c r="DH67">
        <v>3.097</v>
      </c>
      <c r="DI67">
        <v>0.268</v>
      </c>
      <c r="DJ67">
        <v>400</v>
      </c>
      <c r="DK67">
        <v>24</v>
      </c>
      <c r="DL67">
        <v>0.15</v>
      </c>
      <c r="DM67">
        <v>0.13</v>
      </c>
      <c r="DN67">
        <v>-36.55713414634146</v>
      </c>
      <c r="DO67">
        <v>-2.039322648083587</v>
      </c>
      <c r="DP67">
        <v>0.2074899663865715</v>
      </c>
      <c r="DQ67">
        <v>0</v>
      </c>
      <c r="DR67">
        <v>1.312356341463415</v>
      </c>
      <c r="DS67">
        <v>-0.05490773519163705</v>
      </c>
      <c r="DT67">
        <v>0.005473371349742621</v>
      </c>
      <c r="DU67">
        <v>1</v>
      </c>
      <c r="DV67">
        <v>1</v>
      </c>
      <c r="DW67">
        <v>2</v>
      </c>
      <c r="DX67" t="s">
        <v>365</v>
      </c>
      <c r="DY67">
        <v>2.97764</v>
      </c>
      <c r="DZ67">
        <v>2.72846</v>
      </c>
      <c r="EA67">
        <v>0.116995</v>
      </c>
      <c r="EB67">
        <v>0.122665</v>
      </c>
      <c r="EC67">
        <v>0.106823</v>
      </c>
      <c r="ED67">
        <v>0.10365</v>
      </c>
      <c r="EE67">
        <v>26340.9</v>
      </c>
      <c r="EF67">
        <v>25895.2</v>
      </c>
      <c r="EG67">
        <v>30368.4</v>
      </c>
      <c r="EH67">
        <v>29772.9</v>
      </c>
      <c r="EI67">
        <v>37441.5</v>
      </c>
      <c r="EJ67">
        <v>35137.3</v>
      </c>
      <c r="EK67">
        <v>46467.2</v>
      </c>
      <c r="EL67">
        <v>44273.1</v>
      </c>
      <c r="EM67">
        <v>1.84923</v>
      </c>
      <c r="EN67">
        <v>1.81227</v>
      </c>
      <c r="EO67">
        <v>0.0724047</v>
      </c>
      <c r="EP67">
        <v>0</v>
      </c>
      <c r="EQ67">
        <v>26.3088</v>
      </c>
      <c r="ER67">
        <v>999.9</v>
      </c>
      <c r="ES67">
        <v>48.8</v>
      </c>
      <c r="ET67">
        <v>34.1</v>
      </c>
      <c r="EU67">
        <v>29.3173</v>
      </c>
      <c r="EV67">
        <v>63.2771</v>
      </c>
      <c r="EW67">
        <v>23.3734</v>
      </c>
      <c r="EX67">
        <v>1</v>
      </c>
      <c r="EY67">
        <v>0.136608</v>
      </c>
      <c r="EZ67">
        <v>1.33327</v>
      </c>
      <c r="FA67">
        <v>20.1915</v>
      </c>
      <c r="FB67">
        <v>5.23017</v>
      </c>
      <c r="FC67">
        <v>11.9733</v>
      </c>
      <c r="FD67">
        <v>4.97075</v>
      </c>
      <c r="FE67">
        <v>3.28968</v>
      </c>
      <c r="FF67">
        <v>9999</v>
      </c>
      <c r="FG67">
        <v>9999</v>
      </c>
      <c r="FH67">
        <v>9999</v>
      </c>
      <c r="FI67">
        <v>999.9</v>
      </c>
      <c r="FJ67">
        <v>4.97337</v>
      </c>
      <c r="FK67">
        <v>1.87799</v>
      </c>
      <c r="FL67">
        <v>1.87608</v>
      </c>
      <c r="FM67">
        <v>1.87895</v>
      </c>
      <c r="FN67">
        <v>1.87556</v>
      </c>
      <c r="FO67">
        <v>1.87912</v>
      </c>
      <c r="FP67">
        <v>1.87622</v>
      </c>
      <c r="FQ67">
        <v>1.87738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4.074</v>
      </c>
      <c r="GF67">
        <v>0.3421</v>
      </c>
      <c r="GG67">
        <v>1.952128706093963</v>
      </c>
      <c r="GH67">
        <v>0.004218851560130391</v>
      </c>
      <c r="GI67">
        <v>-1.795455638341317E-06</v>
      </c>
      <c r="GJ67">
        <v>4.509012065089949E-10</v>
      </c>
      <c r="GK67">
        <v>-0.002260030334245136</v>
      </c>
      <c r="GL67">
        <v>0.00193859277299023</v>
      </c>
      <c r="GM67">
        <v>0.0006059354359476578</v>
      </c>
      <c r="GN67">
        <v>-3.865286006439209E-06</v>
      </c>
      <c r="GO67">
        <v>0</v>
      </c>
      <c r="GP67">
        <v>2124</v>
      </c>
      <c r="GQ67">
        <v>1</v>
      </c>
      <c r="GR67">
        <v>26</v>
      </c>
      <c r="GS67">
        <v>223249.4</v>
      </c>
      <c r="GT67">
        <v>1125</v>
      </c>
      <c r="GU67">
        <v>1.70776</v>
      </c>
      <c r="GV67">
        <v>2.57812</v>
      </c>
      <c r="GW67">
        <v>1.39893</v>
      </c>
      <c r="GX67">
        <v>2.35718</v>
      </c>
      <c r="GY67">
        <v>1.44897</v>
      </c>
      <c r="GZ67">
        <v>2.44385</v>
      </c>
      <c r="HA67">
        <v>42.3772</v>
      </c>
      <c r="HB67">
        <v>24.035</v>
      </c>
      <c r="HC67">
        <v>18</v>
      </c>
      <c r="HD67">
        <v>491.256</v>
      </c>
      <c r="HE67">
        <v>439.564</v>
      </c>
      <c r="HF67">
        <v>24.1451</v>
      </c>
      <c r="HG67">
        <v>28.8136</v>
      </c>
      <c r="HH67">
        <v>30</v>
      </c>
      <c r="HI67">
        <v>28.677</v>
      </c>
      <c r="HJ67">
        <v>28.7545</v>
      </c>
      <c r="HK67">
        <v>34.2046</v>
      </c>
      <c r="HL67">
        <v>29.4472</v>
      </c>
      <c r="HM67">
        <v>89.1163</v>
      </c>
      <c r="HN67">
        <v>24.1499</v>
      </c>
      <c r="HO67">
        <v>720.424</v>
      </c>
      <c r="HP67">
        <v>23.1234</v>
      </c>
      <c r="HQ67">
        <v>100.41</v>
      </c>
      <c r="HR67">
        <v>101.806</v>
      </c>
    </row>
    <row r="68" spans="1:226">
      <c r="A68">
        <v>52</v>
      </c>
      <c r="B68">
        <v>1677863032</v>
      </c>
      <c r="C68">
        <v>510.5</v>
      </c>
      <c r="D68" t="s">
        <v>467</v>
      </c>
      <c r="E68" t="s">
        <v>468</v>
      </c>
      <c r="F68">
        <v>5</v>
      </c>
      <c r="G68" t="s">
        <v>353</v>
      </c>
      <c r="H68" t="s">
        <v>382</v>
      </c>
      <c r="I68">
        <v>1677863024.5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720.5673189945388</v>
      </c>
      <c r="AK68">
        <v>691.7141272727272</v>
      </c>
      <c r="AL68">
        <v>3.448111581182834</v>
      </c>
      <c r="AM68">
        <v>63.52167588104037</v>
      </c>
      <c r="AN68">
        <f>(AP68 - AO68 + BO68*1E3/(8.314*(BQ68+273.15)) * AR68/BN68 * AQ68) * BN68/(100*BB68) * 1000/(1000 - AP68)</f>
        <v>0</v>
      </c>
      <c r="AO68">
        <v>23.08496464785946</v>
      </c>
      <c r="AP68">
        <v>24.4238103030303</v>
      </c>
      <c r="AQ68">
        <v>-7.216406150737676E-05</v>
      </c>
      <c r="AR68">
        <v>100.0074228854335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2.96</v>
      </c>
      <c r="BC68">
        <v>0.5</v>
      </c>
      <c r="BD68" t="s">
        <v>355</v>
      </c>
      <c r="BE68">
        <v>2</v>
      </c>
      <c r="BF68" t="b">
        <v>1</v>
      </c>
      <c r="BG68">
        <v>1677863024.5</v>
      </c>
      <c r="BH68">
        <v>651.4241851851851</v>
      </c>
      <c r="BI68">
        <v>688.3034074074075</v>
      </c>
      <c r="BJ68">
        <v>24.43407407407408</v>
      </c>
      <c r="BK68">
        <v>23.11698518518519</v>
      </c>
      <c r="BL68">
        <v>647.3711851851853</v>
      </c>
      <c r="BM68">
        <v>24.09197777777777</v>
      </c>
      <c r="BN68">
        <v>500.0331851851853</v>
      </c>
      <c r="BO68">
        <v>89.44258148148147</v>
      </c>
      <c r="BP68">
        <v>0.1000501925925926</v>
      </c>
      <c r="BQ68">
        <v>26.88383333333334</v>
      </c>
      <c r="BR68">
        <v>27.49153333333334</v>
      </c>
      <c r="BS68">
        <v>999.9000000000001</v>
      </c>
      <c r="BT68">
        <v>0</v>
      </c>
      <c r="BU68">
        <v>0</v>
      </c>
      <c r="BV68">
        <v>10000.32296296296</v>
      </c>
      <c r="BW68">
        <v>0</v>
      </c>
      <c r="BX68">
        <v>6.426610000000001</v>
      </c>
      <c r="BY68">
        <v>-36.8791925925926</v>
      </c>
      <c r="BZ68">
        <v>667.7398148148148</v>
      </c>
      <c r="CA68">
        <v>704.5912962962962</v>
      </c>
      <c r="CB68">
        <v>1.317084074074074</v>
      </c>
      <c r="CC68">
        <v>688.3034074074075</v>
      </c>
      <c r="CD68">
        <v>23.11698518518519</v>
      </c>
      <c r="CE68">
        <v>2.185446666666667</v>
      </c>
      <c r="CF68">
        <v>2.067643703703704</v>
      </c>
      <c r="CG68">
        <v>18.85602222222222</v>
      </c>
      <c r="CH68">
        <v>17.97206666666667</v>
      </c>
      <c r="CI68">
        <v>2000.004814814815</v>
      </c>
      <c r="CJ68">
        <v>0.9799938888888888</v>
      </c>
      <c r="CK68">
        <v>0.02000618148148148</v>
      </c>
      <c r="CL68">
        <v>0</v>
      </c>
      <c r="CM68">
        <v>1.994822222222222</v>
      </c>
      <c r="CN68">
        <v>0</v>
      </c>
      <c r="CO68">
        <v>6322.71037037037</v>
      </c>
      <c r="CP68">
        <v>17338.2037037037</v>
      </c>
      <c r="CQ68">
        <v>39.70351851851851</v>
      </c>
      <c r="CR68">
        <v>40.18699999999999</v>
      </c>
      <c r="CS68">
        <v>38.91188888888889</v>
      </c>
      <c r="CT68">
        <v>38.42351851851851</v>
      </c>
      <c r="CU68">
        <v>38.47207407407407</v>
      </c>
      <c r="CV68">
        <v>1959.992962962963</v>
      </c>
      <c r="CW68">
        <v>40.01185185185185</v>
      </c>
      <c r="CX68">
        <v>0</v>
      </c>
      <c r="CY68">
        <v>1677863035</v>
      </c>
      <c r="CZ68">
        <v>0</v>
      </c>
      <c r="DA68">
        <v>0</v>
      </c>
      <c r="DB68" t="s">
        <v>356</v>
      </c>
      <c r="DC68">
        <v>1664468064.5</v>
      </c>
      <c r="DD68">
        <v>1677795524</v>
      </c>
      <c r="DE68">
        <v>0</v>
      </c>
      <c r="DF68">
        <v>-0.419</v>
      </c>
      <c r="DG68">
        <v>-0.001</v>
      </c>
      <c r="DH68">
        <v>3.097</v>
      </c>
      <c r="DI68">
        <v>0.268</v>
      </c>
      <c r="DJ68">
        <v>400</v>
      </c>
      <c r="DK68">
        <v>24</v>
      </c>
      <c r="DL68">
        <v>0.15</v>
      </c>
      <c r="DM68">
        <v>0.13</v>
      </c>
      <c r="DN68">
        <v>-36.76055</v>
      </c>
      <c r="DO68">
        <v>-2.165311069418291</v>
      </c>
      <c r="DP68">
        <v>0.2165049191127077</v>
      </c>
      <c r="DQ68">
        <v>0</v>
      </c>
      <c r="DR68">
        <v>1.31489275</v>
      </c>
      <c r="DS68">
        <v>0.06239448405253236</v>
      </c>
      <c r="DT68">
        <v>0.01207763635557473</v>
      </c>
      <c r="DU68">
        <v>1</v>
      </c>
      <c r="DV68">
        <v>1</v>
      </c>
      <c r="DW68">
        <v>2</v>
      </c>
      <c r="DX68" t="s">
        <v>365</v>
      </c>
      <c r="DY68">
        <v>2.97767</v>
      </c>
      <c r="DZ68">
        <v>2.72846</v>
      </c>
      <c r="EA68">
        <v>0.119041</v>
      </c>
      <c r="EB68">
        <v>0.124709</v>
      </c>
      <c r="EC68">
        <v>0.106786</v>
      </c>
      <c r="ED68">
        <v>0.103513</v>
      </c>
      <c r="EE68">
        <v>26279.8</v>
      </c>
      <c r="EF68">
        <v>25834.8</v>
      </c>
      <c r="EG68">
        <v>30368.4</v>
      </c>
      <c r="EH68">
        <v>29772.8</v>
      </c>
      <c r="EI68">
        <v>37443.6</v>
      </c>
      <c r="EJ68">
        <v>35142.5</v>
      </c>
      <c r="EK68">
        <v>46467.6</v>
      </c>
      <c r="EL68">
        <v>44272.6</v>
      </c>
      <c r="EM68">
        <v>1.84907</v>
      </c>
      <c r="EN68">
        <v>1.81235</v>
      </c>
      <c r="EO68">
        <v>0.0724867</v>
      </c>
      <c r="EP68">
        <v>0</v>
      </c>
      <c r="EQ68">
        <v>26.3092</v>
      </c>
      <c r="ER68">
        <v>999.9</v>
      </c>
      <c r="ES68">
        <v>48.8</v>
      </c>
      <c r="ET68">
        <v>34.1</v>
      </c>
      <c r="EU68">
        <v>29.314</v>
      </c>
      <c r="EV68">
        <v>63.3471</v>
      </c>
      <c r="EW68">
        <v>23.5737</v>
      </c>
      <c r="EX68">
        <v>1</v>
      </c>
      <c r="EY68">
        <v>0.136204</v>
      </c>
      <c r="EZ68">
        <v>1.31699</v>
      </c>
      <c r="FA68">
        <v>20.1914</v>
      </c>
      <c r="FB68">
        <v>5.22987</v>
      </c>
      <c r="FC68">
        <v>11.9728</v>
      </c>
      <c r="FD68">
        <v>4.97075</v>
      </c>
      <c r="FE68">
        <v>3.2896</v>
      </c>
      <c r="FF68">
        <v>9999</v>
      </c>
      <c r="FG68">
        <v>9999</v>
      </c>
      <c r="FH68">
        <v>9999</v>
      </c>
      <c r="FI68">
        <v>999.9</v>
      </c>
      <c r="FJ68">
        <v>4.97337</v>
      </c>
      <c r="FK68">
        <v>1.87801</v>
      </c>
      <c r="FL68">
        <v>1.8761</v>
      </c>
      <c r="FM68">
        <v>1.87897</v>
      </c>
      <c r="FN68">
        <v>1.8756</v>
      </c>
      <c r="FO68">
        <v>1.87913</v>
      </c>
      <c r="FP68">
        <v>1.87622</v>
      </c>
      <c r="FQ68">
        <v>1.87742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4.114</v>
      </c>
      <c r="GF68">
        <v>0.3418</v>
      </c>
      <c r="GG68">
        <v>1.952128706093963</v>
      </c>
      <c r="GH68">
        <v>0.004218851560130391</v>
      </c>
      <c r="GI68">
        <v>-1.795455638341317E-06</v>
      </c>
      <c r="GJ68">
        <v>4.509012065089949E-10</v>
      </c>
      <c r="GK68">
        <v>-0.002260030334245136</v>
      </c>
      <c r="GL68">
        <v>0.00193859277299023</v>
      </c>
      <c r="GM68">
        <v>0.0006059354359476578</v>
      </c>
      <c r="GN68">
        <v>-3.865286006439209E-06</v>
      </c>
      <c r="GO68">
        <v>0</v>
      </c>
      <c r="GP68">
        <v>2124</v>
      </c>
      <c r="GQ68">
        <v>1</v>
      </c>
      <c r="GR68">
        <v>26</v>
      </c>
      <c r="GS68">
        <v>223249.5</v>
      </c>
      <c r="GT68">
        <v>1125.1</v>
      </c>
      <c r="GU68">
        <v>1.73828</v>
      </c>
      <c r="GV68">
        <v>2.55371</v>
      </c>
      <c r="GW68">
        <v>1.39893</v>
      </c>
      <c r="GX68">
        <v>2.35718</v>
      </c>
      <c r="GY68">
        <v>1.44897</v>
      </c>
      <c r="GZ68">
        <v>2.52319</v>
      </c>
      <c r="HA68">
        <v>42.3772</v>
      </c>
      <c r="HB68">
        <v>24.0437</v>
      </c>
      <c r="HC68">
        <v>18</v>
      </c>
      <c r="HD68">
        <v>491.163</v>
      </c>
      <c r="HE68">
        <v>439.597</v>
      </c>
      <c r="HF68">
        <v>24.1482</v>
      </c>
      <c r="HG68">
        <v>28.8133</v>
      </c>
      <c r="HH68">
        <v>30.0001</v>
      </c>
      <c r="HI68">
        <v>28.6755</v>
      </c>
      <c r="HJ68">
        <v>28.7527</v>
      </c>
      <c r="HK68">
        <v>34.8171</v>
      </c>
      <c r="HL68">
        <v>29.4472</v>
      </c>
      <c r="HM68">
        <v>89.1163</v>
      </c>
      <c r="HN68">
        <v>24.1563</v>
      </c>
      <c r="HO68">
        <v>733.862</v>
      </c>
      <c r="HP68">
        <v>23.1234</v>
      </c>
      <c r="HQ68">
        <v>100.411</v>
      </c>
      <c r="HR68">
        <v>101.805</v>
      </c>
    </row>
    <row r="69" spans="1:226">
      <c r="A69">
        <v>53</v>
      </c>
      <c r="B69">
        <v>1677863037</v>
      </c>
      <c r="C69">
        <v>515.5</v>
      </c>
      <c r="D69" t="s">
        <v>469</v>
      </c>
      <c r="E69" t="s">
        <v>470</v>
      </c>
      <c r="F69">
        <v>5</v>
      </c>
      <c r="G69" t="s">
        <v>353</v>
      </c>
      <c r="H69" t="s">
        <v>382</v>
      </c>
      <c r="I69">
        <v>1677863029.214286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737.8832294054284</v>
      </c>
      <c r="AK69">
        <v>708.9651454545451</v>
      </c>
      <c r="AL69">
        <v>3.437183310023656</v>
      </c>
      <c r="AM69">
        <v>63.52167588104037</v>
      </c>
      <c r="AN69">
        <f>(AP69 - AO69 + BO69*1E3/(8.314*(BQ69+273.15)) * AR69/BN69 * AQ69) * BN69/(100*BB69) * 1000/(1000 - AP69)</f>
        <v>0</v>
      </c>
      <c r="AO69">
        <v>23.07644353670323</v>
      </c>
      <c r="AP69">
        <v>24.41026727272727</v>
      </c>
      <c r="AQ69">
        <v>-5.129272887552225E-05</v>
      </c>
      <c r="AR69">
        <v>100.0074228854335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2.96</v>
      </c>
      <c r="BC69">
        <v>0.5</v>
      </c>
      <c r="BD69" t="s">
        <v>355</v>
      </c>
      <c r="BE69">
        <v>2</v>
      </c>
      <c r="BF69" t="b">
        <v>1</v>
      </c>
      <c r="BG69">
        <v>1677863029.214286</v>
      </c>
      <c r="BH69">
        <v>667.1927857142856</v>
      </c>
      <c r="BI69">
        <v>704.2013571428571</v>
      </c>
      <c r="BJ69">
        <v>24.42726071428572</v>
      </c>
      <c r="BK69">
        <v>23.10064285714286</v>
      </c>
      <c r="BL69">
        <v>663.1013571428572</v>
      </c>
      <c r="BM69">
        <v>24.08533214285714</v>
      </c>
      <c r="BN69">
        <v>500.0397142857142</v>
      </c>
      <c r="BO69">
        <v>89.4426</v>
      </c>
      <c r="BP69">
        <v>0.1000505</v>
      </c>
      <c r="BQ69">
        <v>26.88456071428572</v>
      </c>
      <c r="BR69">
        <v>27.49507142857143</v>
      </c>
      <c r="BS69">
        <v>999.9000000000002</v>
      </c>
      <c r="BT69">
        <v>0</v>
      </c>
      <c r="BU69">
        <v>0</v>
      </c>
      <c r="BV69">
        <v>10004.79892857143</v>
      </c>
      <c r="BW69">
        <v>0</v>
      </c>
      <c r="BX69">
        <v>6.426610000000002</v>
      </c>
      <c r="BY69">
        <v>-37.00848571428571</v>
      </c>
      <c r="BZ69">
        <v>683.8984285714286</v>
      </c>
      <c r="CA69">
        <v>720.8532500000001</v>
      </c>
      <c r="CB69">
        <v>1.326613214285714</v>
      </c>
      <c r="CC69">
        <v>704.2013571428571</v>
      </c>
      <c r="CD69">
        <v>23.10064285714286</v>
      </c>
      <c r="CE69">
        <v>2.184837857142857</v>
      </c>
      <c r="CF69">
        <v>2.0661825</v>
      </c>
      <c r="CG69">
        <v>18.851575</v>
      </c>
      <c r="CH69">
        <v>17.96083214285715</v>
      </c>
      <c r="CI69">
        <v>1999.988571428571</v>
      </c>
      <c r="CJ69">
        <v>0.97999375</v>
      </c>
      <c r="CK69">
        <v>0.020006325</v>
      </c>
      <c r="CL69">
        <v>0</v>
      </c>
      <c r="CM69">
        <v>1.971464285714286</v>
      </c>
      <c r="CN69">
        <v>0</v>
      </c>
      <c r="CO69">
        <v>6326.365714285714</v>
      </c>
      <c r="CP69">
        <v>17338.07857142857</v>
      </c>
      <c r="CQ69">
        <v>39.76760714285714</v>
      </c>
      <c r="CR69">
        <v>40.1847857142857</v>
      </c>
      <c r="CS69">
        <v>38.89717857142858</v>
      </c>
      <c r="CT69">
        <v>38.39725</v>
      </c>
      <c r="CU69">
        <v>38.45735714285713</v>
      </c>
      <c r="CV69">
        <v>1959.976785714286</v>
      </c>
      <c r="CW69">
        <v>40.01178571428571</v>
      </c>
      <c r="CX69">
        <v>0</v>
      </c>
      <c r="CY69">
        <v>1677863039.8</v>
      </c>
      <c r="CZ69">
        <v>0</v>
      </c>
      <c r="DA69">
        <v>0</v>
      </c>
      <c r="DB69" t="s">
        <v>356</v>
      </c>
      <c r="DC69">
        <v>1664468064.5</v>
      </c>
      <c r="DD69">
        <v>1677795524</v>
      </c>
      <c r="DE69">
        <v>0</v>
      </c>
      <c r="DF69">
        <v>-0.419</v>
      </c>
      <c r="DG69">
        <v>-0.001</v>
      </c>
      <c r="DH69">
        <v>3.097</v>
      </c>
      <c r="DI69">
        <v>0.268</v>
      </c>
      <c r="DJ69">
        <v>400</v>
      </c>
      <c r="DK69">
        <v>24</v>
      </c>
      <c r="DL69">
        <v>0.15</v>
      </c>
      <c r="DM69">
        <v>0.13</v>
      </c>
      <c r="DN69">
        <v>-36.9172975</v>
      </c>
      <c r="DO69">
        <v>-1.779238649155672</v>
      </c>
      <c r="DP69">
        <v>0.1936563534814955</v>
      </c>
      <c r="DQ69">
        <v>0</v>
      </c>
      <c r="DR69">
        <v>1.32154175</v>
      </c>
      <c r="DS69">
        <v>0.1418414634146327</v>
      </c>
      <c r="DT69">
        <v>0.01637344937505535</v>
      </c>
      <c r="DU69">
        <v>0</v>
      </c>
      <c r="DV69">
        <v>0</v>
      </c>
      <c r="DW69">
        <v>2</v>
      </c>
      <c r="DX69" t="s">
        <v>357</v>
      </c>
      <c r="DY69">
        <v>2.97763</v>
      </c>
      <c r="DZ69">
        <v>2.72846</v>
      </c>
      <c r="EA69">
        <v>0.121061</v>
      </c>
      <c r="EB69">
        <v>0.126672</v>
      </c>
      <c r="EC69">
        <v>0.106742</v>
      </c>
      <c r="ED69">
        <v>0.103508</v>
      </c>
      <c r="EE69">
        <v>26220.1</v>
      </c>
      <c r="EF69">
        <v>25777</v>
      </c>
      <c r="EG69">
        <v>30369</v>
      </c>
      <c r="EH69">
        <v>29773</v>
      </c>
      <c r="EI69">
        <v>37446.2</v>
      </c>
      <c r="EJ69">
        <v>35143.3</v>
      </c>
      <c r="EK69">
        <v>46468.4</v>
      </c>
      <c r="EL69">
        <v>44273.2</v>
      </c>
      <c r="EM69">
        <v>1.84918</v>
      </c>
      <c r="EN69">
        <v>1.81208</v>
      </c>
      <c r="EO69">
        <v>0.07273259999999999</v>
      </c>
      <c r="EP69">
        <v>0</v>
      </c>
      <c r="EQ69">
        <v>26.3092</v>
      </c>
      <c r="ER69">
        <v>999.9</v>
      </c>
      <c r="ES69">
        <v>48.8</v>
      </c>
      <c r="ET69">
        <v>34.1</v>
      </c>
      <c r="EU69">
        <v>29.3128</v>
      </c>
      <c r="EV69">
        <v>63.4171</v>
      </c>
      <c r="EW69">
        <v>23.8021</v>
      </c>
      <c r="EX69">
        <v>1</v>
      </c>
      <c r="EY69">
        <v>0.136293</v>
      </c>
      <c r="EZ69">
        <v>1.296</v>
      </c>
      <c r="FA69">
        <v>20.1917</v>
      </c>
      <c r="FB69">
        <v>5.23002</v>
      </c>
      <c r="FC69">
        <v>11.9734</v>
      </c>
      <c r="FD69">
        <v>4.97065</v>
      </c>
      <c r="FE69">
        <v>3.2897</v>
      </c>
      <c r="FF69">
        <v>9999</v>
      </c>
      <c r="FG69">
        <v>9999</v>
      </c>
      <c r="FH69">
        <v>9999</v>
      </c>
      <c r="FI69">
        <v>999.9</v>
      </c>
      <c r="FJ69">
        <v>4.97337</v>
      </c>
      <c r="FK69">
        <v>1.878</v>
      </c>
      <c r="FL69">
        <v>1.8761</v>
      </c>
      <c r="FM69">
        <v>1.87896</v>
      </c>
      <c r="FN69">
        <v>1.8756</v>
      </c>
      <c r="FO69">
        <v>1.87914</v>
      </c>
      <c r="FP69">
        <v>1.87621</v>
      </c>
      <c r="FQ69">
        <v>1.87743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4.155</v>
      </c>
      <c r="GF69">
        <v>0.3415</v>
      </c>
      <c r="GG69">
        <v>1.952128706093963</v>
      </c>
      <c r="GH69">
        <v>0.004218851560130391</v>
      </c>
      <c r="GI69">
        <v>-1.795455638341317E-06</v>
      </c>
      <c r="GJ69">
        <v>4.509012065089949E-10</v>
      </c>
      <c r="GK69">
        <v>-0.002260030334245136</v>
      </c>
      <c r="GL69">
        <v>0.00193859277299023</v>
      </c>
      <c r="GM69">
        <v>0.0006059354359476578</v>
      </c>
      <c r="GN69">
        <v>-3.865286006439209E-06</v>
      </c>
      <c r="GO69">
        <v>0</v>
      </c>
      <c r="GP69">
        <v>2124</v>
      </c>
      <c r="GQ69">
        <v>1</v>
      </c>
      <c r="GR69">
        <v>26</v>
      </c>
      <c r="GS69">
        <v>223249.5</v>
      </c>
      <c r="GT69">
        <v>1125.2</v>
      </c>
      <c r="GU69">
        <v>1.76758</v>
      </c>
      <c r="GV69">
        <v>2.55859</v>
      </c>
      <c r="GW69">
        <v>1.39893</v>
      </c>
      <c r="GX69">
        <v>2.35718</v>
      </c>
      <c r="GY69">
        <v>1.44897</v>
      </c>
      <c r="GZ69">
        <v>2.48413</v>
      </c>
      <c r="HA69">
        <v>42.3506</v>
      </c>
      <c r="HB69">
        <v>24.035</v>
      </c>
      <c r="HC69">
        <v>18</v>
      </c>
      <c r="HD69">
        <v>491.211</v>
      </c>
      <c r="HE69">
        <v>439.427</v>
      </c>
      <c r="HF69">
        <v>24.1535</v>
      </c>
      <c r="HG69">
        <v>28.8133</v>
      </c>
      <c r="HH69">
        <v>30</v>
      </c>
      <c r="HI69">
        <v>28.6745</v>
      </c>
      <c r="HJ69">
        <v>28.7527</v>
      </c>
      <c r="HK69">
        <v>35.5003</v>
      </c>
      <c r="HL69">
        <v>29.4472</v>
      </c>
      <c r="HM69">
        <v>89.1163</v>
      </c>
      <c r="HN69">
        <v>24.1493</v>
      </c>
      <c r="HO69">
        <v>754.059</v>
      </c>
      <c r="HP69">
        <v>23.1274</v>
      </c>
      <c r="HQ69">
        <v>100.412</v>
      </c>
      <c r="HR69">
        <v>101.806</v>
      </c>
    </row>
    <row r="70" spans="1:226">
      <c r="A70">
        <v>54</v>
      </c>
      <c r="B70">
        <v>1677863042</v>
      </c>
      <c r="C70">
        <v>520.5</v>
      </c>
      <c r="D70" t="s">
        <v>471</v>
      </c>
      <c r="E70" t="s">
        <v>472</v>
      </c>
      <c r="F70">
        <v>5</v>
      </c>
      <c r="G70" t="s">
        <v>353</v>
      </c>
      <c r="H70" t="s">
        <v>382</v>
      </c>
      <c r="I70">
        <v>1677863034.5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755.1682336627232</v>
      </c>
      <c r="AK70">
        <v>726.0579030303034</v>
      </c>
      <c r="AL70">
        <v>3.42707404401054</v>
      </c>
      <c r="AM70">
        <v>63.52167588104037</v>
      </c>
      <c r="AN70">
        <f>(AP70 - AO70 + BO70*1E3/(8.314*(BQ70+273.15)) * AR70/BN70 * AQ70) * BN70/(100*BB70) * 1000/(1000 - AP70)</f>
        <v>0</v>
      </c>
      <c r="AO70">
        <v>23.07662335071014</v>
      </c>
      <c r="AP70">
        <v>24.39942909090909</v>
      </c>
      <c r="AQ70">
        <v>-3.665383855546227E-05</v>
      </c>
      <c r="AR70">
        <v>100.0074228854335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2.96</v>
      </c>
      <c r="BC70">
        <v>0.5</v>
      </c>
      <c r="BD70" t="s">
        <v>355</v>
      </c>
      <c r="BE70">
        <v>2</v>
      </c>
      <c r="BF70" t="b">
        <v>1</v>
      </c>
      <c r="BG70">
        <v>1677863034.5</v>
      </c>
      <c r="BH70">
        <v>684.8965555555557</v>
      </c>
      <c r="BI70">
        <v>722.0502592592593</v>
      </c>
      <c r="BJ70">
        <v>24.41622962962963</v>
      </c>
      <c r="BK70">
        <v>23.08214444444445</v>
      </c>
      <c r="BL70">
        <v>680.7624074074074</v>
      </c>
      <c r="BM70">
        <v>24.07455925925926</v>
      </c>
      <c r="BN70">
        <v>500.0376296296296</v>
      </c>
      <c r="BO70">
        <v>89.44248148148147</v>
      </c>
      <c r="BP70">
        <v>0.100047262962963</v>
      </c>
      <c r="BQ70">
        <v>26.88497777777778</v>
      </c>
      <c r="BR70">
        <v>27.49674814814815</v>
      </c>
      <c r="BS70">
        <v>999.9000000000001</v>
      </c>
      <c r="BT70">
        <v>0</v>
      </c>
      <c r="BU70">
        <v>0</v>
      </c>
      <c r="BV70">
        <v>10002.95962962963</v>
      </c>
      <c r="BW70">
        <v>0</v>
      </c>
      <c r="BX70">
        <v>6.428091111111112</v>
      </c>
      <c r="BY70">
        <v>-37.15374814814815</v>
      </c>
      <c r="BZ70">
        <v>702.0374074074074</v>
      </c>
      <c r="CA70">
        <v>739.1105185185187</v>
      </c>
      <c r="CB70">
        <v>1.334076666666667</v>
      </c>
      <c r="CC70">
        <v>722.0502592592593</v>
      </c>
      <c r="CD70">
        <v>23.08214444444445</v>
      </c>
      <c r="CE70">
        <v>2.183848148148148</v>
      </c>
      <c r="CF70">
        <v>2.064524444444445</v>
      </c>
      <c r="CG70">
        <v>18.84432222222222</v>
      </c>
      <c r="CH70">
        <v>17.94807777777778</v>
      </c>
      <c r="CI70">
        <v>1999.973703703703</v>
      </c>
      <c r="CJ70">
        <v>0.9799937777777779</v>
      </c>
      <c r="CK70">
        <v>0.0200062962962963</v>
      </c>
      <c r="CL70">
        <v>0</v>
      </c>
      <c r="CM70">
        <v>1.974203703703704</v>
      </c>
      <c r="CN70">
        <v>0</v>
      </c>
      <c r="CO70">
        <v>6330.405185185185</v>
      </c>
      <c r="CP70">
        <v>17337.95555555556</v>
      </c>
      <c r="CQ70">
        <v>39.74748148148148</v>
      </c>
      <c r="CR70">
        <v>40.17551851851852</v>
      </c>
      <c r="CS70">
        <v>38.87711111111111</v>
      </c>
      <c r="CT70">
        <v>38.38877777777778</v>
      </c>
      <c r="CU70">
        <v>38.4488888888889</v>
      </c>
      <c r="CV70">
        <v>1959.962592592593</v>
      </c>
      <c r="CW70">
        <v>40.01111111111111</v>
      </c>
      <c r="CX70">
        <v>0</v>
      </c>
      <c r="CY70">
        <v>1677863045.2</v>
      </c>
      <c r="CZ70">
        <v>0</v>
      </c>
      <c r="DA70">
        <v>0</v>
      </c>
      <c r="DB70" t="s">
        <v>356</v>
      </c>
      <c r="DC70">
        <v>1664468064.5</v>
      </c>
      <c r="DD70">
        <v>1677795524</v>
      </c>
      <c r="DE70">
        <v>0</v>
      </c>
      <c r="DF70">
        <v>-0.419</v>
      </c>
      <c r="DG70">
        <v>-0.001</v>
      </c>
      <c r="DH70">
        <v>3.097</v>
      </c>
      <c r="DI70">
        <v>0.268</v>
      </c>
      <c r="DJ70">
        <v>400</v>
      </c>
      <c r="DK70">
        <v>24</v>
      </c>
      <c r="DL70">
        <v>0.15</v>
      </c>
      <c r="DM70">
        <v>0.13</v>
      </c>
      <c r="DN70">
        <v>-37.05690500000001</v>
      </c>
      <c r="DO70">
        <v>-1.522788742964262</v>
      </c>
      <c r="DP70">
        <v>0.172397044565735</v>
      </c>
      <c r="DQ70">
        <v>0</v>
      </c>
      <c r="DR70">
        <v>1.32640875</v>
      </c>
      <c r="DS70">
        <v>0.08881587242026445</v>
      </c>
      <c r="DT70">
        <v>0.01462624698743667</v>
      </c>
      <c r="DU70">
        <v>1</v>
      </c>
      <c r="DV70">
        <v>1</v>
      </c>
      <c r="DW70">
        <v>2</v>
      </c>
      <c r="DX70" t="s">
        <v>365</v>
      </c>
      <c r="DY70">
        <v>2.97753</v>
      </c>
      <c r="DZ70">
        <v>2.72833</v>
      </c>
      <c r="EA70">
        <v>0.12305</v>
      </c>
      <c r="EB70">
        <v>0.128649</v>
      </c>
      <c r="EC70">
        <v>0.106713</v>
      </c>
      <c r="ED70">
        <v>0.103511</v>
      </c>
      <c r="EE70">
        <v>26160.7</v>
      </c>
      <c r="EF70">
        <v>25718.8</v>
      </c>
      <c r="EG70">
        <v>30369.1</v>
      </c>
      <c r="EH70">
        <v>29773.2</v>
      </c>
      <c r="EI70">
        <v>37447.6</v>
      </c>
      <c r="EJ70">
        <v>35143.5</v>
      </c>
      <c r="EK70">
        <v>46468.4</v>
      </c>
      <c r="EL70">
        <v>44273.4</v>
      </c>
      <c r="EM70">
        <v>1.84915</v>
      </c>
      <c r="EN70">
        <v>1.81212</v>
      </c>
      <c r="EO70">
        <v>0.072591</v>
      </c>
      <c r="EP70">
        <v>0</v>
      </c>
      <c r="EQ70">
        <v>26.3105</v>
      </c>
      <c r="ER70">
        <v>999.9</v>
      </c>
      <c r="ES70">
        <v>48.7</v>
      </c>
      <c r="ET70">
        <v>34.2</v>
      </c>
      <c r="EU70">
        <v>29.4148</v>
      </c>
      <c r="EV70">
        <v>63.0371</v>
      </c>
      <c r="EW70">
        <v>23.4455</v>
      </c>
      <c r="EX70">
        <v>1</v>
      </c>
      <c r="EY70">
        <v>0.136311</v>
      </c>
      <c r="EZ70">
        <v>1.33932</v>
      </c>
      <c r="FA70">
        <v>20.1914</v>
      </c>
      <c r="FB70">
        <v>5.22972</v>
      </c>
      <c r="FC70">
        <v>11.9724</v>
      </c>
      <c r="FD70">
        <v>4.9707</v>
      </c>
      <c r="FE70">
        <v>3.28973</v>
      </c>
      <c r="FF70">
        <v>9999</v>
      </c>
      <c r="FG70">
        <v>9999</v>
      </c>
      <c r="FH70">
        <v>9999</v>
      </c>
      <c r="FI70">
        <v>999.9</v>
      </c>
      <c r="FJ70">
        <v>4.97337</v>
      </c>
      <c r="FK70">
        <v>1.87799</v>
      </c>
      <c r="FL70">
        <v>1.87608</v>
      </c>
      <c r="FM70">
        <v>1.87896</v>
      </c>
      <c r="FN70">
        <v>1.87559</v>
      </c>
      <c r="FO70">
        <v>1.87912</v>
      </c>
      <c r="FP70">
        <v>1.87622</v>
      </c>
      <c r="FQ70">
        <v>1.87743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4.194</v>
      </c>
      <c r="GF70">
        <v>0.3413</v>
      </c>
      <c r="GG70">
        <v>1.952128706093963</v>
      </c>
      <c r="GH70">
        <v>0.004218851560130391</v>
      </c>
      <c r="GI70">
        <v>-1.795455638341317E-06</v>
      </c>
      <c r="GJ70">
        <v>4.509012065089949E-10</v>
      </c>
      <c r="GK70">
        <v>-0.002260030334245136</v>
      </c>
      <c r="GL70">
        <v>0.00193859277299023</v>
      </c>
      <c r="GM70">
        <v>0.0006059354359476578</v>
      </c>
      <c r="GN70">
        <v>-3.865286006439209E-06</v>
      </c>
      <c r="GO70">
        <v>0</v>
      </c>
      <c r="GP70">
        <v>2124</v>
      </c>
      <c r="GQ70">
        <v>1</v>
      </c>
      <c r="GR70">
        <v>26</v>
      </c>
      <c r="GS70">
        <v>223249.6</v>
      </c>
      <c r="GT70">
        <v>1125.3</v>
      </c>
      <c r="GU70">
        <v>1.80298</v>
      </c>
      <c r="GV70">
        <v>2.56104</v>
      </c>
      <c r="GW70">
        <v>1.39893</v>
      </c>
      <c r="GX70">
        <v>2.3584</v>
      </c>
      <c r="GY70">
        <v>1.44897</v>
      </c>
      <c r="GZ70">
        <v>2.41211</v>
      </c>
      <c r="HA70">
        <v>42.3506</v>
      </c>
      <c r="HB70">
        <v>24.035</v>
      </c>
      <c r="HC70">
        <v>18</v>
      </c>
      <c r="HD70">
        <v>491.198</v>
      </c>
      <c r="HE70">
        <v>439.458</v>
      </c>
      <c r="HF70">
        <v>24.153</v>
      </c>
      <c r="HG70">
        <v>28.813</v>
      </c>
      <c r="HH70">
        <v>30.0002</v>
      </c>
      <c r="HI70">
        <v>28.6745</v>
      </c>
      <c r="HJ70">
        <v>28.7527</v>
      </c>
      <c r="HK70">
        <v>36.118</v>
      </c>
      <c r="HL70">
        <v>29.4472</v>
      </c>
      <c r="HM70">
        <v>89.1163</v>
      </c>
      <c r="HN70">
        <v>24.1512</v>
      </c>
      <c r="HO70">
        <v>767.634</v>
      </c>
      <c r="HP70">
        <v>23.1357</v>
      </c>
      <c r="HQ70">
        <v>100.413</v>
      </c>
      <c r="HR70">
        <v>101.807</v>
      </c>
    </row>
    <row r="71" spans="1:226">
      <c r="A71">
        <v>55</v>
      </c>
      <c r="B71">
        <v>1677863047</v>
      </c>
      <c r="C71">
        <v>525.5</v>
      </c>
      <c r="D71" t="s">
        <v>473</v>
      </c>
      <c r="E71" t="s">
        <v>474</v>
      </c>
      <c r="F71">
        <v>5</v>
      </c>
      <c r="G71" t="s">
        <v>353</v>
      </c>
      <c r="H71" t="s">
        <v>382</v>
      </c>
      <c r="I71">
        <v>1677863039.214286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772.4560842698673</v>
      </c>
      <c r="AK71">
        <v>743.321945454545</v>
      </c>
      <c r="AL71">
        <v>3.450726351941459</v>
      </c>
      <c r="AM71">
        <v>63.52167588104037</v>
      </c>
      <c r="AN71">
        <f>(AP71 - AO71 + BO71*1E3/(8.314*(BQ71+273.15)) * AR71/BN71 * AQ71) * BN71/(100*BB71) * 1000/(1000 - AP71)</f>
        <v>0</v>
      </c>
      <c r="AO71">
        <v>23.07834796043318</v>
      </c>
      <c r="AP71">
        <v>24.39255818181819</v>
      </c>
      <c r="AQ71">
        <v>-2.56234586399413E-05</v>
      </c>
      <c r="AR71">
        <v>100.0074228854335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2.96</v>
      </c>
      <c r="BC71">
        <v>0.5</v>
      </c>
      <c r="BD71" t="s">
        <v>355</v>
      </c>
      <c r="BE71">
        <v>2</v>
      </c>
      <c r="BF71" t="b">
        <v>1</v>
      </c>
      <c r="BG71">
        <v>1677863039.214286</v>
      </c>
      <c r="BH71">
        <v>700.7297500000002</v>
      </c>
      <c r="BI71">
        <v>737.9842142857142</v>
      </c>
      <c r="BJ71">
        <v>24.40516428571429</v>
      </c>
      <c r="BK71">
        <v>23.07706071428572</v>
      </c>
      <c r="BL71">
        <v>696.5578214285714</v>
      </c>
      <c r="BM71">
        <v>24.06376071428572</v>
      </c>
      <c r="BN71">
        <v>500.04025</v>
      </c>
      <c r="BO71">
        <v>89.44248214285714</v>
      </c>
      <c r="BP71">
        <v>0.09996269642857145</v>
      </c>
      <c r="BQ71">
        <v>26.88561071428571</v>
      </c>
      <c r="BR71">
        <v>27.50177857142857</v>
      </c>
      <c r="BS71">
        <v>999.9000000000002</v>
      </c>
      <c r="BT71">
        <v>0</v>
      </c>
      <c r="BU71">
        <v>0</v>
      </c>
      <c r="BV71">
        <v>10004.77607142857</v>
      </c>
      <c r="BW71">
        <v>0</v>
      </c>
      <c r="BX71">
        <v>6.436755714285717</v>
      </c>
      <c r="BY71">
        <v>-37.25456785714285</v>
      </c>
      <c r="BZ71">
        <v>718.25875</v>
      </c>
      <c r="CA71">
        <v>755.4170714285716</v>
      </c>
      <c r="CB71">
        <v>1.328099642857143</v>
      </c>
      <c r="CC71">
        <v>737.9842142857142</v>
      </c>
      <c r="CD71">
        <v>23.07706071428572</v>
      </c>
      <c r="CE71">
        <v>2.182858571428572</v>
      </c>
      <c r="CF71">
        <v>2.064069642857143</v>
      </c>
      <c r="CG71">
        <v>18.83707142857143</v>
      </c>
      <c r="CH71">
        <v>17.94456785714285</v>
      </c>
      <c r="CI71">
        <v>1999.994285714286</v>
      </c>
      <c r="CJ71">
        <v>0.9799939642857144</v>
      </c>
      <c r="CK71">
        <v>0.02000610357142857</v>
      </c>
      <c r="CL71">
        <v>0</v>
      </c>
      <c r="CM71">
        <v>2.000696428571429</v>
      </c>
      <c r="CN71">
        <v>0</v>
      </c>
      <c r="CO71">
        <v>6333.88142857143</v>
      </c>
      <c r="CP71">
        <v>17338.13928571429</v>
      </c>
      <c r="CQ71">
        <v>39.78992857142856</v>
      </c>
      <c r="CR71">
        <v>40.17592857142856</v>
      </c>
      <c r="CS71">
        <v>38.86585714285714</v>
      </c>
      <c r="CT71">
        <v>38.38382142857143</v>
      </c>
      <c r="CU71">
        <v>38.42607142857143</v>
      </c>
      <c r="CV71">
        <v>1959.983214285714</v>
      </c>
      <c r="CW71">
        <v>40.01107142857143</v>
      </c>
      <c r="CX71">
        <v>0</v>
      </c>
      <c r="CY71">
        <v>1677863050</v>
      </c>
      <c r="CZ71">
        <v>0</v>
      </c>
      <c r="DA71">
        <v>0</v>
      </c>
      <c r="DB71" t="s">
        <v>356</v>
      </c>
      <c r="DC71">
        <v>1664468064.5</v>
      </c>
      <c r="DD71">
        <v>1677795524</v>
      </c>
      <c r="DE71">
        <v>0</v>
      </c>
      <c r="DF71">
        <v>-0.419</v>
      </c>
      <c r="DG71">
        <v>-0.001</v>
      </c>
      <c r="DH71">
        <v>3.097</v>
      </c>
      <c r="DI71">
        <v>0.268</v>
      </c>
      <c r="DJ71">
        <v>400</v>
      </c>
      <c r="DK71">
        <v>24</v>
      </c>
      <c r="DL71">
        <v>0.15</v>
      </c>
      <c r="DM71">
        <v>0.13</v>
      </c>
      <c r="DN71">
        <v>-37.19705609756097</v>
      </c>
      <c r="DO71">
        <v>-1.401788153310129</v>
      </c>
      <c r="DP71">
        <v>0.1620651721493406</v>
      </c>
      <c r="DQ71">
        <v>0</v>
      </c>
      <c r="DR71">
        <v>1.329283658536585</v>
      </c>
      <c r="DS71">
        <v>-0.05688648083623522</v>
      </c>
      <c r="DT71">
        <v>0.01075102349208229</v>
      </c>
      <c r="DU71">
        <v>1</v>
      </c>
      <c r="DV71">
        <v>1</v>
      </c>
      <c r="DW71">
        <v>2</v>
      </c>
      <c r="DX71" t="s">
        <v>365</v>
      </c>
      <c r="DY71">
        <v>2.97754</v>
      </c>
      <c r="DZ71">
        <v>2.72845</v>
      </c>
      <c r="EA71">
        <v>0.125025</v>
      </c>
      <c r="EB71">
        <v>0.130608</v>
      </c>
      <c r="EC71">
        <v>0.106694</v>
      </c>
      <c r="ED71">
        <v>0.103516</v>
      </c>
      <c r="EE71">
        <v>26101.2</v>
      </c>
      <c r="EF71">
        <v>25661.1</v>
      </c>
      <c r="EG71">
        <v>30368.3</v>
      </c>
      <c r="EH71">
        <v>29773.4</v>
      </c>
      <c r="EI71">
        <v>37447.8</v>
      </c>
      <c r="EJ71">
        <v>35143.5</v>
      </c>
      <c r="EK71">
        <v>46467.5</v>
      </c>
      <c r="EL71">
        <v>44273.5</v>
      </c>
      <c r="EM71">
        <v>1.84907</v>
      </c>
      <c r="EN71">
        <v>1.81208</v>
      </c>
      <c r="EO71">
        <v>0.07298590000000001</v>
      </c>
      <c r="EP71">
        <v>0</v>
      </c>
      <c r="EQ71">
        <v>26.3115</v>
      </c>
      <c r="ER71">
        <v>999.9</v>
      </c>
      <c r="ES71">
        <v>48.7</v>
      </c>
      <c r="ET71">
        <v>34.2</v>
      </c>
      <c r="EU71">
        <v>29.4189</v>
      </c>
      <c r="EV71">
        <v>63.4971</v>
      </c>
      <c r="EW71">
        <v>23.6298</v>
      </c>
      <c r="EX71">
        <v>1</v>
      </c>
      <c r="EY71">
        <v>0.136159</v>
      </c>
      <c r="EZ71">
        <v>1.32867</v>
      </c>
      <c r="FA71">
        <v>20.1915</v>
      </c>
      <c r="FB71">
        <v>5.22957</v>
      </c>
      <c r="FC71">
        <v>11.9724</v>
      </c>
      <c r="FD71">
        <v>4.97055</v>
      </c>
      <c r="FE71">
        <v>3.28963</v>
      </c>
      <c r="FF71">
        <v>9999</v>
      </c>
      <c r="FG71">
        <v>9999</v>
      </c>
      <c r="FH71">
        <v>9999</v>
      </c>
      <c r="FI71">
        <v>999.9</v>
      </c>
      <c r="FJ71">
        <v>4.97336</v>
      </c>
      <c r="FK71">
        <v>1.87796</v>
      </c>
      <c r="FL71">
        <v>1.87608</v>
      </c>
      <c r="FM71">
        <v>1.87893</v>
      </c>
      <c r="FN71">
        <v>1.87555</v>
      </c>
      <c r="FO71">
        <v>1.87912</v>
      </c>
      <c r="FP71">
        <v>1.87621</v>
      </c>
      <c r="FQ71">
        <v>1.87742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4.233</v>
      </c>
      <c r="GF71">
        <v>0.3411</v>
      </c>
      <c r="GG71">
        <v>1.952128706093963</v>
      </c>
      <c r="GH71">
        <v>0.004218851560130391</v>
      </c>
      <c r="GI71">
        <v>-1.795455638341317E-06</v>
      </c>
      <c r="GJ71">
        <v>4.509012065089949E-10</v>
      </c>
      <c r="GK71">
        <v>-0.002260030334245136</v>
      </c>
      <c r="GL71">
        <v>0.00193859277299023</v>
      </c>
      <c r="GM71">
        <v>0.0006059354359476578</v>
      </c>
      <c r="GN71">
        <v>-3.865286006439209E-06</v>
      </c>
      <c r="GO71">
        <v>0</v>
      </c>
      <c r="GP71">
        <v>2124</v>
      </c>
      <c r="GQ71">
        <v>1</v>
      </c>
      <c r="GR71">
        <v>26</v>
      </c>
      <c r="GS71">
        <v>223249.7</v>
      </c>
      <c r="GT71">
        <v>1125.4</v>
      </c>
      <c r="GU71">
        <v>1.83105</v>
      </c>
      <c r="GV71">
        <v>2.54761</v>
      </c>
      <c r="GW71">
        <v>1.39893</v>
      </c>
      <c r="GX71">
        <v>2.3584</v>
      </c>
      <c r="GY71">
        <v>1.44897</v>
      </c>
      <c r="GZ71">
        <v>2.51953</v>
      </c>
      <c r="HA71">
        <v>42.3772</v>
      </c>
      <c r="HB71">
        <v>24.0437</v>
      </c>
      <c r="HC71">
        <v>18</v>
      </c>
      <c r="HD71">
        <v>491.156</v>
      </c>
      <c r="HE71">
        <v>439.413</v>
      </c>
      <c r="HF71">
        <v>24.1514</v>
      </c>
      <c r="HG71">
        <v>28.8108</v>
      </c>
      <c r="HH71">
        <v>30.0001</v>
      </c>
      <c r="HI71">
        <v>28.6745</v>
      </c>
      <c r="HJ71">
        <v>28.7509</v>
      </c>
      <c r="HK71">
        <v>36.7865</v>
      </c>
      <c r="HL71">
        <v>29.4472</v>
      </c>
      <c r="HM71">
        <v>89.1163</v>
      </c>
      <c r="HN71">
        <v>24.1513</v>
      </c>
      <c r="HO71">
        <v>787.687</v>
      </c>
      <c r="HP71">
        <v>23.1446</v>
      </c>
      <c r="HQ71">
        <v>100.41</v>
      </c>
      <c r="HR71">
        <v>101.807</v>
      </c>
    </row>
    <row r="72" spans="1:226">
      <c r="A72">
        <v>56</v>
      </c>
      <c r="B72">
        <v>1677863052</v>
      </c>
      <c r="C72">
        <v>530.5</v>
      </c>
      <c r="D72" t="s">
        <v>475</v>
      </c>
      <c r="E72" t="s">
        <v>476</v>
      </c>
      <c r="F72">
        <v>5</v>
      </c>
      <c r="G72" t="s">
        <v>353</v>
      </c>
      <c r="H72" t="s">
        <v>382</v>
      </c>
      <c r="I72">
        <v>1677863044.5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789.7185379851163</v>
      </c>
      <c r="AK72">
        <v>760.6156242424239</v>
      </c>
      <c r="AL72">
        <v>3.455822895534658</v>
      </c>
      <c r="AM72">
        <v>63.52167588104037</v>
      </c>
      <c r="AN72">
        <f>(AP72 - AO72 + BO72*1E3/(8.314*(BQ72+273.15)) * AR72/BN72 * AQ72) * BN72/(100*BB72) * 1000/(1000 - AP72)</f>
        <v>0</v>
      </c>
      <c r="AO72">
        <v>23.07947729235612</v>
      </c>
      <c r="AP72">
        <v>24.38787393939392</v>
      </c>
      <c r="AQ72">
        <v>-1.335347077823096E-05</v>
      </c>
      <c r="AR72">
        <v>100.0074228854335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2.96</v>
      </c>
      <c r="BC72">
        <v>0.5</v>
      </c>
      <c r="BD72" t="s">
        <v>355</v>
      </c>
      <c r="BE72">
        <v>2</v>
      </c>
      <c r="BF72" t="b">
        <v>1</v>
      </c>
      <c r="BG72">
        <v>1677863044.5</v>
      </c>
      <c r="BH72">
        <v>718.4785185185183</v>
      </c>
      <c r="BI72">
        <v>755.8206666666666</v>
      </c>
      <c r="BJ72">
        <v>24.39587777777777</v>
      </c>
      <c r="BK72">
        <v>23.07794074074074</v>
      </c>
      <c r="BL72">
        <v>714.2647777777777</v>
      </c>
      <c r="BM72">
        <v>24.0546925925926</v>
      </c>
      <c r="BN72">
        <v>500.037962962963</v>
      </c>
      <c r="BO72">
        <v>89.44276666666666</v>
      </c>
      <c r="BP72">
        <v>0.09997945185185186</v>
      </c>
      <c r="BQ72">
        <v>26.88472592592593</v>
      </c>
      <c r="BR72">
        <v>27.49952222222223</v>
      </c>
      <c r="BS72">
        <v>999.9000000000001</v>
      </c>
      <c r="BT72">
        <v>0</v>
      </c>
      <c r="BU72">
        <v>0</v>
      </c>
      <c r="BV72">
        <v>10003.91222222222</v>
      </c>
      <c r="BW72">
        <v>0</v>
      </c>
      <c r="BX72">
        <v>6.446324814814817</v>
      </c>
      <c r="BY72">
        <v>-37.34237407407407</v>
      </c>
      <c r="BZ72">
        <v>736.4446296296295</v>
      </c>
      <c r="CA72">
        <v>773.6756296296294</v>
      </c>
      <c r="CB72">
        <v>1.317936666666667</v>
      </c>
      <c r="CC72">
        <v>755.8206666666666</v>
      </c>
      <c r="CD72">
        <v>23.07794074074074</v>
      </c>
      <c r="CE72">
        <v>2.182035555555556</v>
      </c>
      <c r="CF72">
        <v>2.064155185185185</v>
      </c>
      <c r="CG72">
        <v>18.83103333333333</v>
      </c>
      <c r="CH72">
        <v>17.94521851851852</v>
      </c>
      <c r="CI72">
        <v>2000.015555555556</v>
      </c>
      <c r="CJ72">
        <v>0.9799941111111112</v>
      </c>
      <c r="CK72">
        <v>0.02000595185185185</v>
      </c>
      <c r="CL72">
        <v>0</v>
      </c>
      <c r="CM72">
        <v>1.988551851851851</v>
      </c>
      <c r="CN72">
        <v>0</v>
      </c>
      <c r="CO72">
        <v>6337.464814814814</v>
      </c>
      <c r="CP72">
        <v>17338.31851851852</v>
      </c>
      <c r="CQ72">
        <v>39.76607407407408</v>
      </c>
      <c r="CR72">
        <v>40.17781481481481</v>
      </c>
      <c r="CS72">
        <v>38.87940740740741</v>
      </c>
      <c r="CT72">
        <v>38.37955555555556</v>
      </c>
      <c r="CU72">
        <v>38.428</v>
      </c>
      <c r="CV72">
        <v>1960.004444444444</v>
      </c>
      <c r="CW72">
        <v>40.01111111111111</v>
      </c>
      <c r="CX72">
        <v>0</v>
      </c>
      <c r="CY72">
        <v>1677863054.8</v>
      </c>
      <c r="CZ72">
        <v>0</v>
      </c>
      <c r="DA72">
        <v>0</v>
      </c>
      <c r="DB72" t="s">
        <v>356</v>
      </c>
      <c r="DC72">
        <v>1664468064.5</v>
      </c>
      <c r="DD72">
        <v>1677795524</v>
      </c>
      <c r="DE72">
        <v>0</v>
      </c>
      <c r="DF72">
        <v>-0.419</v>
      </c>
      <c r="DG72">
        <v>-0.001</v>
      </c>
      <c r="DH72">
        <v>3.097</v>
      </c>
      <c r="DI72">
        <v>0.268</v>
      </c>
      <c r="DJ72">
        <v>400</v>
      </c>
      <c r="DK72">
        <v>24</v>
      </c>
      <c r="DL72">
        <v>0.15</v>
      </c>
      <c r="DM72">
        <v>0.13</v>
      </c>
      <c r="DN72">
        <v>-37.27760000000001</v>
      </c>
      <c r="DO72">
        <v>-1.077818386491493</v>
      </c>
      <c r="DP72">
        <v>0.1394045748890615</v>
      </c>
      <c r="DQ72">
        <v>0</v>
      </c>
      <c r="DR72">
        <v>1.32457275</v>
      </c>
      <c r="DS72">
        <v>-0.1168258536585392</v>
      </c>
      <c r="DT72">
        <v>0.01133672924337086</v>
      </c>
      <c r="DU72">
        <v>0</v>
      </c>
      <c r="DV72">
        <v>0</v>
      </c>
      <c r="DW72">
        <v>2</v>
      </c>
      <c r="DX72" t="s">
        <v>357</v>
      </c>
      <c r="DY72">
        <v>2.97775</v>
      </c>
      <c r="DZ72">
        <v>2.7285</v>
      </c>
      <c r="EA72">
        <v>0.126982</v>
      </c>
      <c r="EB72">
        <v>0.132486</v>
      </c>
      <c r="EC72">
        <v>0.106678</v>
      </c>
      <c r="ED72">
        <v>0.103523</v>
      </c>
      <c r="EE72">
        <v>26043.2</v>
      </c>
      <c r="EF72">
        <v>25605.4</v>
      </c>
      <c r="EG72">
        <v>30368.8</v>
      </c>
      <c r="EH72">
        <v>29773.1</v>
      </c>
      <c r="EI72">
        <v>37448.9</v>
      </c>
      <c r="EJ72">
        <v>35143.1</v>
      </c>
      <c r="EK72">
        <v>46467.8</v>
      </c>
      <c r="EL72">
        <v>44273.2</v>
      </c>
      <c r="EM72">
        <v>1.84915</v>
      </c>
      <c r="EN72">
        <v>1.81227</v>
      </c>
      <c r="EO72">
        <v>0.0724196</v>
      </c>
      <c r="EP72">
        <v>0</v>
      </c>
      <c r="EQ72">
        <v>26.3115</v>
      </c>
      <c r="ER72">
        <v>999.9</v>
      </c>
      <c r="ES72">
        <v>48.7</v>
      </c>
      <c r="ET72">
        <v>34.2</v>
      </c>
      <c r="EU72">
        <v>29.4217</v>
      </c>
      <c r="EV72">
        <v>63.5071</v>
      </c>
      <c r="EW72">
        <v>23.6579</v>
      </c>
      <c r="EX72">
        <v>1</v>
      </c>
      <c r="EY72">
        <v>0.136204</v>
      </c>
      <c r="EZ72">
        <v>1.32938</v>
      </c>
      <c r="FA72">
        <v>20.1913</v>
      </c>
      <c r="FB72">
        <v>5.22957</v>
      </c>
      <c r="FC72">
        <v>11.9722</v>
      </c>
      <c r="FD72">
        <v>4.9707</v>
      </c>
      <c r="FE72">
        <v>3.28968</v>
      </c>
      <c r="FF72">
        <v>9999</v>
      </c>
      <c r="FG72">
        <v>9999</v>
      </c>
      <c r="FH72">
        <v>9999</v>
      </c>
      <c r="FI72">
        <v>999.9</v>
      </c>
      <c r="FJ72">
        <v>4.97337</v>
      </c>
      <c r="FK72">
        <v>1.87799</v>
      </c>
      <c r="FL72">
        <v>1.87615</v>
      </c>
      <c r="FM72">
        <v>1.87897</v>
      </c>
      <c r="FN72">
        <v>1.8756</v>
      </c>
      <c r="FO72">
        <v>1.87912</v>
      </c>
      <c r="FP72">
        <v>1.87622</v>
      </c>
      <c r="FQ72">
        <v>1.87743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4.272</v>
      </c>
      <c r="GF72">
        <v>0.341</v>
      </c>
      <c r="GG72">
        <v>1.952128706093963</v>
      </c>
      <c r="GH72">
        <v>0.004218851560130391</v>
      </c>
      <c r="GI72">
        <v>-1.795455638341317E-06</v>
      </c>
      <c r="GJ72">
        <v>4.509012065089949E-10</v>
      </c>
      <c r="GK72">
        <v>-0.002260030334245136</v>
      </c>
      <c r="GL72">
        <v>0.00193859277299023</v>
      </c>
      <c r="GM72">
        <v>0.0006059354359476578</v>
      </c>
      <c r="GN72">
        <v>-3.865286006439209E-06</v>
      </c>
      <c r="GO72">
        <v>0</v>
      </c>
      <c r="GP72">
        <v>2124</v>
      </c>
      <c r="GQ72">
        <v>1</v>
      </c>
      <c r="GR72">
        <v>26</v>
      </c>
      <c r="GS72">
        <v>223249.8</v>
      </c>
      <c r="GT72">
        <v>1125.5</v>
      </c>
      <c r="GU72">
        <v>1.86523</v>
      </c>
      <c r="GV72">
        <v>2.56592</v>
      </c>
      <c r="GW72">
        <v>1.39893</v>
      </c>
      <c r="GX72">
        <v>2.35718</v>
      </c>
      <c r="GY72">
        <v>1.44897</v>
      </c>
      <c r="GZ72">
        <v>2.45483</v>
      </c>
      <c r="HA72">
        <v>42.3772</v>
      </c>
      <c r="HB72">
        <v>24.035</v>
      </c>
      <c r="HC72">
        <v>18</v>
      </c>
      <c r="HD72">
        <v>491.181</v>
      </c>
      <c r="HE72">
        <v>439.532</v>
      </c>
      <c r="HF72">
        <v>24.1515</v>
      </c>
      <c r="HG72">
        <v>28.8108</v>
      </c>
      <c r="HH72">
        <v>30.0001</v>
      </c>
      <c r="HI72">
        <v>28.672</v>
      </c>
      <c r="HJ72">
        <v>28.7503</v>
      </c>
      <c r="HK72">
        <v>37.352</v>
      </c>
      <c r="HL72">
        <v>29.4472</v>
      </c>
      <c r="HM72">
        <v>89.1163</v>
      </c>
      <c r="HN72">
        <v>24.1514</v>
      </c>
      <c r="HO72">
        <v>801.064</v>
      </c>
      <c r="HP72">
        <v>23.1544</v>
      </c>
      <c r="HQ72">
        <v>100.411</v>
      </c>
      <c r="HR72">
        <v>101.806</v>
      </c>
    </row>
    <row r="73" spans="1:226">
      <c r="A73">
        <v>57</v>
      </c>
      <c r="B73">
        <v>1677863057</v>
      </c>
      <c r="C73">
        <v>535.5</v>
      </c>
      <c r="D73" t="s">
        <v>477</v>
      </c>
      <c r="E73" t="s">
        <v>478</v>
      </c>
      <c r="F73">
        <v>5</v>
      </c>
      <c r="G73" t="s">
        <v>353</v>
      </c>
      <c r="H73" t="s">
        <v>382</v>
      </c>
      <c r="I73">
        <v>1677863049.214286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806.2509360057335</v>
      </c>
      <c r="AK73">
        <v>777.4573575757572</v>
      </c>
      <c r="AL73">
        <v>3.347903084560826</v>
      </c>
      <c r="AM73">
        <v>63.52167588104037</v>
      </c>
      <c r="AN73">
        <f>(AP73 - AO73 + BO73*1E3/(8.314*(BQ73+273.15)) * AR73/BN73 * AQ73) * BN73/(100*BB73) * 1000/(1000 - AP73)</f>
        <v>0</v>
      </c>
      <c r="AO73">
        <v>23.08028291753615</v>
      </c>
      <c r="AP73">
        <v>24.38318484848483</v>
      </c>
      <c r="AQ73">
        <v>-1.671965668688107E-05</v>
      </c>
      <c r="AR73">
        <v>100.0074228854335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2.96</v>
      </c>
      <c r="BC73">
        <v>0.5</v>
      </c>
      <c r="BD73" t="s">
        <v>355</v>
      </c>
      <c r="BE73">
        <v>2</v>
      </c>
      <c r="BF73" t="b">
        <v>1</v>
      </c>
      <c r="BG73">
        <v>1677863049.214286</v>
      </c>
      <c r="BH73">
        <v>734.2950714285715</v>
      </c>
      <c r="BI73">
        <v>771.4802857142856</v>
      </c>
      <c r="BJ73">
        <v>24.39025714285714</v>
      </c>
      <c r="BK73">
        <v>23.07905357142857</v>
      </c>
      <c r="BL73">
        <v>730.0446071428572</v>
      </c>
      <c r="BM73">
        <v>24.04920714285714</v>
      </c>
      <c r="BN73">
        <v>500.0402142857142</v>
      </c>
      <c r="BO73">
        <v>89.44288214285714</v>
      </c>
      <c r="BP73">
        <v>0.0998843642857143</v>
      </c>
      <c r="BQ73">
        <v>26.88427857142857</v>
      </c>
      <c r="BR73">
        <v>27.49988214285715</v>
      </c>
      <c r="BS73">
        <v>999.9000000000002</v>
      </c>
      <c r="BT73">
        <v>0</v>
      </c>
      <c r="BU73">
        <v>0</v>
      </c>
      <c r="BV73">
        <v>10014.84392857143</v>
      </c>
      <c r="BW73">
        <v>0</v>
      </c>
      <c r="BX73">
        <v>6.453550000000001</v>
      </c>
      <c r="BY73">
        <v>-37.18534285714286</v>
      </c>
      <c r="BZ73">
        <v>752.6524285714287</v>
      </c>
      <c r="CA73">
        <v>789.7060714285714</v>
      </c>
      <c r="CB73">
        <v>1.311201785714285</v>
      </c>
      <c r="CC73">
        <v>771.4802857142856</v>
      </c>
      <c r="CD73">
        <v>23.07905357142857</v>
      </c>
      <c r="CE73">
        <v>2.181535</v>
      </c>
      <c r="CF73">
        <v>2.064257857142857</v>
      </c>
      <c r="CG73">
        <v>18.82736428571429</v>
      </c>
      <c r="CH73">
        <v>17.94600714285714</v>
      </c>
      <c r="CI73">
        <v>2000.015</v>
      </c>
      <c r="CJ73">
        <v>0.9799940714285716</v>
      </c>
      <c r="CK73">
        <v>0.02000599285714286</v>
      </c>
      <c r="CL73">
        <v>0</v>
      </c>
      <c r="CM73">
        <v>1.972285714285714</v>
      </c>
      <c r="CN73">
        <v>0</v>
      </c>
      <c r="CO73">
        <v>6340.312142857141</v>
      </c>
      <c r="CP73">
        <v>17338.31785714286</v>
      </c>
      <c r="CQ73">
        <v>39.85696428571428</v>
      </c>
      <c r="CR73">
        <v>40.18035714285714</v>
      </c>
      <c r="CS73">
        <v>38.82564285714285</v>
      </c>
      <c r="CT73">
        <v>38.337</v>
      </c>
      <c r="CU73">
        <v>38.40592857142856</v>
      </c>
      <c r="CV73">
        <v>1960.003928571429</v>
      </c>
      <c r="CW73">
        <v>40.01107142857143</v>
      </c>
      <c r="CX73">
        <v>0</v>
      </c>
      <c r="CY73">
        <v>1677863060.2</v>
      </c>
      <c r="CZ73">
        <v>0</v>
      </c>
      <c r="DA73">
        <v>0</v>
      </c>
      <c r="DB73" t="s">
        <v>356</v>
      </c>
      <c r="DC73">
        <v>1664468064.5</v>
      </c>
      <c r="DD73">
        <v>1677795524</v>
      </c>
      <c r="DE73">
        <v>0</v>
      </c>
      <c r="DF73">
        <v>-0.419</v>
      </c>
      <c r="DG73">
        <v>-0.001</v>
      </c>
      <c r="DH73">
        <v>3.097</v>
      </c>
      <c r="DI73">
        <v>0.268</v>
      </c>
      <c r="DJ73">
        <v>400</v>
      </c>
      <c r="DK73">
        <v>24</v>
      </c>
      <c r="DL73">
        <v>0.15</v>
      </c>
      <c r="DM73">
        <v>0.13</v>
      </c>
      <c r="DN73">
        <v>-37.2034243902439</v>
      </c>
      <c r="DO73">
        <v>1.406512891986112</v>
      </c>
      <c r="DP73">
        <v>0.2569093488985126</v>
      </c>
      <c r="DQ73">
        <v>0</v>
      </c>
      <c r="DR73">
        <v>1.315479268292683</v>
      </c>
      <c r="DS73">
        <v>-0.08938390243902558</v>
      </c>
      <c r="DT73">
        <v>0.008902627836287098</v>
      </c>
      <c r="DU73">
        <v>1</v>
      </c>
      <c r="DV73">
        <v>1</v>
      </c>
      <c r="DW73">
        <v>2</v>
      </c>
      <c r="DX73" t="s">
        <v>365</v>
      </c>
      <c r="DY73">
        <v>2.97759</v>
      </c>
      <c r="DZ73">
        <v>2.72811</v>
      </c>
      <c r="EA73">
        <v>0.128856</v>
      </c>
      <c r="EB73">
        <v>0.134265</v>
      </c>
      <c r="EC73">
        <v>0.106664</v>
      </c>
      <c r="ED73">
        <v>0.103522</v>
      </c>
      <c r="EE73">
        <v>25987.3</v>
      </c>
      <c r="EF73">
        <v>25552.9</v>
      </c>
      <c r="EG73">
        <v>30368.9</v>
      </c>
      <c r="EH73">
        <v>29773.1</v>
      </c>
      <c r="EI73">
        <v>37449.8</v>
      </c>
      <c r="EJ73">
        <v>35143.3</v>
      </c>
      <c r="EK73">
        <v>46468</v>
      </c>
      <c r="EL73">
        <v>44273.3</v>
      </c>
      <c r="EM73">
        <v>1.8493</v>
      </c>
      <c r="EN73">
        <v>1.81247</v>
      </c>
      <c r="EO73">
        <v>0.0728332</v>
      </c>
      <c r="EP73">
        <v>0</v>
      </c>
      <c r="EQ73">
        <v>26.3115</v>
      </c>
      <c r="ER73">
        <v>999.9</v>
      </c>
      <c r="ES73">
        <v>48.7</v>
      </c>
      <c r="ET73">
        <v>34.2</v>
      </c>
      <c r="EU73">
        <v>29.42</v>
      </c>
      <c r="EV73">
        <v>63.3371</v>
      </c>
      <c r="EW73">
        <v>23.8101</v>
      </c>
      <c r="EX73">
        <v>1</v>
      </c>
      <c r="EY73">
        <v>0.136128</v>
      </c>
      <c r="EZ73">
        <v>1.32868</v>
      </c>
      <c r="FA73">
        <v>20.1914</v>
      </c>
      <c r="FB73">
        <v>5.23062</v>
      </c>
      <c r="FC73">
        <v>11.9716</v>
      </c>
      <c r="FD73">
        <v>4.9706</v>
      </c>
      <c r="FE73">
        <v>3.28982</v>
      </c>
      <c r="FF73">
        <v>9999</v>
      </c>
      <c r="FG73">
        <v>9999</v>
      </c>
      <c r="FH73">
        <v>9999</v>
      </c>
      <c r="FI73">
        <v>999.9</v>
      </c>
      <c r="FJ73">
        <v>4.97338</v>
      </c>
      <c r="FK73">
        <v>1.87796</v>
      </c>
      <c r="FL73">
        <v>1.8761</v>
      </c>
      <c r="FM73">
        <v>1.87897</v>
      </c>
      <c r="FN73">
        <v>1.87559</v>
      </c>
      <c r="FO73">
        <v>1.87912</v>
      </c>
      <c r="FP73">
        <v>1.87621</v>
      </c>
      <c r="FQ73">
        <v>1.87742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4.31</v>
      </c>
      <c r="GF73">
        <v>0.3409</v>
      </c>
      <c r="GG73">
        <v>1.952128706093963</v>
      </c>
      <c r="GH73">
        <v>0.004218851560130391</v>
      </c>
      <c r="GI73">
        <v>-1.795455638341317E-06</v>
      </c>
      <c r="GJ73">
        <v>4.509012065089949E-10</v>
      </c>
      <c r="GK73">
        <v>-0.002260030334245136</v>
      </c>
      <c r="GL73">
        <v>0.00193859277299023</v>
      </c>
      <c r="GM73">
        <v>0.0006059354359476578</v>
      </c>
      <c r="GN73">
        <v>-3.865286006439209E-06</v>
      </c>
      <c r="GO73">
        <v>0</v>
      </c>
      <c r="GP73">
        <v>2124</v>
      </c>
      <c r="GQ73">
        <v>1</v>
      </c>
      <c r="GR73">
        <v>26</v>
      </c>
      <c r="GS73">
        <v>223249.9</v>
      </c>
      <c r="GT73">
        <v>1125.5</v>
      </c>
      <c r="GU73">
        <v>1.89453</v>
      </c>
      <c r="GV73">
        <v>2.55249</v>
      </c>
      <c r="GW73">
        <v>1.39893</v>
      </c>
      <c r="GX73">
        <v>2.3584</v>
      </c>
      <c r="GY73">
        <v>1.44897</v>
      </c>
      <c r="GZ73">
        <v>2.45117</v>
      </c>
      <c r="HA73">
        <v>42.3772</v>
      </c>
      <c r="HB73">
        <v>24.0437</v>
      </c>
      <c r="HC73">
        <v>18</v>
      </c>
      <c r="HD73">
        <v>491.264</v>
      </c>
      <c r="HE73">
        <v>439.656</v>
      </c>
      <c r="HF73">
        <v>24.1513</v>
      </c>
      <c r="HG73">
        <v>28.8108</v>
      </c>
      <c r="HH73">
        <v>30</v>
      </c>
      <c r="HI73">
        <v>28.672</v>
      </c>
      <c r="HJ73">
        <v>28.7503</v>
      </c>
      <c r="HK73">
        <v>37.9318</v>
      </c>
      <c r="HL73">
        <v>29.4472</v>
      </c>
      <c r="HM73">
        <v>88.74590000000001</v>
      </c>
      <c r="HN73">
        <v>24.1516</v>
      </c>
      <c r="HO73">
        <v>821.143</v>
      </c>
      <c r="HP73">
        <v>23.1647</v>
      </c>
      <c r="HQ73">
        <v>100.412</v>
      </c>
      <c r="HR73">
        <v>101.806</v>
      </c>
    </row>
    <row r="74" spans="1:226">
      <c r="A74">
        <v>58</v>
      </c>
      <c r="B74">
        <v>1677863062</v>
      </c>
      <c r="C74">
        <v>540.5</v>
      </c>
      <c r="D74" t="s">
        <v>479</v>
      </c>
      <c r="E74" t="s">
        <v>480</v>
      </c>
      <c r="F74">
        <v>5</v>
      </c>
      <c r="G74" t="s">
        <v>353</v>
      </c>
      <c r="H74" t="s">
        <v>382</v>
      </c>
      <c r="I74">
        <v>1677863054.5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822.6327614211963</v>
      </c>
      <c r="AK74">
        <v>794.0442060606059</v>
      </c>
      <c r="AL74">
        <v>3.315144746811524</v>
      </c>
      <c r="AM74">
        <v>63.52167588104037</v>
      </c>
      <c r="AN74">
        <f>(AP74 - AO74 + BO74*1E3/(8.314*(BQ74+273.15)) * AR74/BN74 * AQ74) * BN74/(100*BB74) * 1000/(1000 - AP74)</f>
        <v>0</v>
      </c>
      <c r="AO74">
        <v>23.06553140343869</v>
      </c>
      <c r="AP74">
        <v>24.37656424242424</v>
      </c>
      <c r="AQ74">
        <v>-2.793103882016439E-05</v>
      </c>
      <c r="AR74">
        <v>100.0074228854335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2.96</v>
      </c>
      <c r="BC74">
        <v>0.5</v>
      </c>
      <c r="BD74" t="s">
        <v>355</v>
      </c>
      <c r="BE74">
        <v>2</v>
      </c>
      <c r="BF74" t="b">
        <v>1</v>
      </c>
      <c r="BG74">
        <v>1677863054.5</v>
      </c>
      <c r="BH74">
        <v>751.8419629629628</v>
      </c>
      <c r="BI74">
        <v>788.7638518518519</v>
      </c>
      <c r="BJ74">
        <v>24.38486666666667</v>
      </c>
      <c r="BK74">
        <v>23.07642222222222</v>
      </c>
      <c r="BL74">
        <v>747.5511851851852</v>
      </c>
      <c r="BM74">
        <v>24.04394444444445</v>
      </c>
      <c r="BN74">
        <v>500.0337037037038</v>
      </c>
      <c r="BO74">
        <v>89.44158888888889</v>
      </c>
      <c r="BP74">
        <v>0.09996337037037036</v>
      </c>
      <c r="BQ74">
        <v>26.88376666666666</v>
      </c>
      <c r="BR74">
        <v>27.50033333333333</v>
      </c>
      <c r="BS74">
        <v>999.9000000000001</v>
      </c>
      <c r="BT74">
        <v>0</v>
      </c>
      <c r="BU74">
        <v>0</v>
      </c>
      <c r="BV74">
        <v>10012.15259259259</v>
      </c>
      <c r="BW74">
        <v>0</v>
      </c>
      <c r="BX74">
        <v>6.454190000000001</v>
      </c>
      <c r="BY74">
        <v>-36.92193703703703</v>
      </c>
      <c r="BZ74">
        <v>770.6337777777779</v>
      </c>
      <c r="CA74">
        <v>807.3957037037037</v>
      </c>
      <c r="CB74">
        <v>1.308444074074074</v>
      </c>
      <c r="CC74">
        <v>788.7638518518519</v>
      </c>
      <c r="CD74">
        <v>23.07642222222222</v>
      </c>
      <c r="CE74">
        <v>2.181021111111111</v>
      </c>
      <c r="CF74">
        <v>2.063990740740741</v>
      </c>
      <c r="CG74">
        <v>18.82358518518518</v>
      </c>
      <c r="CH74">
        <v>17.94396666666666</v>
      </c>
      <c r="CI74">
        <v>2000.000740740741</v>
      </c>
      <c r="CJ74">
        <v>0.979994</v>
      </c>
      <c r="CK74">
        <v>0.02000606666666667</v>
      </c>
      <c r="CL74">
        <v>0</v>
      </c>
      <c r="CM74">
        <v>1.9678</v>
      </c>
      <c r="CN74">
        <v>0</v>
      </c>
      <c r="CO74">
        <v>6343.186296296296</v>
      </c>
      <c r="CP74">
        <v>17338.21111111112</v>
      </c>
      <c r="CQ74">
        <v>39.82155555555556</v>
      </c>
      <c r="CR74">
        <v>40.1801111111111</v>
      </c>
      <c r="CS74">
        <v>38.85622222222222</v>
      </c>
      <c r="CT74">
        <v>38.33788888888888</v>
      </c>
      <c r="CU74">
        <v>38.41640740740741</v>
      </c>
      <c r="CV74">
        <v>1959.99</v>
      </c>
      <c r="CW74">
        <v>40.01074074074074</v>
      </c>
      <c r="CX74">
        <v>0</v>
      </c>
      <c r="CY74">
        <v>1677863065</v>
      </c>
      <c r="CZ74">
        <v>0</v>
      </c>
      <c r="DA74">
        <v>0</v>
      </c>
      <c r="DB74" t="s">
        <v>356</v>
      </c>
      <c r="DC74">
        <v>1664468064.5</v>
      </c>
      <c r="DD74">
        <v>1677795524</v>
      </c>
      <c r="DE74">
        <v>0</v>
      </c>
      <c r="DF74">
        <v>-0.419</v>
      </c>
      <c r="DG74">
        <v>-0.001</v>
      </c>
      <c r="DH74">
        <v>3.097</v>
      </c>
      <c r="DI74">
        <v>0.268</v>
      </c>
      <c r="DJ74">
        <v>400</v>
      </c>
      <c r="DK74">
        <v>24</v>
      </c>
      <c r="DL74">
        <v>0.15</v>
      </c>
      <c r="DM74">
        <v>0.13</v>
      </c>
      <c r="DN74">
        <v>-37.08678292682927</v>
      </c>
      <c r="DO74">
        <v>3.08429059233451</v>
      </c>
      <c r="DP74">
        <v>0.3474955173618157</v>
      </c>
      <c r="DQ74">
        <v>0</v>
      </c>
      <c r="DR74">
        <v>1.311368780487805</v>
      </c>
      <c r="DS74">
        <v>-0.05199073170731687</v>
      </c>
      <c r="DT74">
        <v>0.006567876441576409</v>
      </c>
      <c r="DU74">
        <v>1</v>
      </c>
      <c r="DV74">
        <v>1</v>
      </c>
      <c r="DW74">
        <v>2</v>
      </c>
      <c r="DX74" t="s">
        <v>365</v>
      </c>
      <c r="DY74">
        <v>2.97769</v>
      </c>
      <c r="DZ74">
        <v>2.7285</v>
      </c>
      <c r="EA74">
        <v>0.130687</v>
      </c>
      <c r="EB74">
        <v>0.136086</v>
      </c>
      <c r="EC74">
        <v>0.10664</v>
      </c>
      <c r="ED74">
        <v>0.103455</v>
      </c>
      <c r="EE74">
        <v>25932.9</v>
      </c>
      <c r="EF74">
        <v>25498.9</v>
      </c>
      <c r="EG74">
        <v>30369.2</v>
      </c>
      <c r="EH74">
        <v>29772.8</v>
      </c>
      <c r="EI74">
        <v>37451.5</v>
      </c>
      <c r="EJ74">
        <v>35146</v>
      </c>
      <c r="EK74">
        <v>46468.7</v>
      </c>
      <c r="EL74">
        <v>44273.2</v>
      </c>
      <c r="EM74">
        <v>1.84912</v>
      </c>
      <c r="EN74">
        <v>1.81235</v>
      </c>
      <c r="EO74">
        <v>0.072822</v>
      </c>
      <c r="EP74">
        <v>0</v>
      </c>
      <c r="EQ74">
        <v>26.3137</v>
      </c>
      <c r="ER74">
        <v>999.9</v>
      </c>
      <c r="ES74">
        <v>48.7</v>
      </c>
      <c r="ET74">
        <v>34.2</v>
      </c>
      <c r="EU74">
        <v>29.422</v>
      </c>
      <c r="EV74">
        <v>63.4971</v>
      </c>
      <c r="EW74">
        <v>23.73</v>
      </c>
      <c r="EX74">
        <v>1</v>
      </c>
      <c r="EY74">
        <v>0.136108</v>
      </c>
      <c r="EZ74">
        <v>1.32738</v>
      </c>
      <c r="FA74">
        <v>20.1915</v>
      </c>
      <c r="FB74">
        <v>5.23032</v>
      </c>
      <c r="FC74">
        <v>11.9727</v>
      </c>
      <c r="FD74">
        <v>4.9709</v>
      </c>
      <c r="FE74">
        <v>3.28973</v>
      </c>
      <c r="FF74">
        <v>9999</v>
      </c>
      <c r="FG74">
        <v>9999</v>
      </c>
      <c r="FH74">
        <v>9999</v>
      </c>
      <c r="FI74">
        <v>999.9</v>
      </c>
      <c r="FJ74">
        <v>4.97338</v>
      </c>
      <c r="FK74">
        <v>1.87795</v>
      </c>
      <c r="FL74">
        <v>1.87609</v>
      </c>
      <c r="FM74">
        <v>1.87894</v>
      </c>
      <c r="FN74">
        <v>1.87555</v>
      </c>
      <c r="FO74">
        <v>1.87911</v>
      </c>
      <c r="FP74">
        <v>1.87619</v>
      </c>
      <c r="FQ74">
        <v>1.8774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4.347</v>
      </c>
      <c r="GF74">
        <v>0.3407</v>
      </c>
      <c r="GG74">
        <v>1.952128706093963</v>
      </c>
      <c r="GH74">
        <v>0.004218851560130391</v>
      </c>
      <c r="GI74">
        <v>-1.795455638341317E-06</v>
      </c>
      <c r="GJ74">
        <v>4.509012065089949E-10</v>
      </c>
      <c r="GK74">
        <v>-0.002260030334245136</v>
      </c>
      <c r="GL74">
        <v>0.00193859277299023</v>
      </c>
      <c r="GM74">
        <v>0.0006059354359476578</v>
      </c>
      <c r="GN74">
        <v>-3.865286006439209E-06</v>
      </c>
      <c r="GO74">
        <v>0</v>
      </c>
      <c r="GP74">
        <v>2124</v>
      </c>
      <c r="GQ74">
        <v>1</v>
      </c>
      <c r="GR74">
        <v>26</v>
      </c>
      <c r="GS74">
        <v>223250</v>
      </c>
      <c r="GT74">
        <v>1125.6</v>
      </c>
      <c r="GU74">
        <v>1.92749</v>
      </c>
      <c r="GV74">
        <v>2.55249</v>
      </c>
      <c r="GW74">
        <v>1.39893</v>
      </c>
      <c r="GX74">
        <v>2.35718</v>
      </c>
      <c r="GY74">
        <v>1.44897</v>
      </c>
      <c r="GZ74">
        <v>2.52563</v>
      </c>
      <c r="HA74">
        <v>42.3772</v>
      </c>
      <c r="HB74">
        <v>24.0437</v>
      </c>
      <c r="HC74">
        <v>18</v>
      </c>
      <c r="HD74">
        <v>491.167</v>
      </c>
      <c r="HE74">
        <v>439.579</v>
      </c>
      <c r="HF74">
        <v>24.1514</v>
      </c>
      <c r="HG74">
        <v>28.8102</v>
      </c>
      <c r="HH74">
        <v>30</v>
      </c>
      <c r="HI74">
        <v>28.672</v>
      </c>
      <c r="HJ74">
        <v>28.7503</v>
      </c>
      <c r="HK74">
        <v>38.601</v>
      </c>
      <c r="HL74">
        <v>29.1681</v>
      </c>
      <c r="HM74">
        <v>88.74590000000001</v>
      </c>
      <c r="HN74">
        <v>24.1514</v>
      </c>
      <c r="HO74">
        <v>834.502</v>
      </c>
      <c r="HP74">
        <v>23.1788</v>
      </c>
      <c r="HQ74">
        <v>100.413</v>
      </c>
      <c r="HR74">
        <v>101.806</v>
      </c>
    </row>
    <row r="75" spans="1:226">
      <c r="A75">
        <v>59</v>
      </c>
      <c r="B75">
        <v>1677863067</v>
      </c>
      <c r="C75">
        <v>545.5</v>
      </c>
      <c r="D75" t="s">
        <v>481</v>
      </c>
      <c r="E75" t="s">
        <v>482</v>
      </c>
      <c r="F75">
        <v>5</v>
      </c>
      <c r="G75" t="s">
        <v>353</v>
      </c>
      <c r="H75" t="s">
        <v>382</v>
      </c>
      <c r="I75">
        <v>1677863059.214286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839.6347548279855</v>
      </c>
      <c r="AK75">
        <v>810.9320727272728</v>
      </c>
      <c r="AL75">
        <v>3.38834315496781</v>
      </c>
      <c r="AM75">
        <v>63.52167588104037</v>
      </c>
      <c r="AN75">
        <f>(AP75 - AO75 + BO75*1E3/(8.314*(BQ75+273.15)) * AR75/BN75 * AQ75) * BN75/(100*BB75) * 1000/(1000 - AP75)</f>
        <v>0</v>
      </c>
      <c r="AO75">
        <v>23.07556197031491</v>
      </c>
      <c r="AP75">
        <v>24.36914242424242</v>
      </c>
      <c r="AQ75">
        <v>-2.018705646028063E-05</v>
      </c>
      <c r="AR75">
        <v>100.0074228854335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2.96</v>
      </c>
      <c r="BC75">
        <v>0.5</v>
      </c>
      <c r="BD75" t="s">
        <v>355</v>
      </c>
      <c r="BE75">
        <v>2</v>
      </c>
      <c r="BF75" t="b">
        <v>1</v>
      </c>
      <c r="BG75">
        <v>1677863059.214286</v>
      </c>
      <c r="BH75">
        <v>767.3153571428572</v>
      </c>
      <c r="BI75">
        <v>804.1074642857142</v>
      </c>
      <c r="BJ75">
        <v>24.37927142857143</v>
      </c>
      <c r="BK75">
        <v>23.07432499999999</v>
      </c>
      <c r="BL75">
        <v>762.9894285714287</v>
      </c>
      <c r="BM75">
        <v>24.03848214285714</v>
      </c>
      <c r="BN75">
        <v>500.0383571428571</v>
      </c>
      <c r="BO75">
        <v>89.44003214285716</v>
      </c>
      <c r="BP75">
        <v>0.09994720714285714</v>
      </c>
      <c r="BQ75">
        <v>26.88436071428572</v>
      </c>
      <c r="BR75">
        <v>27.50535357142857</v>
      </c>
      <c r="BS75">
        <v>999.9000000000002</v>
      </c>
      <c r="BT75">
        <v>0</v>
      </c>
      <c r="BU75">
        <v>0</v>
      </c>
      <c r="BV75">
        <v>10008.10357142857</v>
      </c>
      <c r="BW75">
        <v>0</v>
      </c>
      <c r="BX75">
        <v>6.454190000000001</v>
      </c>
      <c r="BY75">
        <v>-36.79205</v>
      </c>
      <c r="BZ75">
        <v>786.4893571428571</v>
      </c>
      <c r="CA75">
        <v>823.0999285714286</v>
      </c>
      <c r="CB75">
        <v>1.304957142857143</v>
      </c>
      <c r="CC75">
        <v>804.1074642857142</v>
      </c>
      <c r="CD75">
        <v>23.07432499999999</v>
      </c>
      <c r="CE75">
        <v>2.1804825</v>
      </c>
      <c r="CF75">
        <v>2.063766428571429</v>
      </c>
      <c r="CG75">
        <v>18.81963571428572</v>
      </c>
      <c r="CH75">
        <v>17.94224642857143</v>
      </c>
      <c r="CI75">
        <v>1999.987857142857</v>
      </c>
      <c r="CJ75">
        <v>0.9799938571428572</v>
      </c>
      <c r="CK75">
        <v>0.02000621428571428</v>
      </c>
      <c r="CL75">
        <v>0</v>
      </c>
      <c r="CM75">
        <v>1.998707142857143</v>
      </c>
      <c r="CN75">
        <v>0</v>
      </c>
      <c r="CO75">
        <v>6345.686071428571</v>
      </c>
      <c r="CP75">
        <v>17338.1</v>
      </c>
      <c r="CQ75">
        <v>39.87021428571428</v>
      </c>
      <c r="CR75">
        <v>40.17371428571429</v>
      </c>
      <c r="CS75">
        <v>38.75860714285714</v>
      </c>
      <c r="CT75">
        <v>38.32582142857143</v>
      </c>
      <c r="CU75">
        <v>38.41050000000001</v>
      </c>
      <c r="CV75">
        <v>1959.977142857143</v>
      </c>
      <c r="CW75">
        <v>40.01071428571429</v>
      </c>
      <c r="CX75">
        <v>0</v>
      </c>
      <c r="CY75">
        <v>1677863069.8</v>
      </c>
      <c r="CZ75">
        <v>0</v>
      </c>
      <c r="DA75">
        <v>0</v>
      </c>
      <c r="DB75" t="s">
        <v>356</v>
      </c>
      <c r="DC75">
        <v>1664468064.5</v>
      </c>
      <c r="DD75">
        <v>1677795524</v>
      </c>
      <c r="DE75">
        <v>0</v>
      </c>
      <c r="DF75">
        <v>-0.419</v>
      </c>
      <c r="DG75">
        <v>-0.001</v>
      </c>
      <c r="DH75">
        <v>3.097</v>
      </c>
      <c r="DI75">
        <v>0.268</v>
      </c>
      <c r="DJ75">
        <v>400</v>
      </c>
      <c r="DK75">
        <v>24</v>
      </c>
      <c r="DL75">
        <v>0.15</v>
      </c>
      <c r="DM75">
        <v>0.13</v>
      </c>
      <c r="DN75">
        <v>-36.9382756097561</v>
      </c>
      <c r="DO75">
        <v>1.980767247386727</v>
      </c>
      <c r="DP75">
        <v>0.3065487744428823</v>
      </c>
      <c r="DQ75">
        <v>0</v>
      </c>
      <c r="DR75">
        <v>1.306685853658537</v>
      </c>
      <c r="DS75">
        <v>-0.03135574912891889</v>
      </c>
      <c r="DT75">
        <v>0.006625955237386701</v>
      </c>
      <c r="DU75">
        <v>1</v>
      </c>
      <c r="DV75">
        <v>1</v>
      </c>
      <c r="DW75">
        <v>2</v>
      </c>
      <c r="DX75" t="s">
        <v>365</v>
      </c>
      <c r="DY75">
        <v>2.97769</v>
      </c>
      <c r="DZ75">
        <v>2.7284</v>
      </c>
      <c r="EA75">
        <v>0.132537</v>
      </c>
      <c r="EB75">
        <v>0.137941</v>
      </c>
      <c r="EC75">
        <v>0.106619</v>
      </c>
      <c r="ED75">
        <v>0.103529</v>
      </c>
      <c r="EE75">
        <v>25877.7</v>
      </c>
      <c r="EF75">
        <v>25444.3</v>
      </c>
      <c r="EG75">
        <v>30369.1</v>
      </c>
      <c r="EH75">
        <v>29773</v>
      </c>
      <c r="EI75">
        <v>37452.1</v>
      </c>
      <c r="EJ75">
        <v>35143.3</v>
      </c>
      <c r="EK75">
        <v>46468.1</v>
      </c>
      <c r="EL75">
        <v>44273.3</v>
      </c>
      <c r="EM75">
        <v>1.84918</v>
      </c>
      <c r="EN75">
        <v>1.8125</v>
      </c>
      <c r="EO75">
        <v>0.07318330000000001</v>
      </c>
      <c r="EP75">
        <v>0</v>
      </c>
      <c r="EQ75">
        <v>26.3137</v>
      </c>
      <c r="ER75">
        <v>999.9</v>
      </c>
      <c r="ES75">
        <v>48.6</v>
      </c>
      <c r="ET75">
        <v>34.2</v>
      </c>
      <c r="EU75">
        <v>29.3588</v>
      </c>
      <c r="EV75">
        <v>63.4771</v>
      </c>
      <c r="EW75">
        <v>23.726</v>
      </c>
      <c r="EX75">
        <v>1</v>
      </c>
      <c r="EY75">
        <v>0.136113</v>
      </c>
      <c r="EZ75">
        <v>1.32838</v>
      </c>
      <c r="FA75">
        <v>20.1914</v>
      </c>
      <c r="FB75">
        <v>5.22927</v>
      </c>
      <c r="FC75">
        <v>11.973</v>
      </c>
      <c r="FD75">
        <v>4.9707</v>
      </c>
      <c r="FE75">
        <v>3.2897</v>
      </c>
      <c r="FF75">
        <v>9999</v>
      </c>
      <c r="FG75">
        <v>9999</v>
      </c>
      <c r="FH75">
        <v>9999</v>
      </c>
      <c r="FI75">
        <v>999.9</v>
      </c>
      <c r="FJ75">
        <v>4.97338</v>
      </c>
      <c r="FK75">
        <v>1.87797</v>
      </c>
      <c r="FL75">
        <v>1.87609</v>
      </c>
      <c r="FM75">
        <v>1.87895</v>
      </c>
      <c r="FN75">
        <v>1.87558</v>
      </c>
      <c r="FO75">
        <v>1.87911</v>
      </c>
      <c r="FP75">
        <v>1.87621</v>
      </c>
      <c r="FQ75">
        <v>1.87739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4.384</v>
      </c>
      <c r="GF75">
        <v>0.3405</v>
      </c>
      <c r="GG75">
        <v>1.952128706093963</v>
      </c>
      <c r="GH75">
        <v>0.004218851560130391</v>
      </c>
      <c r="GI75">
        <v>-1.795455638341317E-06</v>
      </c>
      <c r="GJ75">
        <v>4.509012065089949E-10</v>
      </c>
      <c r="GK75">
        <v>-0.002260030334245136</v>
      </c>
      <c r="GL75">
        <v>0.00193859277299023</v>
      </c>
      <c r="GM75">
        <v>0.0006059354359476578</v>
      </c>
      <c r="GN75">
        <v>-3.865286006439209E-06</v>
      </c>
      <c r="GO75">
        <v>0</v>
      </c>
      <c r="GP75">
        <v>2124</v>
      </c>
      <c r="GQ75">
        <v>1</v>
      </c>
      <c r="GR75">
        <v>26</v>
      </c>
      <c r="GS75">
        <v>223250</v>
      </c>
      <c r="GT75">
        <v>1125.7</v>
      </c>
      <c r="GU75">
        <v>1.95679</v>
      </c>
      <c r="GV75">
        <v>2.56226</v>
      </c>
      <c r="GW75">
        <v>1.39893</v>
      </c>
      <c r="GX75">
        <v>2.35718</v>
      </c>
      <c r="GY75">
        <v>1.44897</v>
      </c>
      <c r="GZ75">
        <v>2.43774</v>
      </c>
      <c r="HA75">
        <v>42.3772</v>
      </c>
      <c r="HB75">
        <v>24.035</v>
      </c>
      <c r="HC75">
        <v>18</v>
      </c>
      <c r="HD75">
        <v>491.187</v>
      </c>
      <c r="HE75">
        <v>439.654</v>
      </c>
      <c r="HF75">
        <v>24.1514</v>
      </c>
      <c r="HG75">
        <v>28.8084</v>
      </c>
      <c r="HH75">
        <v>30</v>
      </c>
      <c r="HI75">
        <v>28.6708</v>
      </c>
      <c r="HJ75">
        <v>28.7479</v>
      </c>
      <c r="HK75">
        <v>39.1891</v>
      </c>
      <c r="HL75">
        <v>28.8851</v>
      </c>
      <c r="HM75">
        <v>88.74590000000001</v>
      </c>
      <c r="HN75">
        <v>24.1411</v>
      </c>
      <c r="HO75">
        <v>854.542</v>
      </c>
      <c r="HP75">
        <v>23.1983</v>
      </c>
      <c r="HQ75">
        <v>100.412</v>
      </c>
      <c r="HR75">
        <v>101.806</v>
      </c>
    </row>
    <row r="76" spans="1:226">
      <c r="A76">
        <v>60</v>
      </c>
      <c r="B76">
        <v>1677863072</v>
      </c>
      <c r="C76">
        <v>550.5</v>
      </c>
      <c r="D76" t="s">
        <v>483</v>
      </c>
      <c r="E76" t="s">
        <v>484</v>
      </c>
      <c r="F76">
        <v>5</v>
      </c>
      <c r="G76" t="s">
        <v>353</v>
      </c>
      <c r="H76" t="s">
        <v>382</v>
      </c>
      <c r="I76">
        <v>1677863064.5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856.7800187260722</v>
      </c>
      <c r="AK76">
        <v>827.8926242424239</v>
      </c>
      <c r="AL76">
        <v>3.41179235208406</v>
      </c>
      <c r="AM76">
        <v>63.52167588104037</v>
      </c>
      <c r="AN76">
        <f>(AP76 - AO76 + BO76*1E3/(8.314*(BQ76+273.15)) * AR76/BN76 * AQ76) * BN76/(100*BB76) * 1000/(1000 - AP76)</f>
        <v>0</v>
      </c>
      <c r="AO76">
        <v>23.10897949313492</v>
      </c>
      <c r="AP76">
        <v>24.37513272727271</v>
      </c>
      <c r="AQ76">
        <v>3.008709564762752E-05</v>
      </c>
      <c r="AR76">
        <v>100.0074228854335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2.96</v>
      </c>
      <c r="BC76">
        <v>0.5</v>
      </c>
      <c r="BD76" t="s">
        <v>355</v>
      </c>
      <c r="BE76">
        <v>2</v>
      </c>
      <c r="BF76" t="b">
        <v>1</v>
      </c>
      <c r="BG76">
        <v>1677863064.5</v>
      </c>
      <c r="BH76">
        <v>784.6022222222223</v>
      </c>
      <c r="BI76">
        <v>821.5138888888888</v>
      </c>
      <c r="BJ76">
        <v>24.37427037037037</v>
      </c>
      <c r="BK76">
        <v>23.08178518518519</v>
      </c>
      <c r="BL76">
        <v>780.2373703703704</v>
      </c>
      <c r="BM76">
        <v>24.03360740740741</v>
      </c>
      <c r="BN76">
        <v>500.0341481481482</v>
      </c>
      <c r="BO76">
        <v>89.43857037037036</v>
      </c>
      <c r="BP76">
        <v>0.1000297518518518</v>
      </c>
      <c r="BQ76">
        <v>26.88501851851852</v>
      </c>
      <c r="BR76">
        <v>27.5056962962963</v>
      </c>
      <c r="BS76">
        <v>999.9000000000001</v>
      </c>
      <c r="BT76">
        <v>0</v>
      </c>
      <c r="BU76">
        <v>0</v>
      </c>
      <c r="BV76">
        <v>10003.60555555555</v>
      </c>
      <c r="BW76">
        <v>0</v>
      </c>
      <c r="BX76">
        <v>6.454190000000001</v>
      </c>
      <c r="BY76">
        <v>-36.91148888888889</v>
      </c>
      <c r="BZ76">
        <v>804.204111111111</v>
      </c>
      <c r="CA76">
        <v>840.9240370370372</v>
      </c>
      <c r="CB76">
        <v>1.292504444444444</v>
      </c>
      <c r="CC76">
        <v>821.5138888888888</v>
      </c>
      <c r="CD76">
        <v>23.08178518518519</v>
      </c>
      <c r="CE76">
        <v>2.180000370370371</v>
      </c>
      <c r="CF76">
        <v>2.064399259259259</v>
      </c>
      <c r="CG76">
        <v>18.81608888888889</v>
      </c>
      <c r="CH76">
        <v>17.94712222222222</v>
      </c>
      <c r="CI76">
        <v>1999.981111111111</v>
      </c>
      <c r="CJ76">
        <v>0.9799937777777777</v>
      </c>
      <c r="CK76">
        <v>0.0200062962962963</v>
      </c>
      <c r="CL76">
        <v>0</v>
      </c>
      <c r="CM76">
        <v>2.000148148148148</v>
      </c>
      <c r="CN76">
        <v>0</v>
      </c>
      <c r="CO76">
        <v>6348.205185185186</v>
      </c>
      <c r="CP76">
        <v>17338.03333333333</v>
      </c>
      <c r="CQ76">
        <v>39.92099999999999</v>
      </c>
      <c r="CR76">
        <v>40.17092592592592</v>
      </c>
      <c r="CS76">
        <v>38.74514814814815</v>
      </c>
      <c r="CT76">
        <v>38.31696296296296</v>
      </c>
      <c r="CU76">
        <v>38.40962962962963</v>
      </c>
      <c r="CV76">
        <v>1959.970370370371</v>
      </c>
      <c r="CW76">
        <v>40.01074074074074</v>
      </c>
      <c r="CX76">
        <v>0</v>
      </c>
      <c r="CY76">
        <v>1677863075.2</v>
      </c>
      <c r="CZ76">
        <v>0</v>
      </c>
      <c r="DA76">
        <v>0</v>
      </c>
      <c r="DB76" t="s">
        <v>356</v>
      </c>
      <c r="DC76">
        <v>1664468064.5</v>
      </c>
      <c r="DD76">
        <v>1677795524</v>
      </c>
      <c r="DE76">
        <v>0</v>
      </c>
      <c r="DF76">
        <v>-0.419</v>
      </c>
      <c r="DG76">
        <v>-0.001</v>
      </c>
      <c r="DH76">
        <v>3.097</v>
      </c>
      <c r="DI76">
        <v>0.268</v>
      </c>
      <c r="DJ76">
        <v>400</v>
      </c>
      <c r="DK76">
        <v>24</v>
      </c>
      <c r="DL76">
        <v>0.15</v>
      </c>
      <c r="DM76">
        <v>0.13</v>
      </c>
      <c r="DN76">
        <v>-36.8881512195122</v>
      </c>
      <c r="DO76">
        <v>-1.296493379791033</v>
      </c>
      <c r="DP76">
        <v>0.2377005773020596</v>
      </c>
      <c r="DQ76">
        <v>0</v>
      </c>
      <c r="DR76">
        <v>1.296506829268293</v>
      </c>
      <c r="DS76">
        <v>-0.1321289895470378</v>
      </c>
      <c r="DT76">
        <v>0.01705522013487071</v>
      </c>
      <c r="DU76">
        <v>0</v>
      </c>
      <c r="DV76">
        <v>0</v>
      </c>
      <c r="DW76">
        <v>2</v>
      </c>
      <c r="DX76" t="s">
        <v>357</v>
      </c>
      <c r="DY76">
        <v>2.97764</v>
      </c>
      <c r="DZ76">
        <v>2.7286</v>
      </c>
      <c r="EA76">
        <v>0.134376</v>
      </c>
      <c r="EB76">
        <v>0.139777</v>
      </c>
      <c r="EC76">
        <v>0.106639</v>
      </c>
      <c r="ED76">
        <v>0.103625</v>
      </c>
      <c r="EE76">
        <v>25823.5</v>
      </c>
      <c r="EF76">
        <v>25390.4</v>
      </c>
      <c r="EG76">
        <v>30369.8</v>
      </c>
      <c r="EH76">
        <v>29773.3</v>
      </c>
      <c r="EI76">
        <v>37452.3</v>
      </c>
      <c r="EJ76">
        <v>35140</v>
      </c>
      <c r="EK76">
        <v>46469.3</v>
      </c>
      <c r="EL76">
        <v>44273.8</v>
      </c>
      <c r="EM76">
        <v>1.84903</v>
      </c>
      <c r="EN76">
        <v>1.81255</v>
      </c>
      <c r="EO76">
        <v>0.0724196</v>
      </c>
      <c r="EP76">
        <v>0</v>
      </c>
      <c r="EQ76">
        <v>26.313</v>
      </c>
      <c r="ER76">
        <v>999.9</v>
      </c>
      <c r="ES76">
        <v>48.6</v>
      </c>
      <c r="ET76">
        <v>34.2</v>
      </c>
      <c r="EU76">
        <v>29.3602</v>
      </c>
      <c r="EV76">
        <v>63.3071</v>
      </c>
      <c r="EW76">
        <v>23.3413</v>
      </c>
      <c r="EX76">
        <v>1</v>
      </c>
      <c r="EY76">
        <v>0.136065</v>
      </c>
      <c r="EZ76">
        <v>1.37086</v>
      </c>
      <c r="FA76">
        <v>20.191</v>
      </c>
      <c r="FB76">
        <v>5.22822</v>
      </c>
      <c r="FC76">
        <v>11.9733</v>
      </c>
      <c r="FD76">
        <v>4.97065</v>
      </c>
      <c r="FE76">
        <v>3.2897</v>
      </c>
      <c r="FF76">
        <v>9999</v>
      </c>
      <c r="FG76">
        <v>9999</v>
      </c>
      <c r="FH76">
        <v>9999</v>
      </c>
      <c r="FI76">
        <v>999.9</v>
      </c>
      <c r="FJ76">
        <v>4.97337</v>
      </c>
      <c r="FK76">
        <v>1.87794</v>
      </c>
      <c r="FL76">
        <v>1.87608</v>
      </c>
      <c r="FM76">
        <v>1.87895</v>
      </c>
      <c r="FN76">
        <v>1.87554</v>
      </c>
      <c r="FO76">
        <v>1.87912</v>
      </c>
      <c r="FP76">
        <v>1.87619</v>
      </c>
      <c r="FQ76">
        <v>1.8774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4.42</v>
      </c>
      <c r="GF76">
        <v>0.3407</v>
      </c>
      <c r="GG76">
        <v>1.952128706093963</v>
      </c>
      <c r="GH76">
        <v>0.004218851560130391</v>
      </c>
      <c r="GI76">
        <v>-1.795455638341317E-06</v>
      </c>
      <c r="GJ76">
        <v>4.509012065089949E-10</v>
      </c>
      <c r="GK76">
        <v>-0.002260030334245136</v>
      </c>
      <c r="GL76">
        <v>0.00193859277299023</v>
      </c>
      <c r="GM76">
        <v>0.0006059354359476578</v>
      </c>
      <c r="GN76">
        <v>-3.865286006439209E-06</v>
      </c>
      <c r="GO76">
        <v>0</v>
      </c>
      <c r="GP76">
        <v>2124</v>
      </c>
      <c r="GQ76">
        <v>1</v>
      </c>
      <c r="GR76">
        <v>26</v>
      </c>
      <c r="GS76">
        <v>223250.1</v>
      </c>
      <c r="GT76">
        <v>1125.8</v>
      </c>
      <c r="GU76">
        <v>1.98975</v>
      </c>
      <c r="GV76">
        <v>2.55005</v>
      </c>
      <c r="GW76">
        <v>1.39893</v>
      </c>
      <c r="GX76">
        <v>2.35718</v>
      </c>
      <c r="GY76">
        <v>1.44897</v>
      </c>
      <c r="GZ76">
        <v>2.45728</v>
      </c>
      <c r="HA76">
        <v>42.3772</v>
      </c>
      <c r="HB76">
        <v>24.035</v>
      </c>
      <c r="HC76">
        <v>18</v>
      </c>
      <c r="HD76">
        <v>491.095</v>
      </c>
      <c r="HE76">
        <v>439.685</v>
      </c>
      <c r="HF76">
        <v>24.1456</v>
      </c>
      <c r="HG76">
        <v>28.8084</v>
      </c>
      <c r="HH76">
        <v>30</v>
      </c>
      <c r="HI76">
        <v>28.6696</v>
      </c>
      <c r="HJ76">
        <v>28.7478</v>
      </c>
      <c r="HK76">
        <v>39.8456</v>
      </c>
      <c r="HL76">
        <v>28.8851</v>
      </c>
      <c r="HM76">
        <v>88.74590000000001</v>
      </c>
      <c r="HN76">
        <v>24.1485</v>
      </c>
      <c r="HO76">
        <v>867.9</v>
      </c>
      <c r="HP76">
        <v>23.2033</v>
      </c>
      <c r="HQ76">
        <v>100.415</v>
      </c>
      <c r="HR76">
        <v>101.807</v>
      </c>
    </row>
    <row r="77" spans="1:226">
      <c r="A77">
        <v>61</v>
      </c>
      <c r="B77">
        <v>1677863077</v>
      </c>
      <c r="C77">
        <v>555.5</v>
      </c>
      <c r="D77" t="s">
        <v>485</v>
      </c>
      <c r="E77" t="s">
        <v>486</v>
      </c>
      <c r="F77">
        <v>5</v>
      </c>
      <c r="G77" t="s">
        <v>353</v>
      </c>
      <c r="H77" t="s">
        <v>382</v>
      </c>
      <c r="I77">
        <v>1677863069.214286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874.0877568708789</v>
      </c>
      <c r="AK77">
        <v>844.9639515151511</v>
      </c>
      <c r="AL77">
        <v>3.418662771983266</v>
      </c>
      <c r="AM77">
        <v>63.52167588104037</v>
      </c>
      <c r="AN77">
        <f>(AP77 - AO77 + BO77*1E3/(8.314*(BQ77+273.15)) * AR77/BN77 * AQ77) * BN77/(100*BB77) * 1000/(1000 - AP77)</f>
        <v>0</v>
      </c>
      <c r="AO77">
        <v>23.11786159446306</v>
      </c>
      <c r="AP77">
        <v>24.38036424242424</v>
      </c>
      <c r="AQ77">
        <v>1.626372800611731E-05</v>
      </c>
      <c r="AR77">
        <v>100.0074228854335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2.96</v>
      </c>
      <c r="BC77">
        <v>0.5</v>
      </c>
      <c r="BD77" t="s">
        <v>355</v>
      </c>
      <c r="BE77">
        <v>2</v>
      </c>
      <c r="BF77" t="b">
        <v>1</v>
      </c>
      <c r="BG77">
        <v>1677863069.214286</v>
      </c>
      <c r="BH77">
        <v>800.1517142857143</v>
      </c>
      <c r="BI77">
        <v>837.3045000000001</v>
      </c>
      <c r="BJ77">
        <v>24.37373928571429</v>
      </c>
      <c r="BK77">
        <v>23.09646428571428</v>
      </c>
      <c r="BL77">
        <v>795.7522857142856</v>
      </c>
      <c r="BM77">
        <v>24.03309642857143</v>
      </c>
      <c r="BN77">
        <v>500.0455714285714</v>
      </c>
      <c r="BO77">
        <v>89.43815357142856</v>
      </c>
      <c r="BP77">
        <v>0.1000093821428571</v>
      </c>
      <c r="BQ77">
        <v>26.88443928571428</v>
      </c>
      <c r="BR77">
        <v>27.49917142857143</v>
      </c>
      <c r="BS77">
        <v>999.9000000000002</v>
      </c>
      <c r="BT77">
        <v>0</v>
      </c>
      <c r="BU77">
        <v>0</v>
      </c>
      <c r="BV77">
        <v>10008.92607142857</v>
      </c>
      <c r="BW77">
        <v>0</v>
      </c>
      <c r="BX77">
        <v>6.454190000000001</v>
      </c>
      <c r="BY77">
        <v>-37.15263571428572</v>
      </c>
      <c r="BZ77">
        <v>820.1416785714284</v>
      </c>
      <c r="CA77">
        <v>857.1006785714284</v>
      </c>
      <c r="CB77">
        <v>1.2772975</v>
      </c>
      <c r="CC77">
        <v>837.3045000000001</v>
      </c>
      <c r="CD77">
        <v>23.09646428571428</v>
      </c>
      <c r="CE77">
        <v>2.179943214285714</v>
      </c>
      <c r="CF77">
        <v>2.065703928571429</v>
      </c>
      <c r="CG77">
        <v>18.81567142857143</v>
      </c>
      <c r="CH77">
        <v>17.95715714285714</v>
      </c>
      <c r="CI77">
        <v>1999.988928571428</v>
      </c>
      <c r="CJ77">
        <v>0.97999375</v>
      </c>
      <c r="CK77">
        <v>0.02000632499999999</v>
      </c>
      <c r="CL77">
        <v>0</v>
      </c>
      <c r="CM77">
        <v>1.991039285714286</v>
      </c>
      <c r="CN77">
        <v>0</v>
      </c>
      <c r="CO77">
        <v>6350.303214285713</v>
      </c>
      <c r="CP77">
        <v>17338.10357142857</v>
      </c>
      <c r="CQ77">
        <v>40.00867857142857</v>
      </c>
      <c r="CR77">
        <v>40.16707142857143</v>
      </c>
      <c r="CS77">
        <v>38.71410714285714</v>
      </c>
      <c r="CT77">
        <v>38.29221428571429</v>
      </c>
      <c r="CU77">
        <v>38.38828571428571</v>
      </c>
      <c r="CV77">
        <v>1959.977857142857</v>
      </c>
      <c r="CW77">
        <v>40.01107142857143</v>
      </c>
      <c r="CX77">
        <v>0</v>
      </c>
      <c r="CY77">
        <v>1677863080</v>
      </c>
      <c r="CZ77">
        <v>0</v>
      </c>
      <c r="DA77">
        <v>0</v>
      </c>
      <c r="DB77" t="s">
        <v>356</v>
      </c>
      <c r="DC77">
        <v>1664468064.5</v>
      </c>
      <c r="DD77">
        <v>1677795524</v>
      </c>
      <c r="DE77">
        <v>0</v>
      </c>
      <c r="DF77">
        <v>-0.419</v>
      </c>
      <c r="DG77">
        <v>-0.001</v>
      </c>
      <c r="DH77">
        <v>3.097</v>
      </c>
      <c r="DI77">
        <v>0.268</v>
      </c>
      <c r="DJ77">
        <v>400</v>
      </c>
      <c r="DK77">
        <v>24</v>
      </c>
      <c r="DL77">
        <v>0.15</v>
      </c>
      <c r="DM77">
        <v>0.13</v>
      </c>
      <c r="DN77">
        <v>-37.0011675</v>
      </c>
      <c r="DO77">
        <v>-3.119494559099476</v>
      </c>
      <c r="DP77">
        <v>0.3018697470660982</v>
      </c>
      <c r="DQ77">
        <v>0</v>
      </c>
      <c r="DR77">
        <v>1.2862535</v>
      </c>
      <c r="DS77">
        <v>-0.203617936210135</v>
      </c>
      <c r="DT77">
        <v>0.02145221673277613</v>
      </c>
      <c r="DU77">
        <v>0</v>
      </c>
      <c r="DV77">
        <v>0</v>
      </c>
      <c r="DW77">
        <v>2</v>
      </c>
      <c r="DX77" t="s">
        <v>357</v>
      </c>
      <c r="DY77">
        <v>2.97775</v>
      </c>
      <c r="DZ77">
        <v>2.72824</v>
      </c>
      <c r="EA77">
        <v>0.136208</v>
      </c>
      <c r="EB77">
        <v>0.141589</v>
      </c>
      <c r="EC77">
        <v>0.106658</v>
      </c>
      <c r="ED77">
        <v>0.103673</v>
      </c>
      <c r="EE77">
        <v>25768.9</v>
      </c>
      <c r="EF77">
        <v>25336.7</v>
      </c>
      <c r="EG77">
        <v>30369.9</v>
      </c>
      <c r="EH77">
        <v>29773.2</v>
      </c>
      <c r="EI77">
        <v>37451.9</v>
      </c>
      <c r="EJ77">
        <v>35138.1</v>
      </c>
      <c r="EK77">
        <v>46469.7</v>
      </c>
      <c r="EL77">
        <v>44273.6</v>
      </c>
      <c r="EM77">
        <v>1.8493</v>
      </c>
      <c r="EN77">
        <v>1.81268</v>
      </c>
      <c r="EO77">
        <v>0.0713915</v>
      </c>
      <c r="EP77">
        <v>0</v>
      </c>
      <c r="EQ77">
        <v>26.3115</v>
      </c>
      <c r="ER77">
        <v>999.9</v>
      </c>
      <c r="ES77">
        <v>48.6</v>
      </c>
      <c r="ET77">
        <v>34.2</v>
      </c>
      <c r="EU77">
        <v>29.3567</v>
      </c>
      <c r="EV77">
        <v>63.4671</v>
      </c>
      <c r="EW77">
        <v>23.5737</v>
      </c>
      <c r="EX77">
        <v>1</v>
      </c>
      <c r="EY77">
        <v>0.136021</v>
      </c>
      <c r="EZ77">
        <v>1.32237</v>
      </c>
      <c r="FA77">
        <v>20.1914</v>
      </c>
      <c r="FB77">
        <v>5.22762</v>
      </c>
      <c r="FC77">
        <v>11.974</v>
      </c>
      <c r="FD77">
        <v>4.9708</v>
      </c>
      <c r="FE77">
        <v>3.28973</v>
      </c>
      <c r="FF77">
        <v>9999</v>
      </c>
      <c r="FG77">
        <v>9999</v>
      </c>
      <c r="FH77">
        <v>9999</v>
      </c>
      <c r="FI77">
        <v>999.9</v>
      </c>
      <c r="FJ77">
        <v>4.97337</v>
      </c>
      <c r="FK77">
        <v>1.87795</v>
      </c>
      <c r="FL77">
        <v>1.87608</v>
      </c>
      <c r="FM77">
        <v>1.87895</v>
      </c>
      <c r="FN77">
        <v>1.87555</v>
      </c>
      <c r="FO77">
        <v>1.87911</v>
      </c>
      <c r="FP77">
        <v>1.8762</v>
      </c>
      <c r="FQ77">
        <v>1.87739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4.456</v>
      </c>
      <c r="GF77">
        <v>0.3408</v>
      </c>
      <c r="GG77">
        <v>1.952128706093963</v>
      </c>
      <c r="GH77">
        <v>0.004218851560130391</v>
      </c>
      <c r="GI77">
        <v>-1.795455638341317E-06</v>
      </c>
      <c r="GJ77">
        <v>4.509012065089949E-10</v>
      </c>
      <c r="GK77">
        <v>-0.002260030334245136</v>
      </c>
      <c r="GL77">
        <v>0.00193859277299023</v>
      </c>
      <c r="GM77">
        <v>0.0006059354359476578</v>
      </c>
      <c r="GN77">
        <v>-3.865286006439209E-06</v>
      </c>
      <c r="GO77">
        <v>0</v>
      </c>
      <c r="GP77">
        <v>2124</v>
      </c>
      <c r="GQ77">
        <v>1</v>
      </c>
      <c r="GR77">
        <v>26</v>
      </c>
      <c r="GS77">
        <v>223250.2</v>
      </c>
      <c r="GT77">
        <v>1125.9</v>
      </c>
      <c r="GU77">
        <v>2.01904</v>
      </c>
      <c r="GV77">
        <v>2.55371</v>
      </c>
      <c r="GW77">
        <v>1.39893</v>
      </c>
      <c r="GX77">
        <v>2.35718</v>
      </c>
      <c r="GY77">
        <v>1.44897</v>
      </c>
      <c r="GZ77">
        <v>2.50366</v>
      </c>
      <c r="HA77">
        <v>42.4038</v>
      </c>
      <c r="HB77">
        <v>24.035</v>
      </c>
      <c r="HC77">
        <v>18</v>
      </c>
      <c r="HD77">
        <v>491.248</v>
      </c>
      <c r="HE77">
        <v>439.762</v>
      </c>
      <c r="HF77">
        <v>24.1447</v>
      </c>
      <c r="HG77">
        <v>28.8084</v>
      </c>
      <c r="HH77">
        <v>30</v>
      </c>
      <c r="HI77">
        <v>28.6696</v>
      </c>
      <c r="HJ77">
        <v>28.7478</v>
      </c>
      <c r="HK77">
        <v>40.433</v>
      </c>
      <c r="HL77">
        <v>28.6078</v>
      </c>
      <c r="HM77">
        <v>88.74590000000001</v>
      </c>
      <c r="HN77">
        <v>24.158</v>
      </c>
      <c r="HO77">
        <v>887.932</v>
      </c>
      <c r="HP77">
        <v>23.2071</v>
      </c>
      <c r="HQ77">
        <v>100.415</v>
      </c>
      <c r="HR77">
        <v>101.807</v>
      </c>
    </row>
    <row r="78" spans="1:226">
      <c r="A78">
        <v>62</v>
      </c>
      <c r="B78">
        <v>1677863082</v>
      </c>
      <c r="C78">
        <v>560.5</v>
      </c>
      <c r="D78" t="s">
        <v>487</v>
      </c>
      <c r="E78" t="s">
        <v>488</v>
      </c>
      <c r="F78">
        <v>5</v>
      </c>
      <c r="G78" t="s">
        <v>353</v>
      </c>
      <c r="H78" t="s">
        <v>382</v>
      </c>
      <c r="I78">
        <v>1677863074.5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891.1594464787587</v>
      </c>
      <c r="AK78">
        <v>862.0383212121211</v>
      </c>
      <c r="AL78">
        <v>3.407367306936973</v>
      </c>
      <c r="AM78">
        <v>63.52167588104037</v>
      </c>
      <c r="AN78">
        <f>(AP78 - AO78 + BO78*1E3/(8.314*(BQ78+273.15)) * AR78/BN78 * AQ78) * BN78/(100*BB78) * 1000/(1000 - AP78)</f>
        <v>0</v>
      </c>
      <c r="AO78">
        <v>23.19830329807372</v>
      </c>
      <c r="AP78">
        <v>24.40138424242423</v>
      </c>
      <c r="AQ78">
        <v>0.00602205374086382</v>
      </c>
      <c r="AR78">
        <v>100.0074228854335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2.96</v>
      </c>
      <c r="BC78">
        <v>0.5</v>
      </c>
      <c r="BD78" t="s">
        <v>355</v>
      </c>
      <c r="BE78">
        <v>2</v>
      </c>
      <c r="BF78" t="b">
        <v>1</v>
      </c>
      <c r="BG78">
        <v>1677863074.5</v>
      </c>
      <c r="BH78">
        <v>817.7038518518517</v>
      </c>
      <c r="BI78">
        <v>855.0243703703703</v>
      </c>
      <c r="BJ78">
        <v>24.37937777777777</v>
      </c>
      <c r="BK78">
        <v>23.1346962962963</v>
      </c>
      <c r="BL78">
        <v>813.2657777777778</v>
      </c>
      <c r="BM78">
        <v>24.0386037037037</v>
      </c>
      <c r="BN78">
        <v>500.0400370370371</v>
      </c>
      <c r="BO78">
        <v>89.43837777777777</v>
      </c>
      <c r="BP78">
        <v>0.09987035925925926</v>
      </c>
      <c r="BQ78">
        <v>26.88468888888889</v>
      </c>
      <c r="BR78">
        <v>27.4898074074074</v>
      </c>
      <c r="BS78">
        <v>999.9000000000001</v>
      </c>
      <c r="BT78">
        <v>0</v>
      </c>
      <c r="BU78">
        <v>0</v>
      </c>
      <c r="BV78">
        <v>10016.92111111111</v>
      </c>
      <c r="BW78">
        <v>0</v>
      </c>
      <c r="BX78">
        <v>6.454190000000001</v>
      </c>
      <c r="BY78">
        <v>-37.32043703703704</v>
      </c>
      <c r="BZ78">
        <v>838.1372592592592</v>
      </c>
      <c r="CA78">
        <v>875.274037037037</v>
      </c>
      <c r="CB78">
        <v>1.244703333333333</v>
      </c>
      <c r="CC78">
        <v>855.0243703703703</v>
      </c>
      <c r="CD78">
        <v>23.1346962962963</v>
      </c>
      <c r="CE78">
        <v>2.180452962962963</v>
      </c>
      <c r="CF78">
        <v>2.069128518518518</v>
      </c>
      <c r="CG78">
        <v>18.8194037037037</v>
      </c>
      <c r="CH78">
        <v>17.98347777777778</v>
      </c>
      <c r="CI78">
        <v>1999.992592592593</v>
      </c>
      <c r="CJ78">
        <v>0.9799937777777779</v>
      </c>
      <c r="CK78">
        <v>0.02000629629629629</v>
      </c>
      <c r="CL78">
        <v>0</v>
      </c>
      <c r="CM78">
        <v>2.036592592592593</v>
      </c>
      <c r="CN78">
        <v>0</v>
      </c>
      <c r="CO78">
        <v>6352.37037037037</v>
      </c>
      <c r="CP78">
        <v>17338.14074074074</v>
      </c>
      <c r="CQ78">
        <v>40.06455555555555</v>
      </c>
      <c r="CR78">
        <v>40.15485185185184</v>
      </c>
      <c r="CS78">
        <v>38.68033333333333</v>
      </c>
      <c r="CT78">
        <v>38.27525925925925</v>
      </c>
      <c r="CU78">
        <v>38.35640740740741</v>
      </c>
      <c r="CV78">
        <v>1959.981481481481</v>
      </c>
      <c r="CW78">
        <v>40.01111111111111</v>
      </c>
      <c r="CX78">
        <v>0</v>
      </c>
      <c r="CY78">
        <v>1677863084.8</v>
      </c>
      <c r="CZ78">
        <v>0</v>
      </c>
      <c r="DA78">
        <v>0</v>
      </c>
      <c r="DB78" t="s">
        <v>356</v>
      </c>
      <c r="DC78">
        <v>1664468064.5</v>
      </c>
      <c r="DD78">
        <v>1677795524</v>
      </c>
      <c r="DE78">
        <v>0</v>
      </c>
      <c r="DF78">
        <v>-0.419</v>
      </c>
      <c r="DG78">
        <v>-0.001</v>
      </c>
      <c r="DH78">
        <v>3.097</v>
      </c>
      <c r="DI78">
        <v>0.268</v>
      </c>
      <c r="DJ78">
        <v>400</v>
      </c>
      <c r="DK78">
        <v>24</v>
      </c>
      <c r="DL78">
        <v>0.15</v>
      </c>
      <c r="DM78">
        <v>0.13</v>
      </c>
      <c r="DN78">
        <v>-37.192185</v>
      </c>
      <c r="DO78">
        <v>-2.086306941838594</v>
      </c>
      <c r="DP78">
        <v>0.2226729087136563</v>
      </c>
      <c r="DQ78">
        <v>0</v>
      </c>
      <c r="DR78">
        <v>1.26360225</v>
      </c>
      <c r="DS78">
        <v>-0.3316807879924963</v>
      </c>
      <c r="DT78">
        <v>0.03403832255616455</v>
      </c>
      <c r="DU78">
        <v>0</v>
      </c>
      <c r="DV78">
        <v>0</v>
      </c>
      <c r="DW78">
        <v>2</v>
      </c>
      <c r="DX78" t="s">
        <v>357</v>
      </c>
      <c r="DY78">
        <v>2.97762</v>
      </c>
      <c r="DZ78">
        <v>2.72818</v>
      </c>
      <c r="EA78">
        <v>0.138015</v>
      </c>
      <c r="EB78">
        <v>0.14337</v>
      </c>
      <c r="EC78">
        <v>0.106732</v>
      </c>
      <c r="ED78">
        <v>0.103943</v>
      </c>
      <c r="EE78">
        <v>25714.9</v>
      </c>
      <c r="EF78">
        <v>25284</v>
      </c>
      <c r="EG78">
        <v>30369.9</v>
      </c>
      <c r="EH78">
        <v>29772.9</v>
      </c>
      <c r="EI78">
        <v>37449</v>
      </c>
      <c r="EJ78">
        <v>35127.1</v>
      </c>
      <c r="EK78">
        <v>46469.8</v>
      </c>
      <c r="EL78">
        <v>44273.1</v>
      </c>
      <c r="EM78">
        <v>1.8489</v>
      </c>
      <c r="EN78">
        <v>1.81292</v>
      </c>
      <c r="EO78">
        <v>0.0721067</v>
      </c>
      <c r="EP78">
        <v>0</v>
      </c>
      <c r="EQ78">
        <v>26.3115</v>
      </c>
      <c r="ER78">
        <v>999.9</v>
      </c>
      <c r="ES78">
        <v>48.6</v>
      </c>
      <c r="ET78">
        <v>34.2</v>
      </c>
      <c r="EU78">
        <v>29.3597</v>
      </c>
      <c r="EV78">
        <v>63.3571</v>
      </c>
      <c r="EW78">
        <v>23.6178</v>
      </c>
      <c r="EX78">
        <v>1</v>
      </c>
      <c r="EY78">
        <v>0.13594</v>
      </c>
      <c r="EZ78">
        <v>1.28702</v>
      </c>
      <c r="FA78">
        <v>20.1917</v>
      </c>
      <c r="FB78">
        <v>5.22762</v>
      </c>
      <c r="FC78">
        <v>11.9728</v>
      </c>
      <c r="FD78">
        <v>4.9708</v>
      </c>
      <c r="FE78">
        <v>3.28958</v>
      </c>
      <c r="FF78">
        <v>9999</v>
      </c>
      <c r="FG78">
        <v>9999</v>
      </c>
      <c r="FH78">
        <v>9999</v>
      </c>
      <c r="FI78">
        <v>999.9</v>
      </c>
      <c r="FJ78">
        <v>4.97336</v>
      </c>
      <c r="FK78">
        <v>1.87798</v>
      </c>
      <c r="FL78">
        <v>1.8761</v>
      </c>
      <c r="FM78">
        <v>1.87897</v>
      </c>
      <c r="FN78">
        <v>1.8756</v>
      </c>
      <c r="FO78">
        <v>1.87912</v>
      </c>
      <c r="FP78">
        <v>1.87622</v>
      </c>
      <c r="FQ78">
        <v>1.87741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4.492</v>
      </c>
      <c r="GF78">
        <v>0.3414</v>
      </c>
      <c r="GG78">
        <v>1.952128706093963</v>
      </c>
      <c r="GH78">
        <v>0.004218851560130391</v>
      </c>
      <c r="GI78">
        <v>-1.795455638341317E-06</v>
      </c>
      <c r="GJ78">
        <v>4.509012065089949E-10</v>
      </c>
      <c r="GK78">
        <v>-0.002260030334245136</v>
      </c>
      <c r="GL78">
        <v>0.00193859277299023</v>
      </c>
      <c r="GM78">
        <v>0.0006059354359476578</v>
      </c>
      <c r="GN78">
        <v>-3.865286006439209E-06</v>
      </c>
      <c r="GO78">
        <v>0</v>
      </c>
      <c r="GP78">
        <v>2124</v>
      </c>
      <c r="GQ78">
        <v>1</v>
      </c>
      <c r="GR78">
        <v>26</v>
      </c>
      <c r="GS78">
        <v>223250.3</v>
      </c>
      <c r="GT78">
        <v>1126</v>
      </c>
      <c r="GU78">
        <v>2.052</v>
      </c>
      <c r="GV78">
        <v>2.56348</v>
      </c>
      <c r="GW78">
        <v>1.39893</v>
      </c>
      <c r="GX78">
        <v>2.35718</v>
      </c>
      <c r="GY78">
        <v>1.44897</v>
      </c>
      <c r="GZ78">
        <v>2.42676</v>
      </c>
      <c r="HA78">
        <v>42.4038</v>
      </c>
      <c r="HB78">
        <v>24.0262</v>
      </c>
      <c r="HC78">
        <v>18</v>
      </c>
      <c r="HD78">
        <v>491.025</v>
      </c>
      <c r="HE78">
        <v>439.917</v>
      </c>
      <c r="HF78">
        <v>24.1527</v>
      </c>
      <c r="HG78">
        <v>28.8069</v>
      </c>
      <c r="HH78">
        <v>29.9999</v>
      </c>
      <c r="HI78">
        <v>28.6696</v>
      </c>
      <c r="HJ78">
        <v>28.7478</v>
      </c>
      <c r="HK78">
        <v>41.0895</v>
      </c>
      <c r="HL78">
        <v>28.6078</v>
      </c>
      <c r="HM78">
        <v>88.74590000000001</v>
      </c>
      <c r="HN78">
        <v>24.1694</v>
      </c>
      <c r="HO78">
        <v>901.29</v>
      </c>
      <c r="HP78">
        <v>23.1939</v>
      </c>
      <c r="HQ78">
        <v>100.415</v>
      </c>
      <c r="HR78">
        <v>101.806</v>
      </c>
    </row>
    <row r="79" spans="1:226">
      <c r="A79">
        <v>63</v>
      </c>
      <c r="B79">
        <v>1677863087</v>
      </c>
      <c r="C79">
        <v>565.5</v>
      </c>
      <c r="D79" t="s">
        <v>489</v>
      </c>
      <c r="E79" t="s">
        <v>490</v>
      </c>
      <c r="F79">
        <v>5</v>
      </c>
      <c r="G79" t="s">
        <v>353</v>
      </c>
      <c r="H79" t="s">
        <v>382</v>
      </c>
      <c r="I79">
        <v>1677863079.214286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908.3332966365615</v>
      </c>
      <c r="AK79">
        <v>879.1614909090907</v>
      </c>
      <c r="AL79">
        <v>3.417099480815038</v>
      </c>
      <c r="AM79">
        <v>63.52167588104037</v>
      </c>
      <c r="AN79">
        <f>(AP79 - AO79 + BO79*1E3/(8.314*(BQ79+273.15)) * AR79/BN79 * AQ79) * BN79/(100*BB79) * 1000/(1000 - AP79)</f>
        <v>0</v>
      </c>
      <c r="AO79">
        <v>23.22374508007124</v>
      </c>
      <c r="AP79">
        <v>24.43528909090908</v>
      </c>
      <c r="AQ79">
        <v>0.006097349138169681</v>
      </c>
      <c r="AR79">
        <v>100.0074228854335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2.96</v>
      </c>
      <c r="BC79">
        <v>0.5</v>
      </c>
      <c r="BD79" t="s">
        <v>355</v>
      </c>
      <c r="BE79">
        <v>2</v>
      </c>
      <c r="BF79" t="b">
        <v>1</v>
      </c>
      <c r="BG79">
        <v>1677863079.214286</v>
      </c>
      <c r="BH79">
        <v>833.4141428571428</v>
      </c>
      <c r="BI79">
        <v>870.8031428571428</v>
      </c>
      <c r="BJ79">
        <v>24.39598928571429</v>
      </c>
      <c r="BK79">
        <v>23.17225</v>
      </c>
      <c r="BL79">
        <v>828.9418571428572</v>
      </c>
      <c r="BM79">
        <v>24.05481785714285</v>
      </c>
      <c r="BN79">
        <v>500.0388571428572</v>
      </c>
      <c r="BO79">
        <v>89.43853571428572</v>
      </c>
      <c r="BP79">
        <v>0.09990658928571429</v>
      </c>
      <c r="BQ79">
        <v>26.88437857142857</v>
      </c>
      <c r="BR79">
        <v>27.48938214285713</v>
      </c>
      <c r="BS79">
        <v>999.9000000000002</v>
      </c>
      <c r="BT79">
        <v>0</v>
      </c>
      <c r="BU79">
        <v>0</v>
      </c>
      <c r="BV79">
        <v>10004.49071428572</v>
      </c>
      <c r="BW79">
        <v>0</v>
      </c>
      <c r="BX79">
        <v>6.454190000000001</v>
      </c>
      <c r="BY79">
        <v>-37.38905</v>
      </c>
      <c r="BZ79">
        <v>854.2547857142856</v>
      </c>
      <c r="CA79">
        <v>891.4609642857142</v>
      </c>
      <c r="CB79">
        <v>1.223756071428571</v>
      </c>
      <c r="CC79">
        <v>870.8031428571428</v>
      </c>
      <c r="CD79">
        <v>23.17225</v>
      </c>
      <c r="CE79">
        <v>2.181942142857143</v>
      </c>
      <c r="CF79">
        <v>2.072490714285714</v>
      </c>
      <c r="CG79">
        <v>18.83033214285715</v>
      </c>
      <c r="CH79">
        <v>18.00928928571429</v>
      </c>
      <c r="CI79">
        <v>2000.008928571429</v>
      </c>
      <c r="CJ79">
        <v>0.9799939642857144</v>
      </c>
      <c r="CK79">
        <v>0.02000610357142857</v>
      </c>
      <c r="CL79">
        <v>0</v>
      </c>
      <c r="CM79">
        <v>2.034542857142857</v>
      </c>
      <c r="CN79">
        <v>0</v>
      </c>
      <c r="CO79">
        <v>6354.211428571429</v>
      </c>
      <c r="CP79">
        <v>17338.28928571428</v>
      </c>
      <c r="CQ79">
        <v>40.03989285714285</v>
      </c>
      <c r="CR79">
        <v>40.15378571428571</v>
      </c>
      <c r="CS79">
        <v>38.72735714285714</v>
      </c>
      <c r="CT79">
        <v>38.27892857142857</v>
      </c>
      <c r="CU79">
        <v>38.35025</v>
      </c>
      <c r="CV79">
        <v>1959.997857142857</v>
      </c>
      <c r="CW79">
        <v>40.01107142857143</v>
      </c>
      <c r="CX79">
        <v>0</v>
      </c>
      <c r="CY79">
        <v>1677863090.2</v>
      </c>
      <c r="CZ79">
        <v>0</v>
      </c>
      <c r="DA79">
        <v>0</v>
      </c>
      <c r="DB79" t="s">
        <v>356</v>
      </c>
      <c r="DC79">
        <v>1664468064.5</v>
      </c>
      <c r="DD79">
        <v>1677795524</v>
      </c>
      <c r="DE79">
        <v>0</v>
      </c>
      <c r="DF79">
        <v>-0.419</v>
      </c>
      <c r="DG79">
        <v>-0.001</v>
      </c>
      <c r="DH79">
        <v>3.097</v>
      </c>
      <c r="DI79">
        <v>0.268</v>
      </c>
      <c r="DJ79">
        <v>400</v>
      </c>
      <c r="DK79">
        <v>24</v>
      </c>
      <c r="DL79">
        <v>0.15</v>
      </c>
      <c r="DM79">
        <v>0.13</v>
      </c>
      <c r="DN79">
        <v>-37.33112682926829</v>
      </c>
      <c r="DO79">
        <v>-0.8814209059233571</v>
      </c>
      <c r="DP79">
        <v>0.1185778164265266</v>
      </c>
      <c r="DQ79">
        <v>0</v>
      </c>
      <c r="DR79">
        <v>1.236290487804878</v>
      </c>
      <c r="DS79">
        <v>-0.30859756097561</v>
      </c>
      <c r="DT79">
        <v>0.03363809527040114</v>
      </c>
      <c r="DU79">
        <v>0</v>
      </c>
      <c r="DV79">
        <v>0</v>
      </c>
      <c r="DW79">
        <v>2</v>
      </c>
      <c r="DX79" t="s">
        <v>357</v>
      </c>
      <c r="DY79">
        <v>2.97773</v>
      </c>
      <c r="DZ79">
        <v>2.72815</v>
      </c>
      <c r="EA79">
        <v>0.139808</v>
      </c>
      <c r="EB79">
        <v>0.145143</v>
      </c>
      <c r="EC79">
        <v>0.106828</v>
      </c>
      <c r="ED79">
        <v>0.103971</v>
      </c>
      <c r="EE79">
        <v>25661.2</v>
      </c>
      <c r="EF79">
        <v>25231.8</v>
      </c>
      <c r="EG79">
        <v>30369.7</v>
      </c>
      <c r="EH79">
        <v>29773.1</v>
      </c>
      <c r="EI79">
        <v>37444.9</v>
      </c>
      <c r="EJ79">
        <v>35126.4</v>
      </c>
      <c r="EK79">
        <v>46469.6</v>
      </c>
      <c r="EL79">
        <v>44273.4</v>
      </c>
      <c r="EM79">
        <v>1.84918</v>
      </c>
      <c r="EN79">
        <v>1.81285</v>
      </c>
      <c r="EO79">
        <v>0.0729412</v>
      </c>
      <c r="EP79">
        <v>0</v>
      </c>
      <c r="EQ79">
        <v>26.3115</v>
      </c>
      <c r="ER79">
        <v>999.9</v>
      </c>
      <c r="ES79">
        <v>48.6</v>
      </c>
      <c r="ET79">
        <v>34.2</v>
      </c>
      <c r="EU79">
        <v>29.3572</v>
      </c>
      <c r="EV79">
        <v>63.3071</v>
      </c>
      <c r="EW79">
        <v>23.4976</v>
      </c>
      <c r="EX79">
        <v>1</v>
      </c>
      <c r="EY79">
        <v>0.135457</v>
      </c>
      <c r="EZ79">
        <v>1.26496</v>
      </c>
      <c r="FA79">
        <v>20.1918</v>
      </c>
      <c r="FB79">
        <v>5.22747</v>
      </c>
      <c r="FC79">
        <v>11.9733</v>
      </c>
      <c r="FD79">
        <v>4.9708</v>
      </c>
      <c r="FE79">
        <v>3.28968</v>
      </c>
      <c r="FF79">
        <v>9999</v>
      </c>
      <c r="FG79">
        <v>9999</v>
      </c>
      <c r="FH79">
        <v>9999</v>
      </c>
      <c r="FI79">
        <v>999.9</v>
      </c>
      <c r="FJ79">
        <v>4.97337</v>
      </c>
      <c r="FK79">
        <v>1.87798</v>
      </c>
      <c r="FL79">
        <v>1.87608</v>
      </c>
      <c r="FM79">
        <v>1.87895</v>
      </c>
      <c r="FN79">
        <v>1.87556</v>
      </c>
      <c r="FO79">
        <v>1.87912</v>
      </c>
      <c r="FP79">
        <v>1.87621</v>
      </c>
      <c r="FQ79">
        <v>1.87742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4.528</v>
      </c>
      <c r="GF79">
        <v>0.3422</v>
      </c>
      <c r="GG79">
        <v>1.952128706093963</v>
      </c>
      <c r="GH79">
        <v>0.004218851560130391</v>
      </c>
      <c r="GI79">
        <v>-1.795455638341317E-06</v>
      </c>
      <c r="GJ79">
        <v>4.509012065089949E-10</v>
      </c>
      <c r="GK79">
        <v>-0.002260030334245136</v>
      </c>
      <c r="GL79">
        <v>0.00193859277299023</v>
      </c>
      <c r="GM79">
        <v>0.0006059354359476578</v>
      </c>
      <c r="GN79">
        <v>-3.865286006439209E-06</v>
      </c>
      <c r="GO79">
        <v>0</v>
      </c>
      <c r="GP79">
        <v>2124</v>
      </c>
      <c r="GQ79">
        <v>1</v>
      </c>
      <c r="GR79">
        <v>26</v>
      </c>
      <c r="GS79">
        <v>223250.4</v>
      </c>
      <c r="GT79">
        <v>1126</v>
      </c>
      <c r="GU79">
        <v>2.08008</v>
      </c>
      <c r="GV79">
        <v>2.54883</v>
      </c>
      <c r="GW79">
        <v>1.39893</v>
      </c>
      <c r="GX79">
        <v>2.35718</v>
      </c>
      <c r="GY79">
        <v>1.44897</v>
      </c>
      <c r="GZ79">
        <v>2.46338</v>
      </c>
      <c r="HA79">
        <v>42.4304</v>
      </c>
      <c r="HB79">
        <v>24.035</v>
      </c>
      <c r="HC79">
        <v>18</v>
      </c>
      <c r="HD79">
        <v>491.174</v>
      </c>
      <c r="HE79">
        <v>439.862</v>
      </c>
      <c r="HF79">
        <v>24.1653</v>
      </c>
      <c r="HG79">
        <v>28.8059</v>
      </c>
      <c r="HH79">
        <v>30</v>
      </c>
      <c r="HI79">
        <v>28.6689</v>
      </c>
      <c r="HJ79">
        <v>28.7466</v>
      </c>
      <c r="HK79">
        <v>41.6685</v>
      </c>
      <c r="HL79">
        <v>28.6078</v>
      </c>
      <c r="HM79">
        <v>88.74590000000001</v>
      </c>
      <c r="HN79">
        <v>24.1709</v>
      </c>
      <c r="HO79">
        <v>921.325</v>
      </c>
      <c r="HP79">
        <v>23.1939</v>
      </c>
      <c r="HQ79">
        <v>100.415</v>
      </c>
      <c r="HR79">
        <v>101.806</v>
      </c>
    </row>
    <row r="80" spans="1:226">
      <c r="A80">
        <v>64</v>
      </c>
      <c r="B80">
        <v>1677863092</v>
      </c>
      <c r="C80">
        <v>570.5</v>
      </c>
      <c r="D80" t="s">
        <v>491</v>
      </c>
      <c r="E80" t="s">
        <v>492</v>
      </c>
      <c r="F80">
        <v>5</v>
      </c>
      <c r="G80" t="s">
        <v>353</v>
      </c>
      <c r="H80" t="s">
        <v>382</v>
      </c>
      <c r="I80">
        <v>1677863084.5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925.5082458372024</v>
      </c>
      <c r="AK80">
        <v>896.2790181818182</v>
      </c>
      <c r="AL80">
        <v>3.428286422985673</v>
      </c>
      <c r="AM80">
        <v>63.52167588104037</v>
      </c>
      <c r="AN80">
        <f>(AP80 - AO80 + BO80*1E3/(8.314*(BQ80+273.15)) * AR80/BN80 * AQ80) * BN80/(100*BB80) * 1000/(1000 - AP80)</f>
        <v>0</v>
      </c>
      <c r="AO80">
        <v>23.2278415513321</v>
      </c>
      <c r="AP80">
        <v>24.45327575757577</v>
      </c>
      <c r="AQ80">
        <v>0.001055387962132933</v>
      </c>
      <c r="AR80">
        <v>100.0074228854335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2.96</v>
      </c>
      <c r="BC80">
        <v>0.5</v>
      </c>
      <c r="BD80" t="s">
        <v>355</v>
      </c>
      <c r="BE80">
        <v>2</v>
      </c>
      <c r="BF80" t="b">
        <v>1</v>
      </c>
      <c r="BG80">
        <v>1677863084.5</v>
      </c>
      <c r="BH80">
        <v>851.0327777777777</v>
      </c>
      <c r="BI80">
        <v>888.4698888888889</v>
      </c>
      <c r="BJ80">
        <v>24.41974074074074</v>
      </c>
      <c r="BK80">
        <v>23.21095185185186</v>
      </c>
      <c r="BL80">
        <v>846.5225555555554</v>
      </c>
      <c r="BM80">
        <v>24.0779962962963</v>
      </c>
      <c r="BN80">
        <v>500.0288518518519</v>
      </c>
      <c r="BO80">
        <v>89.43957037037036</v>
      </c>
      <c r="BP80">
        <v>0.09988955185185186</v>
      </c>
      <c r="BQ80">
        <v>26.88448148148148</v>
      </c>
      <c r="BR80">
        <v>27.49725925925926</v>
      </c>
      <c r="BS80">
        <v>999.9000000000001</v>
      </c>
      <c r="BT80">
        <v>0</v>
      </c>
      <c r="BU80">
        <v>0</v>
      </c>
      <c r="BV80">
        <v>10000.41444444444</v>
      </c>
      <c r="BW80">
        <v>0</v>
      </c>
      <c r="BX80">
        <v>6.454190000000001</v>
      </c>
      <c r="BY80">
        <v>-37.4372037037037</v>
      </c>
      <c r="BZ80">
        <v>872.3353703703704</v>
      </c>
      <c r="CA80">
        <v>909.5825555555556</v>
      </c>
      <c r="CB80">
        <v>1.208799259259259</v>
      </c>
      <c r="CC80">
        <v>888.4698888888889</v>
      </c>
      <c r="CD80">
        <v>23.21095185185186</v>
      </c>
      <c r="CE80">
        <v>2.184091111111111</v>
      </c>
      <c r="CF80">
        <v>2.075976296296296</v>
      </c>
      <c r="CG80">
        <v>18.84609259259259</v>
      </c>
      <c r="CH80">
        <v>18.03604074074074</v>
      </c>
      <c r="CI80">
        <v>2000.023333333333</v>
      </c>
      <c r="CJ80">
        <v>0.9799938888888888</v>
      </c>
      <c r="CK80">
        <v>0.02000618148148148</v>
      </c>
      <c r="CL80">
        <v>0</v>
      </c>
      <c r="CM80">
        <v>2.059818518518518</v>
      </c>
      <c r="CN80">
        <v>0</v>
      </c>
      <c r="CO80">
        <v>6356.111851851852</v>
      </c>
      <c r="CP80">
        <v>17338.40740740741</v>
      </c>
      <c r="CQ80">
        <v>39.98118518518518</v>
      </c>
      <c r="CR80">
        <v>40.14107407407408</v>
      </c>
      <c r="CS80">
        <v>38.68944444444445</v>
      </c>
      <c r="CT80">
        <v>38.28229629629629</v>
      </c>
      <c r="CU80">
        <v>38.35392592592592</v>
      </c>
      <c r="CV80">
        <v>1960.011481481482</v>
      </c>
      <c r="CW80">
        <v>40.01185185185185</v>
      </c>
      <c r="CX80">
        <v>0</v>
      </c>
      <c r="CY80">
        <v>1677863095</v>
      </c>
      <c r="CZ80">
        <v>0</v>
      </c>
      <c r="DA80">
        <v>0</v>
      </c>
      <c r="DB80" t="s">
        <v>356</v>
      </c>
      <c r="DC80">
        <v>1664468064.5</v>
      </c>
      <c r="DD80">
        <v>1677795524</v>
      </c>
      <c r="DE80">
        <v>0</v>
      </c>
      <c r="DF80">
        <v>-0.419</v>
      </c>
      <c r="DG80">
        <v>-0.001</v>
      </c>
      <c r="DH80">
        <v>3.097</v>
      </c>
      <c r="DI80">
        <v>0.268</v>
      </c>
      <c r="DJ80">
        <v>400</v>
      </c>
      <c r="DK80">
        <v>24</v>
      </c>
      <c r="DL80">
        <v>0.15</v>
      </c>
      <c r="DM80">
        <v>0.13</v>
      </c>
      <c r="DN80">
        <v>-37.40704634146341</v>
      </c>
      <c r="DO80">
        <v>-0.5593526132404011</v>
      </c>
      <c r="DP80">
        <v>0.08166692944309778</v>
      </c>
      <c r="DQ80">
        <v>0</v>
      </c>
      <c r="DR80">
        <v>1.225068292682927</v>
      </c>
      <c r="DS80">
        <v>-0.1963668292682909</v>
      </c>
      <c r="DT80">
        <v>0.02770475339178645</v>
      </c>
      <c r="DU80">
        <v>0</v>
      </c>
      <c r="DV80">
        <v>0</v>
      </c>
      <c r="DW80">
        <v>2</v>
      </c>
      <c r="DX80" t="s">
        <v>357</v>
      </c>
      <c r="DY80">
        <v>2.97763</v>
      </c>
      <c r="DZ80">
        <v>2.72836</v>
      </c>
      <c r="EA80">
        <v>0.141592</v>
      </c>
      <c r="EB80">
        <v>0.146912</v>
      </c>
      <c r="EC80">
        <v>0.106882</v>
      </c>
      <c r="ED80">
        <v>0.103985</v>
      </c>
      <c r="EE80">
        <v>25607.6</v>
      </c>
      <c r="EF80">
        <v>25179.4</v>
      </c>
      <c r="EG80">
        <v>30369.3</v>
      </c>
      <c r="EH80">
        <v>29772.9</v>
      </c>
      <c r="EI80">
        <v>37442.3</v>
      </c>
      <c r="EJ80">
        <v>35125.9</v>
      </c>
      <c r="EK80">
        <v>46469.1</v>
      </c>
      <c r="EL80">
        <v>44273.3</v>
      </c>
      <c r="EM80">
        <v>1.84925</v>
      </c>
      <c r="EN80">
        <v>1.81273</v>
      </c>
      <c r="EO80">
        <v>0.07407370000000001</v>
      </c>
      <c r="EP80">
        <v>0</v>
      </c>
      <c r="EQ80">
        <v>26.3115</v>
      </c>
      <c r="ER80">
        <v>999.9</v>
      </c>
      <c r="ES80">
        <v>48.6</v>
      </c>
      <c r="ET80">
        <v>34.2</v>
      </c>
      <c r="EU80">
        <v>29.357</v>
      </c>
      <c r="EV80">
        <v>63.2271</v>
      </c>
      <c r="EW80">
        <v>23.754</v>
      </c>
      <c r="EX80">
        <v>1</v>
      </c>
      <c r="EY80">
        <v>0.135602</v>
      </c>
      <c r="EZ80">
        <v>1.29098</v>
      </c>
      <c r="FA80">
        <v>20.1916</v>
      </c>
      <c r="FB80">
        <v>5.22747</v>
      </c>
      <c r="FC80">
        <v>11.9731</v>
      </c>
      <c r="FD80">
        <v>4.97085</v>
      </c>
      <c r="FE80">
        <v>3.2897</v>
      </c>
      <c r="FF80">
        <v>9999</v>
      </c>
      <c r="FG80">
        <v>9999</v>
      </c>
      <c r="FH80">
        <v>9999</v>
      </c>
      <c r="FI80">
        <v>999.9</v>
      </c>
      <c r="FJ80">
        <v>4.97336</v>
      </c>
      <c r="FK80">
        <v>1.87801</v>
      </c>
      <c r="FL80">
        <v>1.87611</v>
      </c>
      <c r="FM80">
        <v>1.87897</v>
      </c>
      <c r="FN80">
        <v>1.8756</v>
      </c>
      <c r="FO80">
        <v>1.87912</v>
      </c>
      <c r="FP80">
        <v>1.87622</v>
      </c>
      <c r="FQ80">
        <v>1.8774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4.563</v>
      </c>
      <c r="GF80">
        <v>0.3426</v>
      </c>
      <c r="GG80">
        <v>1.952128706093963</v>
      </c>
      <c r="GH80">
        <v>0.004218851560130391</v>
      </c>
      <c r="GI80">
        <v>-1.795455638341317E-06</v>
      </c>
      <c r="GJ80">
        <v>4.509012065089949E-10</v>
      </c>
      <c r="GK80">
        <v>-0.002260030334245136</v>
      </c>
      <c r="GL80">
        <v>0.00193859277299023</v>
      </c>
      <c r="GM80">
        <v>0.0006059354359476578</v>
      </c>
      <c r="GN80">
        <v>-3.865286006439209E-06</v>
      </c>
      <c r="GO80">
        <v>0</v>
      </c>
      <c r="GP80">
        <v>2124</v>
      </c>
      <c r="GQ80">
        <v>1</v>
      </c>
      <c r="GR80">
        <v>26</v>
      </c>
      <c r="GS80">
        <v>223250.5</v>
      </c>
      <c r="GT80">
        <v>1126.1</v>
      </c>
      <c r="GU80">
        <v>2.11426</v>
      </c>
      <c r="GV80">
        <v>2.54883</v>
      </c>
      <c r="GW80">
        <v>1.39893</v>
      </c>
      <c r="GX80">
        <v>2.35718</v>
      </c>
      <c r="GY80">
        <v>1.44897</v>
      </c>
      <c r="GZ80">
        <v>2.51831</v>
      </c>
      <c r="HA80">
        <v>42.4304</v>
      </c>
      <c r="HB80">
        <v>24.035</v>
      </c>
      <c r="HC80">
        <v>18</v>
      </c>
      <c r="HD80">
        <v>491.204</v>
      </c>
      <c r="HE80">
        <v>439.775</v>
      </c>
      <c r="HF80">
        <v>24.1725</v>
      </c>
      <c r="HG80">
        <v>28.8059</v>
      </c>
      <c r="HH80">
        <v>30.0001</v>
      </c>
      <c r="HI80">
        <v>28.6671</v>
      </c>
      <c r="HJ80">
        <v>28.7454</v>
      </c>
      <c r="HK80">
        <v>42.3231</v>
      </c>
      <c r="HL80">
        <v>28.6078</v>
      </c>
      <c r="HM80">
        <v>88.74590000000001</v>
      </c>
      <c r="HN80">
        <v>24.1605</v>
      </c>
      <c r="HO80">
        <v>934.753</v>
      </c>
      <c r="HP80">
        <v>23.1939</v>
      </c>
      <c r="HQ80">
        <v>100.414</v>
      </c>
      <c r="HR80">
        <v>101.806</v>
      </c>
    </row>
    <row r="81" spans="1:226">
      <c r="A81">
        <v>65</v>
      </c>
      <c r="B81">
        <v>1677863097</v>
      </c>
      <c r="C81">
        <v>575.5</v>
      </c>
      <c r="D81" t="s">
        <v>493</v>
      </c>
      <c r="E81" t="s">
        <v>494</v>
      </c>
      <c r="F81">
        <v>5</v>
      </c>
      <c r="G81" t="s">
        <v>353</v>
      </c>
      <c r="H81" t="s">
        <v>382</v>
      </c>
      <c r="I81">
        <v>1677863089.214286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942.9181633945228</v>
      </c>
      <c r="AK81">
        <v>913.5073272727274</v>
      </c>
      <c r="AL81">
        <v>3.455771617937879</v>
      </c>
      <c r="AM81">
        <v>63.52167588104037</v>
      </c>
      <c r="AN81">
        <f>(AP81 - AO81 + BO81*1E3/(8.314*(BQ81+273.15)) * AR81/BN81 * AQ81) * BN81/(100*BB81) * 1000/(1000 - AP81)</f>
        <v>0</v>
      </c>
      <c r="AO81">
        <v>23.22379226508818</v>
      </c>
      <c r="AP81">
        <v>24.46054606060606</v>
      </c>
      <c r="AQ81">
        <v>0.0002487266632962718</v>
      </c>
      <c r="AR81">
        <v>100.0074228854335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2.96</v>
      </c>
      <c r="BC81">
        <v>0.5</v>
      </c>
      <c r="BD81" t="s">
        <v>355</v>
      </c>
      <c r="BE81">
        <v>2</v>
      </c>
      <c r="BF81" t="b">
        <v>1</v>
      </c>
      <c r="BG81">
        <v>1677863089.214286</v>
      </c>
      <c r="BH81">
        <v>866.7558214285716</v>
      </c>
      <c r="BI81">
        <v>904.3318571428573</v>
      </c>
      <c r="BJ81">
        <v>24.44124642857143</v>
      </c>
      <c r="BK81">
        <v>23.22433571428571</v>
      </c>
      <c r="BL81">
        <v>862.2119285714288</v>
      </c>
      <c r="BM81">
        <v>24.09899285714286</v>
      </c>
      <c r="BN81">
        <v>500.0337142857143</v>
      </c>
      <c r="BO81">
        <v>89.44144642857144</v>
      </c>
      <c r="BP81">
        <v>0.1000653142857143</v>
      </c>
      <c r="BQ81">
        <v>26.88576785714286</v>
      </c>
      <c r="BR81">
        <v>27.50840714285714</v>
      </c>
      <c r="BS81">
        <v>999.9000000000002</v>
      </c>
      <c r="BT81">
        <v>0</v>
      </c>
      <c r="BU81">
        <v>0</v>
      </c>
      <c r="BV81">
        <v>9991.761071428571</v>
      </c>
      <c r="BW81">
        <v>0</v>
      </c>
      <c r="BX81">
        <v>6.404739642857142</v>
      </c>
      <c r="BY81">
        <v>-37.57614285714285</v>
      </c>
      <c r="BZ81">
        <v>888.4714285714284</v>
      </c>
      <c r="CA81">
        <v>925.8338571428573</v>
      </c>
      <c r="CB81">
        <v>1.216917857142857</v>
      </c>
      <c r="CC81">
        <v>904.3318571428573</v>
      </c>
      <c r="CD81">
        <v>23.22433571428571</v>
      </c>
      <c r="CE81">
        <v>2.186061071428572</v>
      </c>
      <c r="CF81">
        <v>2.0772175</v>
      </c>
      <c r="CG81">
        <v>18.860525</v>
      </c>
      <c r="CH81">
        <v>18.04555714285715</v>
      </c>
      <c r="CI81">
        <v>2000.005357142858</v>
      </c>
      <c r="CJ81">
        <v>0.9799939642857144</v>
      </c>
      <c r="CK81">
        <v>0.02000610357142857</v>
      </c>
      <c r="CL81">
        <v>0</v>
      </c>
      <c r="CM81">
        <v>2.044392857142857</v>
      </c>
      <c r="CN81">
        <v>0</v>
      </c>
      <c r="CO81">
        <v>6357.376785714284</v>
      </c>
      <c r="CP81">
        <v>17338.24642857143</v>
      </c>
      <c r="CQ81">
        <v>39.97964285714284</v>
      </c>
      <c r="CR81">
        <v>40.14492857142857</v>
      </c>
      <c r="CS81">
        <v>38.66939285714285</v>
      </c>
      <c r="CT81">
        <v>38.27671428571428</v>
      </c>
      <c r="CU81">
        <v>38.35678571428571</v>
      </c>
      <c r="CV81">
        <v>1959.994285714286</v>
      </c>
      <c r="CW81">
        <v>40.01107142857143</v>
      </c>
      <c r="CX81">
        <v>0</v>
      </c>
      <c r="CY81">
        <v>1677863099.8</v>
      </c>
      <c r="CZ81">
        <v>0</v>
      </c>
      <c r="DA81">
        <v>0</v>
      </c>
      <c r="DB81" t="s">
        <v>356</v>
      </c>
      <c r="DC81">
        <v>1664468064.5</v>
      </c>
      <c r="DD81">
        <v>1677795524</v>
      </c>
      <c r="DE81">
        <v>0</v>
      </c>
      <c r="DF81">
        <v>-0.419</v>
      </c>
      <c r="DG81">
        <v>-0.001</v>
      </c>
      <c r="DH81">
        <v>3.097</v>
      </c>
      <c r="DI81">
        <v>0.268</v>
      </c>
      <c r="DJ81">
        <v>400</v>
      </c>
      <c r="DK81">
        <v>24</v>
      </c>
      <c r="DL81">
        <v>0.15</v>
      </c>
      <c r="DM81">
        <v>0.13</v>
      </c>
      <c r="DN81">
        <v>-37.52053902439024</v>
      </c>
      <c r="DO81">
        <v>-1.497965853658485</v>
      </c>
      <c r="DP81">
        <v>0.1700873116932833</v>
      </c>
      <c r="DQ81">
        <v>0</v>
      </c>
      <c r="DR81">
        <v>1.216465609756098</v>
      </c>
      <c r="DS81">
        <v>0.07015672473867739</v>
      </c>
      <c r="DT81">
        <v>0.01878897497804919</v>
      </c>
      <c r="DU81">
        <v>1</v>
      </c>
      <c r="DV81">
        <v>1</v>
      </c>
      <c r="DW81">
        <v>2</v>
      </c>
      <c r="DX81" t="s">
        <v>365</v>
      </c>
      <c r="DY81">
        <v>2.9776</v>
      </c>
      <c r="DZ81">
        <v>2.72856</v>
      </c>
      <c r="EA81">
        <v>0.143368</v>
      </c>
      <c r="EB81">
        <v>0.148682</v>
      </c>
      <c r="EC81">
        <v>0.106904</v>
      </c>
      <c r="ED81">
        <v>0.103912</v>
      </c>
      <c r="EE81">
        <v>25554.4</v>
      </c>
      <c r="EF81">
        <v>25127.4</v>
      </c>
      <c r="EG81">
        <v>30369</v>
      </c>
      <c r="EH81">
        <v>29773.3</v>
      </c>
      <c r="EI81">
        <v>37440.9</v>
      </c>
      <c r="EJ81">
        <v>35129.3</v>
      </c>
      <c r="EK81">
        <v>46468.4</v>
      </c>
      <c r="EL81">
        <v>44273.8</v>
      </c>
      <c r="EM81">
        <v>1.84915</v>
      </c>
      <c r="EN81">
        <v>1.81265</v>
      </c>
      <c r="EO81">
        <v>0.0730455</v>
      </c>
      <c r="EP81">
        <v>0</v>
      </c>
      <c r="EQ81">
        <v>26.3115</v>
      </c>
      <c r="ER81">
        <v>999.9</v>
      </c>
      <c r="ES81">
        <v>48.5</v>
      </c>
      <c r="ET81">
        <v>34.2</v>
      </c>
      <c r="EU81">
        <v>29.2958</v>
      </c>
      <c r="EV81">
        <v>63.1171</v>
      </c>
      <c r="EW81">
        <v>23.4495</v>
      </c>
      <c r="EX81">
        <v>1</v>
      </c>
      <c r="EY81">
        <v>0.135747</v>
      </c>
      <c r="EZ81">
        <v>1.34245</v>
      </c>
      <c r="FA81">
        <v>20.1911</v>
      </c>
      <c r="FB81">
        <v>5.22747</v>
      </c>
      <c r="FC81">
        <v>11.9719</v>
      </c>
      <c r="FD81">
        <v>4.9714</v>
      </c>
      <c r="FE81">
        <v>3.28973</v>
      </c>
      <c r="FF81">
        <v>9999</v>
      </c>
      <c r="FG81">
        <v>9999</v>
      </c>
      <c r="FH81">
        <v>9999</v>
      </c>
      <c r="FI81">
        <v>999.9</v>
      </c>
      <c r="FJ81">
        <v>4.97336</v>
      </c>
      <c r="FK81">
        <v>1.87803</v>
      </c>
      <c r="FL81">
        <v>1.87615</v>
      </c>
      <c r="FM81">
        <v>1.87897</v>
      </c>
      <c r="FN81">
        <v>1.87561</v>
      </c>
      <c r="FO81">
        <v>1.87913</v>
      </c>
      <c r="FP81">
        <v>1.87622</v>
      </c>
      <c r="FQ81">
        <v>1.87743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4.598</v>
      </c>
      <c r="GF81">
        <v>0.3428</v>
      </c>
      <c r="GG81">
        <v>1.952128706093963</v>
      </c>
      <c r="GH81">
        <v>0.004218851560130391</v>
      </c>
      <c r="GI81">
        <v>-1.795455638341317E-06</v>
      </c>
      <c r="GJ81">
        <v>4.509012065089949E-10</v>
      </c>
      <c r="GK81">
        <v>-0.002260030334245136</v>
      </c>
      <c r="GL81">
        <v>0.00193859277299023</v>
      </c>
      <c r="GM81">
        <v>0.0006059354359476578</v>
      </c>
      <c r="GN81">
        <v>-3.865286006439209E-06</v>
      </c>
      <c r="GO81">
        <v>0</v>
      </c>
      <c r="GP81">
        <v>2124</v>
      </c>
      <c r="GQ81">
        <v>1</v>
      </c>
      <c r="GR81">
        <v>26</v>
      </c>
      <c r="GS81">
        <v>223250.5</v>
      </c>
      <c r="GT81">
        <v>1126.2</v>
      </c>
      <c r="GU81">
        <v>2.14233</v>
      </c>
      <c r="GV81">
        <v>2.55981</v>
      </c>
      <c r="GW81">
        <v>1.39893</v>
      </c>
      <c r="GX81">
        <v>2.35718</v>
      </c>
      <c r="GY81">
        <v>1.44897</v>
      </c>
      <c r="GZ81">
        <v>2.40723</v>
      </c>
      <c r="HA81">
        <v>42.4038</v>
      </c>
      <c r="HB81">
        <v>24.035</v>
      </c>
      <c r="HC81">
        <v>18</v>
      </c>
      <c r="HD81">
        <v>491.148</v>
      </c>
      <c r="HE81">
        <v>439.729</v>
      </c>
      <c r="HF81">
        <v>24.1669</v>
      </c>
      <c r="HG81">
        <v>28.8051</v>
      </c>
      <c r="HH81">
        <v>30.0001</v>
      </c>
      <c r="HI81">
        <v>28.6671</v>
      </c>
      <c r="HJ81">
        <v>28.7454</v>
      </c>
      <c r="HK81">
        <v>42.8893</v>
      </c>
      <c r="HL81">
        <v>28.6078</v>
      </c>
      <c r="HM81">
        <v>88.37350000000001</v>
      </c>
      <c r="HN81">
        <v>24.1433</v>
      </c>
      <c r="HO81">
        <v>954.787</v>
      </c>
      <c r="HP81">
        <v>23.1939</v>
      </c>
      <c r="HQ81">
        <v>100.412</v>
      </c>
      <c r="HR81">
        <v>101.807</v>
      </c>
    </row>
    <row r="82" spans="1:226">
      <c r="A82">
        <v>66</v>
      </c>
      <c r="B82">
        <v>1677863102</v>
      </c>
      <c r="C82">
        <v>580.5</v>
      </c>
      <c r="D82" t="s">
        <v>495</v>
      </c>
      <c r="E82" t="s">
        <v>496</v>
      </c>
      <c r="F82">
        <v>5</v>
      </c>
      <c r="G82" t="s">
        <v>353</v>
      </c>
      <c r="H82" t="s">
        <v>382</v>
      </c>
      <c r="I82">
        <v>1677863094.5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960.0963568194778</v>
      </c>
      <c r="AK82">
        <v>930.7115212121211</v>
      </c>
      <c r="AL82">
        <v>3.434025384297301</v>
      </c>
      <c r="AM82">
        <v>63.52167588104037</v>
      </c>
      <c r="AN82">
        <f>(AP82 - AO82 + BO82*1E3/(8.314*(BQ82+273.15)) * AR82/BN82 * AQ82) * BN82/(100*BB82) * 1000/(1000 - AP82)</f>
        <v>0</v>
      </c>
      <c r="AO82">
        <v>23.18326832464809</v>
      </c>
      <c r="AP82">
        <v>24.44819999999999</v>
      </c>
      <c r="AQ82">
        <v>-0.0004361709758151499</v>
      </c>
      <c r="AR82">
        <v>100.0074228854335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2.96</v>
      </c>
      <c r="BC82">
        <v>0.5</v>
      </c>
      <c r="BD82" t="s">
        <v>355</v>
      </c>
      <c r="BE82">
        <v>2</v>
      </c>
      <c r="BF82" t="b">
        <v>1</v>
      </c>
      <c r="BG82">
        <v>1677863094.5</v>
      </c>
      <c r="BH82">
        <v>884.4520740740743</v>
      </c>
      <c r="BI82">
        <v>922.1525185185184</v>
      </c>
      <c r="BJ82">
        <v>24.45342222222222</v>
      </c>
      <c r="BK82">
        <v>23.21302222222222</v>
      </c>
      <c r="BL82">
        <v>879.870851851852</v>
      </c>
      <c r="BM82">
        <v>24.11087777777778</v>
      </c>
      <c r="BN82">
        <v>500.0362962962962</v>
      </c>
      <c r="BO82">
        <v>89.44348148148147</v>
      </c>
      <c r="BP82">
        <v>0.1000363037037037</v>
      </c>
      <c r="BQ82">
        <v>26.88794074074074</v>
      </c>
      <c r="BR82">
        <v>27.51271851851852</v>
      </c>
      <c r="BS82">
        <v>999.9000000000001</v>
      </c>
      <c r="BT82">
        <v>0</v>
      </c>
      <c r="BU82">
        <v>0</v>
      </c>
      <c r="BV82">
        <v>9999.994074074073</v>
      </c>
      <c r="BW82">
        <v>0</v>
      </c>
      <c r="BX82">
        <v>6.274141481481481</v>
      </c>
      <c r="BY82">
        <v>-37.7005</v>
      </c>
      <c r="BZ82">
        <v>906.6221481481482</v>
      </c>
      <c r="CA82">
        <v>944.0670000000001</v>
      </c>
      <c r="CB82">
        <v>1.24040037037037</v>
      </c>
      <c r="CC82">
        <v>922.1525185185184</v>
      </c>
      <c r="CD82">
        <v>23.21302222222222</v>
      </c>
      <c r="CE82">
        <v>2.1872</v>
      </c>
      <c r="CF82">
        <v>2.076254074074074</v>
      </c>
      <c r="CG82">
        <v>18.86885925925926</v>
      </c>
      <c r="CH82">
        <v>18.03816296296296</v>
      </c>
      <c r="CI82">
        <v>2000.018148148148</v>
      </c>
      <c r="CJ82">
        <v>0.9799938888888888</v>
      </c>
      <c r="CK82">
        <v>0.02000618148148148</v>
      </c>
      <c r="CL82">
        <v>0</v>
      </c>
      <c r="CM82">
        <v>2.023503703703704</v>
      </c>
      <c r="CN82">
        <v>0</v>
      </c>
      <c r="CO82">
        <v>6359.039629629631</v>
      </c>
      <c r="CP82">
        <v>17338.35925925926</v>
      </c>
      <c r="CQ82">
        <v>39.98585185185185</v>
      </c>
      <c r="CR82">
        <v>40.13648148148148</v>
      </c>
      <c r="CS82">
        <v>38.62707407407407</v>
      </c>
      <c r="CT82">
        <v>38.25222222222222</v>
      </c>
      <c r="CU82">
        <v>38.35848148148148</v>
      </c>
      <c r="CV82">
        <v>1960.006296296297</v>
      </c>
      <c r="CW82">
        <v>40.01185185185185</v>
      </c>
      <c r="CX82">
        <v>0</v>
      </c>
      <c r="CY82">
        <v>1677863105.2</v>
      </c>
      <c r="CZ82">
        <v>0</v>
      </c>
      <c r="DA82">
        <v>0</v>
      </c>
      <c r="DB82" t="s">
        <v>356</v>
      </c>
      <c r="DC82">
        <v>1664468064.5</v>
      </c>
      <c r="DD82">
        <v>1677795524</v>
      </c>
      <c r="DE82">
        <v>0</v>
      </c>
      <c r="DF82">
        <v>-0.419</v>
      </c>
      <c r="DG82">
        <v>-0.001</v>
      </c>
      <c r="DH82">
        <v>3.097</v>
      </c>
      <c r="DI82">
        <v>0.268</v>
      </c>
      <c r="DJ82">
        <v>400</v>
      </c>
      <c r="DK82">
        <v>24</v>
      </c>
      <c r="DL82">
        <v>0.15</v>
      </c>
      <c r="DM82">
        <v>0.13</v>
      </c>
      <c r="DN82">
        <v>-37.60540731707317</v>
      </c>
      <c r="DO82">
        <v>-1.597250174216046</v>
      </c>
      <c r="DP82">
        <v>0.1742476936058213</v>
      </c>
      <c r="DQ82">
        <v>0</v>
      </c>
      <c r="DR82">
        <v>1.224442682926829</v>
      </c>
      <c r="DS82">
        <v>0.256622717770032</v>
      </c>
      <c r="DT82">
        <v>0.02592254391539931</v>
      </c>
      <c r="DU82">
        <v>0</v>
      </c>
      <c r="DV82">
        <v>0</v>
      </c>
      <c r="DW82">
        <v>2</v>
      </c>
      <c r="DX82" t="s">
        <v>357</v>
      </c>
      <c r="DY82">
        <v>2.97748</v>
      </c>
      <c r="DZ82">
        <v>2.72841</v>
      </c>
      <c r="EA82">
        <v>0.145113</v>
      </c>
      <c r="EB82">
        <v>0.150382</v>
      </c>
      <c r="EC82">
        <v>0.106862</v>
      </c>
      <c r="ED82">
        <v>0.103841</v>
      </c>
      <c r="EE82">
        <v>25502.8</v>
      </c>
      <c r="EF82">
        <v>25077.1</v>
      </c>
      <c r="EG82">
        <v>30369.5</v>
      </c>
      <c r="EH82">
        <v>29773.2</v>
      </c>
      <c r="EI82">
        <v>37443.6</v>
      </c>
      <c r="EJ82">
        <v>35132</v>
      </c>
      <c r="EK82">
        <v>46469.3</v>
      </c>
      <c r="EL82">
        <v>44273.5</v>
      </c>
      <c r="EM82">
        <v>1.84895</v>
      </c>
      <c r="EN82">
        <v>1.81297</v>
      </c>
      <c r="EO82">
        <v>0.07368619999999999</v>
      </c>
      <c r="EP82">
        <v>0</v>
      </c>
      <c r="EQ82">
        <v>26.3114</v>
      </c>
      <c r="ER82">
        <v>999.9</v>
      </c>
      <c r="ES82">
        <v>48.5</v>
      </c>
      <c r="ET82">
        <v>34.2</v>
      </c>
      <c r="EU82">
        <v>29.2981</v>
      </c>
      <c r="EV82">
        <v>63.1271</v>
      </c>
      <c r="EW82">
        <v>23.3293</v>
      </c>
      <c r="EX82">
        <v>1</v>
      </c>
      <c r="EY82">
        <v>0.136067</v>
      </c>
      <c r="EZ82">
        <v>1.39792</v>
      </c>
      <c r="FA82">
        <v>20.1908</v>
      </c>
      <c r="FB82">
        <v>5.22762</v>
      </c>
      <c r="FC82">
        <v>11.973</v>
      </c>
      <c r="FD82">
        <v>4.97095</v>
      </c>
      <c r="FE82">
        <v>3.2898</v>
      </c>
      <c r="FF82">
        <v>9999</v>
      </c>
      <c r="FG82">
        <v>9999</v>
      </c>
      <c r="FH82">
        <v>9999</v>
      </c>
      <c r="FI82">
        <v>999.9</v>
      </c>
      <c r="FJ82">
        <v>4.97337</v>
      </c>
      <c r="FK82">
        <v>1.878</v>
      </c>
      <c r="FL82">
        <v>1.8761</v>
      </c>
      <c r="FM82">
        <v>1.87897</v>
      </c>
      <c r="FN82">
        <v>1.8756</v>
      </c>
      <c r="FO82">
        <v>1.87912</v>
      </c>
      <c r="FP82">
        <v>1.87622</v>
      </c>
      <c r="FQ82">
        <v>1.87741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4.633</v>
      </c>
      <c r="GF82">
        <v>0.3424</v>
      </c>
      <c r="GG82">
        <v>1.952128706093963</v>
      </c>
      <c r="GH82">
        <v>0.004218851560130391</v>
      </c>
      <c r="GI82">
        <v>-1.795455638341317E-06</v>
      </c>
      <c r="GJ82">
        <v>4.509012065089949E-10</v>
      </c>
      <c r="GK82">
        <v>-0.002260030334245136</v>
      </c>
      <c r="GL82">
        <v>0.00193859277299023</v>
      </c>
      <c r="GM82">
        <v>0.0006059354359476578</v>
      </c>
      <c r="GN82">
        <v>-3.865286006439209E-06</v>
      </c>
      <c r="GO82">
        <v>0</v>
      </c>
      <c r="GP82">
        <v>2124</v>
      </c>
      <c r="GQ82">
        <v>1</v>
      </c>
      <c r="GR82">
        <v>26</v>
      </c>
      <c r="GS82">
        <v>223250.6</v>
      </c>
      <c r="GT82">
        <v>1126.3</v>
      </c>
      <c r="GU82">
        <v>2.17407</v>
      </c>
      <c r="GV82">
        <v>2.54761</v>
      </c>
      <c r="GW82">
        <v>1.39893</v>
      </c>
      <c r="GX82">
        <v>2.35718</v>
      </c>
      <c r="GY82">
        <v>1.44897</v>
      </c>
      <c r="GZ82">
        <v>2.44263</v>
      </c>
      <c r="HA82">
        <v>42.4304</v>
      </c>
      <c r="HB82">
        <v>24.035</v>
      </c>
      <c r="HC82">
        <v>18</v>
      </c>
      <c r="HD82">
        <v>491.035</v>
      </c>
      <c r="HE82">
        <v>439.916</v>
      </c>
      <c r="HF82">
        <v>24.1517</v>
      </c>
      <c r="HG82">
        <v>28.8034</v>
      </c>
      <c r="HH82">
        <v>30.0002</v>
      </c>
      <c r="HI82">
        <v>28.6669</v>
      </c>
      <c r="HJ82">
        <v>28.7434</v>
      </c>
      <c r="HK82">
        <v>43.5379</v>
      </c>
      <c r="HL82">
        <v>28.6078</v>
      </c>
      <c r="HM82">
        <v>88.37350000000001</v>
      </c>
      <c r="HN82">
        <v>24.1346</v>
      </c>
      <c r="HO82">
        <v>968.168</v>
      </c>
      <c r="HP82">
        <v>23.1939</v>
      </c>
      <c r="HQ82">
        <v>100.414</v>
      </c>
      <c r="HR82">
        <v>101.807</v>
      </c>
    </row>
    <row r="83" spans="1:226">
      <c r="A83">
        <v>67</v>
      </c>
      <c r="B83">
        <v>1677863107</v>
      </c>
      <c r="C83">
        <v>585.5</v>
      </c>
      <c r="D83" t="s">
        <v>497</v>
      </c>
      <c r="E83" t="s">
        <v>498</v>
      </c>
      <c r="F83">
        <v>5</v>
      </c>
      <c r="G83" t="s">
        <v>353</v>
      </c>
      <c r="H83" t="s">
        <v>382</v>
      </c>
      <c r="I83">
        <v>1677863099.214286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977.0480115377584</v>
      </c>
      <c r="AK83">
        <v>947.7590363636364</v>
      </c>
      <c r="AL83">
        <v>3.409057442977973</v>
      </c>
      <c r="AM83">
        <v>63.52167588104037</v>
      </c>
      <c r="AN83">
        <f>(AP83 - AO83 + BO83*1E3/(8.314*(BQ83+273.15)) * AR83/BN83 * AQ83) * BN83/(100*BB83) * 1000/(1000 - AP83)</f>
        <v>0</v>
      </c>
      <c r="AO83">
        <v>23.1818581016652</v>
      </c>
      <c r="AP83">
        <v>24.43284606060606</v>
      </c>
      <c r="AQ83">
        <v>-0.0003029949806536136</v>
      </c>
      <c r="AR83">
        <v>100.0074228854335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2.96</v>
      </c>
      <c r="BC83">
        <v>0.5</v>
      </c>
      <c r="BD83" t="s">
        <v>355</v>
      </c>
      <c r="BE83">
        <v>2</v>
      </c>
      <c r="BF83" t="b">
        <v>1</v>
      </c>
      <c r="BG83">
        <v>1677863099.214286</v>
      </c>
      <c r="BH83">
        <v>900.2462142857142</v>
      </c>
      <c r="BI83">
        <v>937.9916071428571</v>
      </c>
      <c r="BJ83">
        <v>24.4509</v>
      </c>
      <c r="BK83">
        <v>23.19894285714286</v>
      </c>
      <c r="BL83">
        <v>895.6318571428571</v>
      </c>
      <c r="BM83">
        <v>24.10841785714285</v>
      </c>
      <c r="BN83">
        <v>500.0433571428571</v>
      </c>
      <c r="BO83">
        <v>89.44449642857141</v>
      </c>
      <c r="BP83">
        <v>0.1000491928571429</v>
      </c>
      <c r="BQ83">
        <v>26.88905714285714</v>
      </c>
      <c r="BR83">
        <v>27.51191428571428</v>
      </c>
      <c r="BS83">
        <v>999.9000000000002</v>
      </c>
      <c r="BT83">
        <v>0</v>
      </c>
      <c r="BU83">
        <v>0</v>
      </c>
      <c r="BV83">
        <v>10003.0575</v>
      </c>
      <c r="BW83">
        <v>0</v>
      </c>
      <c r="BX83">
        <v>6.277272142857145</v>
      </c>
      <c r="BY83">
        <v>-37.74534999999999</v>
      </c>
      <c r="BZ83">
        <v>922.8096428571431</v>
      </c>
      <c r="CA83">
        <v>960.2684642857145</v>
      </c>
      <c r="CB83">
        <v>1.251960357142857</v>
      </c>
      <c r="CC83">
        <v>937.9916071428571</v>
      </c>
      <c r="CD83">
        <v>23.19894285714286</v>
      </c>
      <c r="CE83">
        <v>2.186999642857143</v>
      </c>
      <c r="CF83">
        <v>2.075017857142857</v>
      </c>
      <c r="CG83">
        <v>18.86738928571429</v>
      </c>
      <c r="CH83">
        <v>18.02868214285714</v>
      </c>
      <c r="CI83">
        <v>1999.977857142857</v>
      </c>
      <c r="CJ83">
        <v>0.9799938571428572</v>
      </c>
      <c r="CK83">
        <v>0.02000621428571428</v>
      </c>
      <c r="CL83">
        <v>0</v>
      </c>
      <c r="CM83">
        <v>2.020967857142857</v>
      </c>
      <c r="CN83">
        <v>0</v>
      </c>
      <c r="CO83">
        <v>6360.336428571428</v>
      </c>
      <c r="CP83">
        <v>17338.00714285714</v>
      </c>
      <c r="CQ83">
        <v>40.05335714285714</v>
      </c>
      <c r="CR83">
        <v>40.13164285714286</v>
      </c>
      <c r="CS83">
        <v>38.58685714285713</v>
      </c>
      <c r="CT83">
        <v>38.24321428571428</v>
      </c>
      <c r="CU83">
        <v>38.35014285714286</v>
      </c>
      <c r="CV83">
        <v>1959.967142857142</v>
      </c>
      <c r="CW83">
        <v>40.01071428571429</v>
      </c>
      <c r="CX83">
        <v>0</v>
      </c>
      <c r="CY83">
        <v>1677863110</v>
      </c>
      <c r="CZ83">
        <v>0</v>
      </c>
      <c r="DA83">
        <v>0</v>
      </c>
      <c r="DB83" t="s">
        <v>356</v>
      </c>
      <c r="DC83">
        <v>1664468064.5</v>
      </c>
      <c r="DD83">
        <v>1677795524</v>
      </c>
      <c r="DE83">
        <v>0</v>
      </c>
      <c r="DF83">
        <v>-0.419</v>
      </c>
      <c r="DG83">
        <v>-0.001</v>
      </c>
      <c r="DH83">
        <v>3.097</v>
      </c>
      <c r="DI83">
        <v>0.268</v>
      </c>
      <c r="DJ83">
        <v>400</v>
      </c>
      <c r="DK83">
        <v>24</v>
      </c>
      <c r="DL83">
        <v>0.15</v>
      </c>
      <c r="DM83">
        <v>0.13</v>
      </c>
      <c r="DN83">
        <v>-37.682555</v>
      </c>
      <c r="DO83">
        <v>-0.640851782363869</v>
      </c>
      <c r="DP83">
        <v>0.1233366246295072</v>
      </c>
      <c r="DQ83">
        <v>0</v>
      </c>
      <c r="DR83">
        <v>1.243061</v>
      </c>
      <c r="DS83">
        <v>0.1890810506566577</v>
      </c>
      <c r="DT83">
        <v>0.02064858987921451</v>
      </c>
      <c r="DU83">
        <v>0</v>
      </c>
      <c r="DV83">
        <v>0</v>
      </c>
      <c r="DW83">
        <v>2</v>
      </c>
      <c r="DX83" t="s">
        <v>357</v>
      </c>
      <c r="DY83">
        <v>2.97761</v>
      </c>
      <c r="DZ83">
        <v>2.72849</v>
      </c>
      <c r="EA83">
        <v>0.146841</v>
      </c>
      <c r="EB83">
        <v>0.152099</v>
      </c>
      <c r="EC83">
        <v>0.106818</v>
      </c>
      <c r="ED83">
        <v>0.103842</v>
      </c>
      <c r="EE83">
        <v>25451</v>
      </c>
      <c r="EF83">
        <v>25026.3</v>
      </c>
      <c r="EG83">
        <v>30369.3</v>
      </c>
      <c r="EH83">
        <v>29773</v>
      </c>
      <c r="EI83">
        <v>37445.2</v>
      </c>
      <c r="EJ83">
        <v>35132</v>
      </c>
      <c r="EK83">
        <v>46468.9</v>
      </c>
      <c r="EL83">
        <v>44273.4</v>
      </c>
      <c r="EM83">
        <v>1.8491</v>
      </c>
      <c r="EN83">
        <v>1.81288</v>
      </c>
      <c r="EO83">
        <v>0.0727922</v>
      </c>
      <c r="EP83">
        <v>0</v>
      </c>
      <c r="EQ83">
        <v>26.3098</v>
      </c>
      <c r="ER83">
        <v>999.9</v>
      </c>
      <c r="ES83">
        <v>48.5</v>
      </c>
      <c r="ET83">
        <v>34.2</v>
      </c>
      <c r="EU83">
        <v>29.2949</v>
      </c>
      <c r="EV83">
        <v>63.5571</v>
      </c>
      <c r="EW83">
        <v>23.4655</v>
      </c>
      <c r="EX83">
        <v>1</v>
      </c>
      <c r="EY83">
        <v>0.135589</v>
      </c>
      <c r="EZ83">
        <v>1.39431</v>
      </c>
      <c r="FA83">
        <v>20.191</v>
      </c>
      <c r="FB83">
        <v>5.22777</v>
      </c>
      <c r="FC83">
        <v>11.9725</v>
      </c>
      <c r="FD83">
        <v>4.97105</v>
      </c>
      <c r="FE83">
        <v>3.28965</v>
      </c>
      <c r="FF83">
        <v>9999</v>
      </c>
      <c r="FG83">
        <v>9999</v>
      </c>
      <c r="FH83">
        <v>9999</v>
      </c>
      <c r="FI83">
        <v>999.9</v>
      </c>
      <c r="FJ83">
        <v>4.97339</v>
      </c>
      <c r="FK83">
        <v>1.87797</v>
      </c>
      <c r="FL83">
        <v>1.8761</v>
      </c>
      <c r="FM83">
        <v>1.87895</v>
      </c>
      <c r="FN83">
        <v>1.87559</v>
      </c>
      <c r="FO83">
        <v>1.87911</v>
      </c>
      <c r="FP83">
        <v>1.87621</v>
      </c>
      <c r="FQ83">
        <v>1.87738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4.668</v>
      </c>
      <c r="GF83">
        <v>0.342</v>
      </c>
      <c r="GG83">
        <v>1.952128706093963</v>
      </c>
      <c r="GH83">
        <v>0.004218851560130391</v>
      </c>
      <c r="GI83">
        <v>-1.795455638341317E-06</v>
      </c>
      <c r="GJ83">
        <v>4.509012065089949E-10</v>
      </c>
      <c r="GK83">
        <v>-0.002260030334245136</v>
      </c>
      <c r="GL83">
        <v>0.00193859277299023</v>
      </c>
      <c r="GM83">
        <v>0.0006059354359476578</v>
      </c>
      <c r="GN83">
        <v>-3.865286006439209E-06</v>
      </c>
      <c r="GO83">
        <v>0</v>
      </c>
      <c r="GP83">
        <v>2124</v>
      </c>
      <c r="GQ83">
        <v>1</v>
      </c>
      <c r="GR83">
        <v>26</v>
      </c>
      <c r="GS83">
        <v>223250.7</v>
      </c>
      <c r="GT83">
        <v>1126.4</v>
      </c>
      <c r="GU83">
        <v>2.20337</v>
      </c>
      <c r="GV83">
        <v>2.54395</v>
      </c>
      <c r="GW83">
        <v>1.39893</v>
      </c>
      <c r="GX83">
        <v>2.35718</v>
      </c>
      <c r="GY83">
        <v>1.44897</v>
      </c>
      <c r="GZ83">
        <v>2.50977</v>
      </c>
      <c r="HA83">
        <v>42.4038</v>
      </c>
      <c r="HB83">
        <v>24.0437</v>
      </c>
      <c r="HC83">
        <v>18</v>
      </c>
      <c r="HD83">
        <v>491.104</v>
      </c>
      <c r="HE83">
        <v>439.85</v>
      </c>
      <c r="HF83">
        <v>24.1366</v>
      </c>
      <c r="HG83">
        <v>28.8034</v>
      </c>
      <c r="HH83">
        <v>30</v>
      </c>
      <c r="HI83">
        <v>28.6647</v>
      </c>
      <c r="HJ83">
        <v>28.7429</v>
      </c>
      <c r="HK83">
        <v>44.1056</v>
      </c>
      <c r="HL83">
        <v>28.6078</v>
      </c>
      <c r="HM83">
        <v>88.37350000000001</v>
      </c>
      <c r="HN83">
        <v>24.1271</v>
      </c>
      <c r="HO83">
        <v>988.204</v>
      </c>
      <c r="HP83">
        <v>23.1939</v>
      </c>
      <c r="HQ83">
        <v>100.413</v>
      </c>
      <c r="HR83">
        <v>101.806</v>
      </c>
    </row>
    <row r="84" spans="1:226">
      <c r="A84">
        <v>68</v>
      </c>
      <c r="B84">
        <v>1677863112</v>
      </c>
      <c r="C84">
        <v>590.5</v>
      </c>
      <c r="D84" t="s">
        <v>499</v>
      </c>
      <c r="E84" t="s">
        <v>500</v>
      </c>
      <c r="F84">
        <v>5</v>
      </c>
      <c r="G84" t="s">
        <v>353</v>
      </c>
      <c r="H84" t="s">
        <v>382</v>
      </c>
      <c r="I84">
        <v>1677863104.5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994.2657333424467</v>
      </c>
      <c r="AK84">
        <v>964.9411272727274</v>
      </c>
      <c r="AL84">
        <v>3.438105056285985</v>
      </c>
      <c r="AM84">
        <v>63.52167588104037</v>
      </c>
      <c r="AN84">
        <f>(AP84 - AO84 + BO84*1E3/(8.314*(BQ84+273.15)) * AR84/BN84 * AQ84) * BN84/(100*BB84) * 1000/(1000 - AP84)</f>
        <v>0</v>
      </c>
      <c r="AO84">
        <v>23.18207213195225</v>
      </c>
      <c r="AP84">
        <v>24.4216406060606</v>
      </c>
      <c r="AQ84">
        <v>-0.0001644527259332616</v>
      </c>
      <c r="AR84">
        <v>100.0074228854335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2.96</v>
      </c>
      <c r="BC84">
        <v>0.5</v>
      </c>
      <c r="BD84" t="s">
        <v>355</v>
      </c>
      <c r="BE84">
        <v>2</v>
      </c>
      <c r="BF84" t="b">
        <v>1</v>
      </c>
      <c r="BG84">
        <v>1677863104.5</v>
      </c>
      <c r="BH84">
        <v>917.953</v>
      </c>
      <c r="BI84">
        <v>955.7082592592592</v>
      </c>
      <c r="BJ84">
        <v>24.44017407407407</v>
      </c>
      <c r="BK84">
        <v>23.18378888888888</v>
      </c>
      <c r="BL84">
        <v>913.3020370370372</v>
      </c>
      <c r="BM84">
        <v>24.09793703703703</v>
      </c>
      <c r="BN84">
        <v>500.0438888888889</v>
      </c>
      <c r="BO84">
        <v>89.44511111111112</v>
      </c>
      <c r="BP84">
        <v>0.09999374444444442</v>
      </c>
      <c r="BQ84">
        <v>26.88919629629629</v>
      </c>
      <c r="BR84">
        <v>27.50760740740741</v>
      </c>
      <c r="BS84">
        <v>999.9000000000001</v>
      </c>
      <c r="BT84">
        <v>0</v>
      </c>
      <c r="BU84">
        <v>0</v>
      </c>
      <c r="BV84">
        <v>10009.39592592593</v>
      </c>
      <c r="BW84">
        <v>0</v>
      </c>
      <c r="BX84">
        <v>6.322001481481482</v>
      </c>
      <c r="BY84">
        <v>-37.75519629629629</v>
      </c>
      <c r="BZ84">
        <v>940.9498518518519</v>
      </c>
      <c r="CA84">
        <v>978.3911111111112</v>
      </c>
      <c r="CB84">
        <v>1.256379629629629</v>
      </c>
      <c r="CC84">
        <v>955.7082592592592</v>
      </c>
      <c r="CD84">
        <v>23.18378888888888</v>
      </c>
      <c r="CE84">
        <v>2.186054074074074</v>
      </c>
      <c r="CF84">
        <v>2.073676666666667</v>
      </c>
      <c r="CG84">
        <v>18.86047037037037</v>
      </c>
      <c r="CH84">
        <v>18.0184</v>
      </c>
      <c r="CI84">
        <v>1999.978518518519</v>
      </c>
      <c r="CJ84">
        <v>0.9799938888888889</v>
      </c>
      <c r="CK84">
        <v>0.02000618148148148</v>
      </c>
      <c r="CL84">
        <v>0</v>
      </c>
      <c r="CM84">
        <v>1.998762962962963</v>
      </c>
      <c r="CN84">
        <v>0</v>
      </c>
      <c r="CO84">
        <v>6362.097407407407</v>
      </c>
      <c r="CP84">
        <v>17338.02222222222</v>
      </c>
      <c r="CQ84">
        <v>40.04140740740741</v>
      </c>
      <c r="CR84">
        <v>40.12729629629629</v>
      </c>
      <c r="CS84">
        <v>38.58540740740741</v>
      </c>
      <c r="CT84">
        <v>38.24292592592592</v>
      </c>
      <c r="CU84">
        <v>38.33762962962963</v>
      </c>
      <c r="CV84">
        <v>1959.967777777778</v>
      </c>
      <c r="CW84">
        <v>40.01074074074074</v>
      </c>
      <c r="CX84">
        <v>0</v>
      </c>
      <c r="CY84">
        <v>1677863114.8</v>
      </c>
      <c r="CZ84">
        <v>0</v>
      </c>
      <c r="DA84">
        <v>0</v>
      </c>
      <c r="DB84" t="s">
        <v>356</v>
      </c>
      <c r="DC84">
        <v>1664468064.5</v>
      </c>
      <c r="DD84">
        <v>1677795524</v>
      </c>
      <c r="DE84">
        <v>0</v>
      </c>
      <c r="DF84">
        <v>-0.419</v>
      </c>
      <c r="DG84">
        <v>-0.001</v>
      </c>
      <c r="DH84">
        <v>3.097</v>
      </c>
      <c r="DI84">
        <v>0.268</v>
      </c>
      <c r="DJ84">
        <v>400</v>
      </c>
      <c r="DK84">
        <v>24</v>
      </c>
      <c r="DL84">
        <v>0.15</v>
      </c>
      <c r="DM84">
        <v>0.13</v>
      </c>
      <c r="DN84">
        <v>-37.7517725</v>
      </c>
      <c r="DO84">
        <v>-0.06397035647273823</v>
      </c>
      <c r="DP84">
        <v>0.0795363532842059</v>
      </c>
      <c r="DQ84">
        <v>1</v>
      </c>
      <c r="DR84">
        <v>1.250156</v>
      </c>
      <c r="DS84">
        <v>0.04828300187616947</v>
      </c>
      <c r="DT84">
        <v>0.01451244152442998</v>
      </c>
      <c r="DU84">
        <v>1</v>
      </c>
      <c r="DV84">
        <v>2</v>
      </c>
      <c r="DW84">
        <v>2</v>
      </c>
      <c r="DX84" t="s">
        <v>501</v>
      </c>
      <c r="DY84">
        <v>2.97771</v>
      </c>
      <c r="DZ84">
        <v>2.72831</v>
      </c>
      <c r="EA84">
        <v>0.148555</v>
      </c>
      <c r="EB84">
        <v>0.153803</v>
      </c>
      <c r="EC84">
        <v>0.106783</v>
      </c>
      <c r="ED84">
        <v>0.103843</v>
      </c>
      <c r="EE84">
        <v>25399.8</v>
      </c>
      <c r="EF84">
        <v>24975.8</v>
      </c>
      <c r="EG84">
        <v>30369.2</v>
      </c>
      <c r="EH84">
        <v>29772.8</v>
      </c>
      <c r="EI84">
        <v>37446.8</v>
      </c>
      <c r="EJ84">
        <v>35132</v>
      </c>
      <c r="EK84">
        <v>46468.8</v>
      </c>
      <c r="EL84">
        <v>44273.3</v>
      </c>
      <c r="EM84">
        <v>1.8493</v>
      </c>
      <c r="EN84">
        <v>1.81282</v>
      </c>
      <c r="EO84">
        <v>0.0733584</v>
      </c>
      <c r="EP84">
        <v>0</v>
      </c>
      <c r="EQ84">
        <v>26.3115</v>
      </c>
      <c r="ER84">
        <v>999.9</v>
      </c>
      <c r="ES84">
        <v>48.5</v>
      </c>
      <c r="ET84">
        <v>34.2</v>
      </c>
      <c r="EU84">
        <v>29.2959</v>
      </c>
      <c r="EV84">
        <v>63.0571</v>
      </c>
      <c r="EW84">
        <v>23.758</v>
      </c>
      <c r="EX84">
        <v>1</v>
      </c>
      <c r="EY84">
        <v>0.135732</v>
      </c>
      <c r="EZ84">
        <v>1.38708</v>
      </c>
      <c r="FA84">
        <v>20.1911</v>
      </c>
      <c r="FB84">
        <v>5.22792</v>
      </c>
      <c r="FC84">
        <v>11.9719</v>
      </c>
      <c r="FD84">
        <v>4.9709</v>
      </c>
      <c r="FE84">
        <v>3.28955</v>
      </c>
      <c r="FF84">
        <v>9999</v>
      </c>
      <c r="FG84">
        <v>9999</v>
      </c>
      <c r="FH84">
        <v>9999</v>
      </c>
      <c r="FI84">
        <v>999.9</v>
      </c>
      <c r="FJ84">
        <v>4.97337</v>
      </c>
      <c r="FK84">
        <v>1.87794</v>
      </c>
      <c r="FL84">
        <v>1.87608</v>
      </c>
      <c r="FM84">
        <v>1.87893</v>
      </c>
      <c r="FN84">
        <v>1.87556</v>
      </c>
      <c r="FO84">
        <v>1.87912</v>
      </c>
      <c r="FP84">
        <v>1.87621</v>
      </c>
      <c r="FQ84">
        <v>1.8774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4.703</v>
      </c>
      <c r="GF84">
        <v>0.3418</v>
      </c>
      <c r="GG84">
        <v>1.952128706093963</v>
      </c>
      <c r="GH84">
        <v>0.004218851560130391</v>
      </c>
      <c r="GI84">
        <v>-1.795455638341317E-06</v>
      </c>
      <c r="GJ84">
        <v>4.509012065089949E-10</v>
      </c>
      <c r="GK84">
        <v>-0.002260030334245136</v>
      </c>
      <c r="GL84">
        <v>0.00193859277299023</v>
      </c>
      <c r="GM84">
        <v>0.0006059354359476578</v>
      </c>
      <c r="GN84">
        <v>-3.865286006439209E-06</v>
      </c>
      <c r="GO84">
        <v>0</v>
      </c>
      <c r="GP84">
        <v>2124</v>
      </c>
      <c r="GQ84">
        <v>1</v>
      </c>
      <c r="GR84">
        <v>26</v>
      </c>
      <c r="GS84">
        <v>223250.8</v>
      </c>
      <c r="GT84">
        <v>1126.5</v>
      </c>
      <c r="GU84">
        <v>2.23511</v>
      </c>
      <c r="GV84">
        <v>2.55371</v>
      </c>
      <c r="GW84">
        <v>1.39893</v>
      </c>
      <c r="GX84">
        <v>2.35718</v>
      </c>
      <c r="GY84">
        <v>1.44897</v>
      </c>
      <c r="GZ84">
        <v>2.48047</v>
      </c>
      <c r="HA84">
        <v>42.4038</v>
      </c>
      <c r="HB84">
        <v>24.035</v>
      </c>
      <c r="HC84">
        <v>18</v>
      </c>
      <c r="HD84">
        <v>491.215</v>
      </c>
      <c r="HE84">
        <v>439.819</v>
      </c>
      <c r="HF84">
        <v>24.1265</v>
      </c>
      <c r="HG84">
        <v>28.8034</v>
      </c>
      <c r="HH84">
        <v>30.0001</v>
      </c>
      <c r="HI84">
        <v>28.6647</v>
      </c>
      <c r="HJ84">
        <v>28.7429</v>
      </c>
      <c r="HK84">
        <v>44.7383</v>
      </c>
      <c r="HL84">
        <v>28.6078</v>
      </c>
      <c r="HM84">
        <v>88.37350000000001</v>
      </c>
      <c r="HN84">
        <v>24.12</v>
      </c>
      <c r="HO84">
        <v>1001.56</v>
      </c>
      <c r="HP84">
        <v>23.1939</v>
      </c>
      <c r="HQ84">
        <v>100.413</v>
      </c>
      <c r="HR84">
        <v>101.806</v>
      </c>
    </row>
    <row r="85" spans="1:226">
      <c r="A85">
        <v>69</v>
      </c>
      <c r="B85">
        <v>1677863117</v>
      </c>
      <c r="C85">
        <v>595.5</v>
      </c>
      <c r="D85" t="s">
        <v>502</v>
      </c>
      <c r="E85" t="s">
        <v>503</v>
      </c>
      <c r="F85">
        <v>5</v>
      </c>
      <c r="G85" t="s">
        <v>353</v>
      </c>
      <c r="H85" t="s">
        <v>382</v>
      </c>
      <c r="I85">
        <v>1677863109.214286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1011.53325089845</v>
      </c>
      <c r="AK85">
        <v>982.0557393939389</v>
      </c>
      <c r="AL85">
        <v>3.415561767902445</v>
      </c>
      <c r="AM85">
        <v>63.52167588104037</v>
      </c>
      <c r="AN85">
        <f>(AP85 - AO85 + BO85*1E3/(8.314*(BQ85+273.15)) * AR85/BN85 * AQ85) * BN85/(100*BB85) * 1000/(1000 - AP85)</f>
        <v>0</v>
      </c>
      <c r="AO85">
        <v>23.18191608548987</v>
      </c>
      <c r="AP85">
        <v>24.41212787878788</v>
      </c>
      <c r="AQ85">
        <v>-0.0001049386678238324</v>
      </c>
      <c r="AR85">
        <v>100.0074228854335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2.96</v>
      </c>
      <c r="BC85">
        <v>0.5</v>
      </c>
      <c r="BD85" t="s">
        <v>355</v>
      </c>
      <c r="BE85">
        <v>2</v>
      </c>
      <c r="BF85" t="b">
        <v>1</v>
      </c>
      <c r="BG85">
        <v>1677863109.214286</v>
      </c>
      <c r="BH85">
        <v>933.7225714285715</v>
      </c>
      <c r="BI85">
        <v>971.5022500000001</v>
      </c>
      <c r="BJ85">
        <v>24.42761785714286</v>
      </c>
      <c r="BK85">
        <v>23.18193214285714</v>
      </c>
      <c r="BL85">
        <v>929.0391428571428</v>
      </c>
      <c r="BM85">
        <v>24.08567857142857</v>
      </c>
      <c r="BN85">
        <v>500.0375357142857</v>
      </c>
      <c r="BO85">
        <v>89.44578214285715</v>
      </c>
      <c r="BP85">
        <v>0.1000005678571429</v>
      </c>
      <c r="BQ85">
        <v>26.88881071428572</v>
      </c>
      <c r="BR85">
        <v>27.5059</v>
      </c>
      <c r="BS85">
        <v>999.9000000000002</v>
      </c>
      <c r="BT85">
        <v>0</v>
      </c>
      <c r="BU85">
        <v>0</v>
      </c>
      <c r="BV85">
        <v>10007.40821428571</v>
      </c>
      <c r="BW85">
        <v>0</v>
      </c>
      <c r="BX85">
        <v>6.449117142857143</v>
      </c>
      <c r="BY85">
        <v>-37.7797</v>
      </c>
      <c r="BZ85">
        <v>957.1022142857145</v>
      </c>
      <c r="CA85">
        <v>994.5577500000002</v>
      </c>
      <c r="CB85">
        <v>1.245685714285714</v>
      </c>
      <c r="CC85">
        <v>971.5022500000001</v>
      </c>
      <c r="CD85">
        <v>23.18193214285714</v>
      </c>
      <c r="CE85">
        <v>2.1849475</v>
      </c>
      <c r="CF85">
        <v>2.073525714285714</v>
      </c>
      <c r="CG85">
        <v>18.852375</v>
      </c>
      <c r="CH85">
        <v>18.01724642857143</v>
      </c>
      <c r="CI85">
        <v>1999.987857142857</v>
      </c>
      <c r="CJ85">
        <v>0.9799938571428572</v>
      </c>
      <c r="CK85">
        <v>0.02000621428571428</v>
      </c>
      <c r="CL85">
        <v>0</v>
      </c>
      <c r="CM85">
        <v>1.959725</v>
      </c>
      <c r="CN85">
        <v>0</v>
      </c>
      <c r="CO85">
        <v>6363.557857142857</v>
      </c>
      <c r="CP85">
        <v>17338.1</v>
      </c>
      <c r="CQ85">
        <v>40.04885714285714</v>
      </c>
      <c r="CR85">
        <v>40.12721428571428</v>
      </c>
      <c r="CS85">
        <v>38.57121428571428</v>
      </c>
      <c r="CT85">
        <v>38.24317857142857</v>
      </c>
      <c r="CU85">
        <v>38.33221428571428</v>
      </c>
      <c r="CV85">
        <v>1959.976785714286</v>
      </c>
      <c r="CW85">
        <v>40.01107142857143</v>
      </c>
      <c r="CX85">
        <v>0</v>
      </c>
      <c r="CY85">
        <v>1677863120.2</v>
      </c>
      <c r="CZ85">
        <v>0</v>
      </c>
      <c r="DA85">
        <v>0</v>
      </c>
      <c r="DB85" t="s">
        <v>356</v>
      </c>
      <c r="DC85">
        <v>1664468064.5</v>
      </c>
      <c r="DD85">
        <v>1677795524</v>
      </c>
      <c r="DE85">
        <v>0</v>
      </c>
      <c r="DF85">
        <v>-0.419</v>
      </c>
      <c r="DG85">
        <v>-0.001</v>
      </c>
      <c r="DH85">
        <v>3.097</v>
      </c>
      <c r="DI85">
        <v>0.268</v>
      </c>
      <c r="DJ85">
        <v>400</v>
      </c>
      <c r="DK85">
        <v>24</v>
      </c>
      <c r="DL85">
        <v>0.15</v>
      </c>
      <c r="DM85">
        <v>0.13</v>
      </c>
      <c r="DN85">
        <v>-37.78122682926829</v>
      </c>
      <c r="DO85">
        <v>-0.3891825783972933</v>
      </c>
      <c r="DP85">
        <v>0.0832987395576768</v>
      </c>
      <c r="DQ85">
        <v>0</v>
      </c>
      <c r="DR85">
        <v>1.250780731707317</v>
      </c>
      <c r="DS85">
        <v>-0.1212426480836228</v>
      </c>
      <c r="DT85">
        <v>0.01293687684069973</v>
      </c>
      <c r="DU85">
        <v>0</v>
      </c>
      <c r="DV85">
        <v>0</v>
      </c>
      <c r="DW85">
        <v>2</v>
      </c>
      <c r="DX85" t="s">
        <v>357</v>
      </c>
      <c r="DY85">
        <v>2.97764</v>
      </c>
      <c r="DZ85">
        <v>2.7284</v>
      </c>
      <c r="EA85">
        <v>0.15025</v>
      </c>
      <c r="EB85">
        <v>0.155465</v>
      </c>
      <c r="EC85">
        <v>0.106761</v>
      </c>
      <c r="ED85">
        <v>0.103846</v>
      </c>
      <c r="EE85">
        <v>25349.9</v>
      </c>
      <c r="EF85">
        <v>24926.9</v>
      </c>
      <c r="EG85">
        <v>30370</v>
      </c>
      <c r="EH85">
        <v>29773</v>
      </c>
      <c r="EI85">
        <v>37448.8</v>
      </c>
      <c r="EJ85">
        <v>35132.1</v>
      </c>
      <c r="EK85">
        <v>46470</v>
      </c>
      <c r="EL85">
        <v>44273.4</v>
      </c>
      <c r="EM85">
        <v>1.849</v>
      </c>
      <c r="EN85">
        <v>1.813</v>
      </c>
      <c r="EO85">
        <v>0.0725314</v>
      </c>
      <c r="EP85">
        <v>0</v>
      </c>
      <c r="EQ85">
        <v>26.3115</v>
      </c>
      <c r="ER85">
        <v>999.9</v>
      </c>
      <c r="ES85">
        <v>48.4</v>
      </c>
      <c r="ET85">
        <v>34.2</v>
      </c>
      <c r="EU85">
        <v>29.2389</v>
      </c>
      <c r="EV85">
        <v>63.2771</v>
      </c>
      <c r="EW85">
        <v>23.4054</v>
      </c>
      <c r="EX85">
        <v>1</v>
      </c>
      <c r="EY85">
        <v>0.135587</v>
      </c>
      <c r="EZ85">
        <v>1.38502</v>
      </c>
      <c r="FA85">
        <v>20.1909</v>
      </c>
      <c r="FB85">
        <v>5.22777</v>
      </c>
      <c r="FC85">
        <v>11.9733</v>
      </c>
      <c r="FD85">
        <v>4.9707</v>
      </c>
      <c r="FE85">
        <v>3.2896</v>
      </c>
      <c r="FF85">
        <v>9999</v>
      </c>
      <c r="FG85">
        <v>9999</v>
      </c>
      <c r="FH85">
        <v>9999</v>
      </c>
      <c r="FI85">
        <v>999.9</v>
      </c>
      <c r="FJ85">
        <v>4.97338</v>
      </c>
      <c r="FK85">
        <v>1.87794</v>
      </c>
      <c r="FL85">
        <v>1.87609</v>
      </c>
      <c r="FM85">
        <v>1.87894</v>
      </c>
      <c r="FN85">
        <v>1.87553</v>
      </c>
      <c r="FO85">
        <v>1.87912</v>
      </c>
      <c r="FP85">
        <v>1.87618</v>
      </c>
      <c r="FQ85">
        <v>1.87738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4.736</v>
      </c>
      <c r="GF85">
        <v>0.3416</v>
      </c>
      <c r="GG85">
        <v>1.952128706093963</v>
      </c>
      <c r="GH85">
        <v>0.004218851560130391</v>
      </c>
      <c r="GI85">
        <v>-1.795455638341317E-06</v>
      </c>
      <c r="GJ85">
        <v>4.509012065089949E-10</v>
      </c>
      <c r="GK85">
        <v>-0.002260030334245136</v>
      </c>
      <c r="GL85">
        <v>0.00193859277299023</v>
      </c>
      <c r="GM85">
        <v>0.0006059354359476578</v>
      </c>
      <c r="GN85">
        <v>-3.865286006439209E-06</v>
      </c>
      <c r="GO85">
        <v>0</v>
      </c>
      <c r="GP85">
        <v>2124</v>
      </c>
      <c r="GQ85">
        <v>1</v>
      </c>
      <c r="GR85">
        <v>26</v>
      </c>
      <c r="GS85">
        <v>223250.9</v>
      </c>
      <c r="GT85">
        <v>1126.5</v>
      </c>
      <c r="GU85">
        <v>2.26196</v>
      </c>
      <c r="GV85">
        <v>2.55371</v>
      </c>
      <c r="GW85">
        <v>1.39893</v>
      </c>
      <c r="GX85">
        <v>2.35718</v>
      </c>
      <c r="GY85">
        <v>1.44897</v>
      </c>
      <c r="GZ85">
        <v>2.40723</v>
      </c>
      <c r="HA85">
        <v>42.4038</v>
      </c>
      <c r="HB85">
        <v>24.035</v>
      </c>
      <c r="HC85">
        <v>18</v>
      </c>
      <c r="HD85">
        <v>491.048</v>
      </c>
      <c r="HE85">
        <v>439.926</v>
      </c>
      <c r="HF85">
        <v>24.119</v>
      </c>
      <c r="HG85">
        <v>28.801</v>
      </c>
      <c r="HH85">
        <v>30.0001</v>
      </c>
      <c r="HI85">
        <v>28.6647</v>
      </c>
      <c r="HJ85">
        <v>28.7427</v>
      </c>
      <c r="HK85">
        <v>45.3018</v>
      </c>
      <c r="HL85">
        <v>28.6078</v>
      </c>
      <c r="HM85">
        <v>88.37350000000001</v>
      </c>
      <c r="HN85">
        <v>24.1187</v>
      </c>
      <c r="HO85">
        <v>1021.6</v>
      </c>
      <c r="HP85">
        <v>23.1939</v>
      </c>
      <c r="HQ85">
        <v>100.416</v>
      </c>
      <c r="HR85">
        <v>101.806</v>
      </c>
    </row>
    <row r="86" spans="1:226">
      <c r="A86">
        <v>70</v>
      </c>
      <c r="B86">
        <v>1677863122</v>
      </c>
      <c r="C86">
        <v>600.5</v>
      </c>
      <c r="D86" t="s">
        <v>504</v>
      </c>
      <c r="E86" t="s">
        <v>505</v>
      </c>
      <c r="F86">
        <v>5</v>
      </c>
      <c r="G86" t="s">
        <v>353</v>
      </c>
      <c r="H86" t="s">
        <v>382</v>
      </c>
      <c r="I86">
        <v>1677863114.5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1028.586857077257</v>
      </c>
      <c r="AK86">
        <v>999.1438000000002</v>
      </c>
      <c r="AL86">
        <v>3.41433004463113</v>
      </c>
      <c r="AM86">
        <v>63.52167588104037</v>
      </c>
      <c r="AN86">
        <f>(AP86 - AO86 + BO86*1E3/(8.314*(BQ86+273.15)) * AR86/BN86 * AQ86) * BN86/(100*BB86) * 1000/(1000 - AP86)</f>
        <v>0</v>
      </c>
      <c r="AO86">
        <v>23.18289231620643</v>
      </c>
      <c r="AP86">
        <v>24.40619333333333</v>
      </c>
      <c r="AQ86">
        <v>-8.546905811009325E-05</v>
      </c>
      <c r="AR86">
        <v>100.0074228854335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2.96</v>
      </c>
      <c r="BC86">
        <v>0.5</v>
      </c>
      <c r="BD86" t="s">
        <v>355</v>
      </c>
      <c r="BE86">
        <v>2</v>
      </c>
      <c r="BF86" t="b">
        <v>1</v>
      </c>
      <c r="BG86">
        <v>1677863114.5</v>
      </c>
      <c r="BH86">
        <v>951.3936666666667</v>
      </c>
      <c r="BI86">
        <v>989.231888888889</v>
      </c>
      <c r="BJ86">
        <v>24.41687777777778</v>
      </c>
      <c r="BK86">
        <v>23.18227037037037</v>
      </c>
      <c r="BL86">
        <v>946.6742222222223</v>
      </c>
      <c r="BM86">
        <v>24.07518518518518</v>
      </c>
      <c r="BN86">
        <v>500.0365925925926</v>
      </c>
      <c r="BO86">
        <v>89.44618148148149</v>
      </c>
      <c r="BP86">
        <v>0.100033337037037</v>
      </c>
      <c r="BQ86">
        <v>26.8888</v>
      </c>
      <c r="BR86">
        <v>27.50631481481482</v>
      </c>
      <c r="BS86">
        <v>999.9000000000001</v>
      </c>
      <c r="BT86">
        <v>0</v>
      </c>
      <c r="BU86">
        <v>0</v>
      </c>
      <c r="BV86">
        <v>10005.24740740741</v>
      </c>
      <c r="BW86">
        <v>0</v>
      </c>
      <c r="BX86">
        <v>6.454190000000001</v>
      </c>
      <c r="BY86">
        <v>-37.83810740740741</v>
      </c>
      <c r="BZ86">
        <v>975.2050370370371</v>
      </c>
      <c r="CA86">
        <v>1012.708111111111</v>
      </c>
      <c r="CB86">
        <v>1.234605925925926</v>
      </c>
      <c r="CC86">
        <v>989.231888888889</v>
      </c>
      <c r="CD86">
        <v>23.18227037037037</v>
      </c>
      <c r="CE86">
        <v>2.183995185185185</v>
      </c>
      <c r="CF86">
        <v>2.073565185185185</v>
      </c>
      <c r="CG86">
        <v>18.8454037037037</v>
      </c>
      <c r="CH86">
        <v>18.01755185185185</v>
      </c>
      <c r="CI86">
        <v>2000.005925925926</v>
      </c>
      <c r="CJ86">
        <v>0.979994</v>
      </c>
      <c r="CK86">
        <v>0.02000606666666667</v>
      </c>
      <c r="CL86">
        <v>0</v>
      </c>
      <c r="CM86">
        <v>2.032622222222222</v>
      </c>
      <c r="CN86">
        <v>0</v>
      </c>
      <c r="CO86">
        <v>6364.97037037037</v>
      </c>
      <c r="CP86">
        <v>17338.25555555556</v>
      </c>
      <c r="CQ86">
        <v>40.03903703703703</v>
      </c>
      <c r="CR86">
        <v>40.125</v>
      </c>
      <c r="CS86">
        <v>38.56462962962963</v>
      </c>
      <c r="CT86">
        <v>38.24525925925926</v>
      </c>
      <c r="CU86">
        <v>38.32133333333333</v>
      </c>
      <c r="CV86">
        <v>1959.994814814815</v>
      </c>
      <c r="CW86">
        <v>40.01111111111111</v>
      </c>
      <c r="CX86">
        <v>0</v>
      </c>
      <c r="CY86">
        <v>1677863125</v>
      </c>
      <c r="CZ86">
        <v>0</v>
      </c>
      <c r="DA86">
        <v>0</v>
      </c>
      <c r="DB86" t="s">
        <v>356</v>
      </c>
      <c r="DC86">
        <v>1664468064.5</v>
      </c>
      <c r="DD86">
        <v>1677795524</v>
      </c>
      <c r="DE86">
        <v>0</v>
      </c>
      <c r="DF86">
        <v>-0.419</v>
      </c>
      <c r="DG86">
        <v>-0.001</v>
      </c>
      <c r="DH86">
        <v>3.097</v>
      </c>
      <c r="DI86">
        <v>0.268</v>
      </c>
      <c r="DJ86">
        <v>400</v>
      </c>
      <c r="DK86">
        <v>24</v>
      </c>
      <c r="DL86">
        <v>0.15</v>
      </c>
      <c r="DM86">
        <v>0.13</v>
      </c>
      <c r="DN86">
        <v>-37.78880243902439</v>
      </c>
      <c r="DO86">
        <v>-0.6562996515679899</v>
      </c>
      <c r="DP86">
        <v>0.08645546009025097</v>
      </c>
      <c r="DQ86">
        <v>0</v>
      </c>
      <c r="DR86">
        <v>1.243567073170732</v>
      </c>
      <c r="DS86">
        <v>-0.1328452264808348</v>
      </c>
      <c r="DT86">
        <v>0.01323438780986723</v>
      </c>
      <c r="DU86">
        <v>0</v>
      </c>
      <c r="DV86">
        <v>0</v>
      </c>
      <c r="DW86">
        <v>2</v>
      </c>
      <c r="DX86" t="s">
        <v>357</v>
      </c>
      <c r="DY86">
        <v>2.97762</v>
      </c>
      <c r="DZ86">
        <v>2.72859</v>
      </c>
      <c r="EA86">
        <v>0.15193</v>
      </c>
      <c r="EB86">
        <v>0.157126</v>
      </c>
      <c r="EC86">
        <v>0.106741</v>
      </c>
      <c r="ED86">
        <v>0.103847</v>
      </c>
      <c r="EE86">
        <v>25300.1</v>
      </c>
      <c r="EF86">
        <v>24877.9</v>
      </c>
      <c r="EG86">
        <v>30370.5</v>
      </c>
      <c r="EH86">
        <v>29773.1</v>
      </c>
      <c r="EI86">
        <v>37450.3</v>
      </c>
      <c r="EJ86">
        <v>35132.3</v>
      </c>
      <c r="EK86">
        <v>46470.7</v>
      </c>
      <c r="EL86">
        <v>44273.6</v>
      </c>
      <c r="EM86">
        <v>1.84918</v>
      </c>
      <c r="EN86">
        <v>1.81317</v>
      </c>
      <c r="EO86">
        <v>0.0739023</v>
      </c>
      <c r="EP86">
        <v>0</v>
      </c>
      <c r="EQ86">
        <v>26.3127</v>
      </c>
      <c r="ER86">
        <v>999.9</v>
      </c>
      <c r="ES86">
        <v>48.4</v>
      </c>
      <c r="ET86">
        <v>34.2</v>
      </c>
      <c r="EU86">
        <v>29.2354</v>
      </c>
      <c r="EV86">
        <v>63.4971</v>
      </c>
      <c r="EW86">
        <v>23.4095</v>
      </c>
      <c r="EX86">
        <v>1</v>
      </c>
      <c r="EY86">
        <v>0.135503</v>
      </c>
      <c r="EZ86">
        <v>1.36478</v>
      </c>
      <c r="FA86">
        <v>20.191</v>
      </c>
      <c r="FB86">
        <v>5.22777</v>
      </c>
      <c r="FC86">
        <v>11.9715</v>
      </c>
      <c r="FD86">
        <v>4.97025</v>
      </c>
      <c r="FE86">
        <v>3.28955</v>
      </c>
      <c r="FF86">
        <v>9999</v>
      </c>
      <c r="FG86">
        <v>9999</v>
      </c>
      <c r="FH86">
        <v>9999</v>
      </c>
      <c r="FI86">
        <v>999.9</v>
      </c>
      <c r="FJ86">
        <v>4.97339</v>
      </c>
      <c r="FK86">
        <v>1.87798</v>
      </c>
      <c r="FL86">
        <v>1.87612</v>
      </c>
      <c r="FM86">
        <v>1.87897</v>
      </c>
      <c r="FN86">
        <v>1.87558</v>
      </c>
      <c r="FO86">
        <v>1.87912</v>
      </c>
      <c r="FP86">
        <v>1.87622</v>
      </c>
      <c r="FQ86">
        <v>1.87743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4.77</v>
      </c>
      <c r="GF86">
        <v>0.3414</v>
      </c>
      <c r="GG86">
        <v>1.952128706093963</v>
      </c>
      <c r="GH86">
        <v>0.004218851560130391</v>
      </c>
      <c r="GI86">
        <v>-1.795455638341317E-06</v>
      </c>
      <c r="GJ86">
        <v>4.509012065089949E-10</v>
      </c>
      <c r="GK86">
        <v>-0.002260030334245136</v>
      </c>
      <c r="GL86">
        <v>0.00193859277299023</v>
      </c>
      <c r="GM86">
        <v>0.0006059354359476578</v>
      </c>
      <c r="GN86">
        <v>-3.865286006439209E-06</v>
      </c>
      <c r="GO86">
        <v>0</v>
      </c>
      <c r="GP86">
        <v>2124</v>
      </c>
      <c r="GQ86">
        <v>1</v>
      </c>
      <c r="GR86">
        <v>26</v>
      </c>
      <c r="GS86">
        <v>223251</v>
      </c>
      <c r="GT86">
        <v>1126.6</v>
      </c>
      <c r="GU86">
        <v>2.2937</v>
      </c>
      <c r="GV86">
        <v>2.5415</v>
      </c>
      <c r="GW86">
        <v>1.39893</v>
      </c>
      <c r="GX86">
        <v>2.35718</v>
      </c>
      <c r="GY86">
        <v>1.44897</v>
      </c>
      <c r="GZ86">
        <v>2.49023</v>
      </c>
      <c r="HA86">
        <v>42.4304</v>
      </c>
      <c r="HB86">
        <v>24.0437</v>
      </c>
      <c r="HC86">
        <v>18</v>
      </c>
      <c r="HD86">
        <v>491.132</v>
      </c>
      <c r="HE86">
        <v>440.018</v>
      </c>
      <c r="HF86">
        <v>24.1159</v>
      </c>
      <c r="HG86">
        <v>28.801</v>
      </c>
      <c r="HH86">
        <v>30</v>
      </c>
      <c r="HI86">
        <v>28.6626</v>
      </c>
      <c r="HJ86">
        <v>28.7405</v>
      </c>
      <c r="HK86">
        <v>45.9407</v>
      </c>
      <c r="HL86">
        <v>28.6078</v>
      </c>
      <c r="HM86">
        <v>88.37350000000001</v>
      </c>
      <c r="HN86">
        <v>24.107</v>
      </c>
      <c r="HO86">
        <v>1034.97</v>
      </c>
      <c r="HP86">
        <v>23.1968</v>
      </c>
      <c r="HQ86">
        <v>100.417</v>
      </c>
      <c r="HR86">
        <v>101.807</v>
      </c>
    </row>
    <row r="87" spans="1:226">
      <c r="A87">
        <v>71</v>
      </c>
      <c r="B87">
        <v>1677863127</v>
      </c>
      <c r="C87">
        <v>605.5</v>
      </c>
      <c r="D87" t="s">
        <v>506</v>
      </c>
      <c r="E87" t="s">
        <v>507</v>
      </c>
      <c r="F87">
        <v>5</v>
      </c>
      <c r="G87" t="s">
        <v>353</v>
      </c>
      <c r="H87" t="s">
        <v>382</v>
      </c>
      <c r="I87">
        <v>1677863119.214286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1045.653354815384</v>
      </c>
      <c r="AK87">
        <v>1016.255939393939</v>
      </c>
      <c r="AL87">
        <v>3.415401652386346</v>
      </c>
      <c r="AM87">
        <v>63.52167588104037</v>
      </c>
      <c r="AN87">
        <f>(AP87 - AO87 + BO87*1E3/(8.314*(BQ87+273.15)) * AR87/BN87 * AQ87) * BN87/(100*BB87) * 1000/(1000 - AP87)</f>
        <v>0</v>
      </c>
      <c r="AO87">
        <v>23.18395752520476</v>
      </c>
      <c r="AP87">
        <v>24.39843090909091</v>
      </c>
      <c r="AQ87">
        <v>-6.52563859975405E-05</v>
      </c>
      <c r="AR87">
        <v>100.0074228854335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2.96</v>
      </c>
      <c r="BC87">
        <v>0.5</v>
      </c>
      <c r="BD87" t="s">
        <v>355</v>
      </c>
      <c r="BE87">
        <v>2</v>
      </c>
      <c r="BF87" t="b">
        <v>1</v>
      </c>
      <c r="BG87">
        <v>1677863119.214286</v>
      </c>
      <c r="BH87">
        <v>967.1528214285714</v>
      </c>
      <c r="BI87">
        <v>1005.004392857143</v>
      </c>
      <c r="BJ87">
        <v>24.40903214285714</v>
      </c>
      <c r="BK87">
        <v>23.18285357142857</v>
      </c>
      <c r="BL87">
        <v>962.4014642857144</v>
      </c>
      <c r="BM87">
        <v>24.06753571428572</v>
      </c>
      <c r="BN87">
        <v>500.0379285714286</v>
      </c>
      <c r="BO87">
        <v>89.44578214285717</v>
      </c>
      <c r="BP87">
        <v>0.09998546785714287</v>
      </c>
      <c r="BQ87">
        <v>26.88789285714286</v>
      </c>
      <c r="BR87">
        <v>27.50660357142857</v>
      </c>
      <c r="BS87">
        <v>999.9000000000002</v>
      </c>
      <c r="BT87">
        <v>0</v>
      </c>
      <c r="BU87">
        <v>0</v>
      </c>
      <c r="BV87">
        <v>10006.08785714286</v>
      </c>
      <c r="BW87">
        <v>0</v>
      </c>
      <c r="BX87">
        <v>6.454190000000001</v>
      </c>
      <c r="BY87">
        <v>-37.85116785714285</v>
      </c>
      <c r="BZ87">
        <v>991.3506428571428</v>
      </c>
      <c r="CA87">
        <v>1028.855</v>
      </c>
      <c r="CB87">
        <v>1.226179642857143</v>
      </c>
      <c r="CC87">
        <v>1005.004392857143</v>
      </c>
      <c r="CD87">
        <v>23.18285357142857</v>
      </c>
      <c r="CE87">
        <v>2.183283214285715</v>
      </c>
      <c r="CF87">
        <v>2.073608214285714</v>
      </c>
      <c r="CG87">
        <v>18.8402</v>
      </c>
      <c r="CH87">
        <v>18.01788571428571</v>
      </c>
      <c r="CI87">
        <v>2000.015</v>
      </c>
      <c r="CJ87">
        <v>0.9799939642857144</v>
      </c>
      <c r="CK87">
        <v>0.02000610357142857</v>
      </c>
      <c r="CL87">
        <v>0</v>
      </c>
      <c r="CM87">
        <v>2.015303571428571</v>
      </c>
      <c r="CN87">
        <v>0</v>
      </c>
      <c r="CO87">
        <v>6366.104285714287</v>
      </c>
      <c r="CP87">
        <v>17338.33214285714</v>
      </c>
      <c r="CQ87">
        <v>40.03989285714285</v>
      </c>
      <c r="CR87">
        <v>40.12721428571428</v>
      </c>
      <c r="CS87">
        <v>38.59132142857143</v>
      </c>
      <c r="CT87">
        <v>38.24317857142857</v>
      </c>
      <c r="CU87">
        <v>38.3255</v>
      </c>
      <c r="CV87">
        <v>1960.003571428571</v>
      </c>
      <c r="CW87">
        <v>40.01142857142857</v>
      </c>
      <c r="CX87">
        <v>0</v>
      </c>
      <c r="CY87">
        <v>1677863130.4</v>
      </c>
      <c r="CZ87">
        <v>0</v>
      </c>
      <c r="DA87">
        <v>0</v>
      </c>
      <c r="DB87" t="s">
        <v>356</v>
      </c>
      <c r="DC87">
        <v>1664468064.5</v>
      </c>
      <c r="DD87">
        <v>1677795524</v>
      </c>
      <c r="DE87">
        <v>0</v>
      </c>
      <c r="DF87">
        <v>-0.419</v>
      </c>
      <c r="DG87">
        <v>-0.001</v>
      </c>
      <c r="DH87">
        <v>3.097</v>
      </c>
      <c r="DI87">
        <v>0.268</v>
      </c>
      <c r="DJ87">
        <v>400</v>
      </c>
      <c r="DK87">
        <v>24</v>
      </c>
      <c r="DL87">
        <v>0.15</v>
      </c>
      <c r="DM87">
        <v>0.13</v>
      </c>
      <c r="DN87">
        <v>-37.83714390243902</v>
      </c>
      <c r="DO87">
        <v>-0.1444787456445513</v>
      </c>
      <c r="DP87">
        <v>0.04740543371541404</v>
      </c>
      <c r="DQ87">
        <v>0</v>
      </c>
      <c r="DR87">
        <v>1.231215609756098</v>
      </c>
      <c r="DS87">
        <v>-0.1065112891986066</v>
      </c>
      <c r="DT87">
        <v>0.01056028155777188</v>
      </c>
      <c r="DU87">
        <v>0</v>
      </c>
      <c r="DV87">
        <v>0</v>
      </c>
      <c r="DW87">
        <v>2</v>
      </c>
      <c r="DX87" t="s">
        <v>357</v>
      </c>
      <c r="DY87">
        <v>2.97761</v>
      </c>
      <c r="DZ87">
        <v>2.72849</v>
      </c>
      <c r="EA87">
        <v>0.153585</v>
      </c>
      <c r="EB87">
        <v>0.158773</v>
      </c>
      <c r="EC87">
        <v>0.106713</v>
      </c>
      <c r="ED87">
        <v>0.103848</v>
      </c>
      <c r="EE87">
        <v>25250.1</v>
      </c>
      <c r="EF87">
        <v>24829.6</v>
      </c>
      <c r="EG87">
        <v>30369.7</v>
      </c>
      <c r="EH87">
        <v>29773.4</v>
      </c>
      <c r="EI87">
        <v>37450.5</v>
      </c>
      <c r="EJ87">
        <v>35132.5</v>
      </c>
      <c r="EK87">
        <v>46469.3</v>
      </c>
      <c r="EL87">
        <v>44273.8</v>
      </c>
      <c r="EM87">
        <v>1.84905</v>
      </c>
      <c r="EN87">
        <v>1.81317</v>
      </c>
      <c r="EO87">
        <v>0.0726767</v>
      </c>
      <c r="EP87">
        <v>0</v>
      </c>
      <c r="EQ87">
        <v>26.3137</v>
      </c>
      <c r="ER87">
        <v>999.9</v>
      </c>
      <c r="ES87">
        <v>48.4</v>
      </c>
      <c r="ET87">
        <v>34.2</v>
      </c>
      <c r="EU87">
        <v>29.2327</v>
      </c>
      <c r="EV87">
        <v>63.1471</v>
      </c>
      <c r="EW87">
        <v>23.3774</v>
      </c>
      <c r="EX87">
        <v>1</v>
      </c>
      <c r="EY87">
        <v>0.135556</v>
      </c>
      <c r="EZ87">
        <v>1.39875</v>
      </c>
      <c r="FA87">
        <v>20.1909</v>
      </c>
      <c r="FB87">
        <v>5.22777</v>
      </c>
      <c r="FC87">
        <v>11.9715</v>
      </c>
      <c r="FD87">
        <v>4.97015</v>
      </c>
      <c r="FE87">
        <v>3.28958</v>
      </c>
      <c r="FF87">
        <v>9999</v>
      </c>
      <c r="FG87">
        <v>9999</v>
      </c>
      <c r="FH87">
        <v>9999</v>
      </c>
      <c r="FI87">
        <v>999.9</v>
      </c>
      <c r="FJ87">
        <v>4.97337</v>
      </c>
      <c r="FK87">
        <v>1.87794</v>
      </c>
      <c r="FL87">
        <v>1.87607</v>
      </c>
      <c r="FM87">
        <v>1.87893</v>
      </c>
      <c r="FN87">
        <v>1.87554</v>
      </c>
      <c r="FO87">
        <v>1.87911</v>
      </c>
      <c r="FP87">
        <v>1.87621</v>
      </c>
      <c r="FQ87">
        <v>1.8774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4.804</v>
      </c>
      <c r="GF87">
        <v>0.3412</v>
      </c>
      <c r="GG87">
        <v>1.952128706093963</v>
      </c>
      <c r="GH87">
        <v>0.004218851560130391</v>
      </c>
      <c r="GI87">
        <v>-1.795455638341317E-06</v>
      </c>
      <c r="GJ87">
        <v>4.509012065089949E-10</v>
      </c>
      <c r="GK87">
        <v>-0.002260030334245136</v>
      </c>
      <c r="GL87">
        <v>0.00193859277299023</v>
      </c>
      <c r="GM87">
        <v>0.0006059354359476578</v>
      </c>
      <c r="GN87">
        <v>-3.865286006439209E-06</v>
      </c>
      <c r="GO87">
        <v>0</v>
      </c>
      <c r="GP87">
        <v>2124</v>
      </c>
      <c r="GQ87">
        <v>1</v>
      </c>
      <c r="GR87">
        <v>26</v>
      </c>
      <c r="GS87">
        <v>223251</v>
      </c>
      <c r="GT87">
        <v>1126.7</v>
      </c>
      <c r="GU87">
        <v>2.323</v>
      </c>
      <c r="GV87">
        <v>2.55005</v>
      </c>
      <c r="GW87">
        <v>1.39893</v>
      </c>
      <c r="GX87">
        <v>2.35718</v>
      </c>
      <c r="GY87">
        <v>1.44897</v>
      </c>
      <c r="GZ87">
        <v>2.50244</v>
      </c>
      <c r="HA87">
        <v>42.4304</v>
      </c>
      <c r="HB87">
        <v>24.035</v>
      </c>
      <c r="HC87">
        <v>18</v>
      </c>
      <c r="HD87">
        <v>491.059</v>
      </c>
      <c r="HE87">
        <v>440.018</v>
      </c>
      <c r="HF87">
        <v>24.1094</v>
      </c>
      <c r="HG87">
        <v>28.801</v>
      </c>
      <c r="HH87">
        <v>30.0001</v>
      </c>
      <c r="HI87">
        <v>28.6622</v>
      </c>
      <c r="HJ87">
        <v>28.7405</v>
      </c>
      <c r="HK87">
        <v>46.4974</v>
      </c>
      <c r="HL87">
        <v>28.6078</v>
      </c>
      <c r="HM87">
        <v>88.37350000000001</v>
      </c>
      <c r="HN87">
        <v>24.1006</v>
      </c>
      <c r="HO87">
        <v>1055.01</v>
      </c>
      <c r="HP87">
        <v>23.2062</v>
      </c>
      <c r="HQ87">
        <v>100.415</v>
      </c>
      <c r="HR87">
        <v>101.807</v>
      </c>
    </row>
    <row r="88" spans="1:226">
      <c r="A88">
        <v>72</v>
      </c>
      <c r="B88">
        <v>1677863132</v>
      </c>
      <c r="C88">
        <v>610.5</v>
      </c>
      <c r="D88" t="s">
        <v>508</v>
      </c>
      <c r="E88" t="s">
        <v>509</v>
      </c>
      <c r="F88">
        <v>5</v>
      </c>
      <c r="G88" t="s">
        <v>353</v>
      </c>
      <c r="H88" t="s">
        <v>382</v>
      </c>
      <c r="I88">
        <v>1677863124.5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1062.814875851027</v>
      </c>
      <c r="AK88">
        <v>1033.344606060606</v>
      </c>
      <c r="AL88">
        <v>3.430951376723286</v>
      </c>
      <c r="AM88">
        <v>63.52167588104037</v>
      </c>
      <c r="AN88">
        <f>(AP88 - AO88 + BO88*1E3/(8.314*(BQ88+273.15)) * AR88/BN88 * AQ88) * BN88/(100*BB88) * 1000/(1000 - AP88)</f>
        <v>0</v>
      </c>
      <c r="AO88">
        <v>23.1833092120824</v>
      </c>
      <c r="AP88">
        <v>24.38903999999999</v>
      </c>
      <c r="AQ88">
        <v>-6.897749190885363E-05</v>
      </c>
      <c r="AR88">
        <v>100.0074228854335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2.96</v>
      </c>
      <c r="BC88">
        <v>0.5</v>
      </c>
      <c r="BD88" t="s">
        <v>355</v>
      </c>
      <c r="BE88">
        <v>2</v>
      </c>
      <c r="BF88" t="b">
        <v>1</v>
      </c>
      <c r="BG88">
        <v>1677863124.5</v>
      </c>
      <c r="BH88">
        <v>984.7776296296296</v>
      </c>
      <c r="BI88">
        <v>1022.66462962963</v>
      </c>
      <c r="BJ88">
        <v>24.40083703703704</v>
      </c>
      <c r="BK88">
        <v>23.18335925925926</v>
      </c>
      <c r="BL88">
        <v>979.9912592592592</v>
      </c>
      <c r="BM88">
        <v>24.05953703703704</v>
      </c>
      <c r="BN88">
        <v>500.0504074074074</v>
      </c>
      <c r="BO88">
        <v>89.44498888888887</v>
      </c>
      <c r="BP88">
        <v>0.09999551851851853</v>
      </c>
      <c r="BQ88">
        <v>26.88735925925926</v>
      </c>
      <c r="BR88">
        <v>27.50514444444444</v>
      </c>
      <c r="BS88">
        <v>999.9000000000001</v>
      </c>
      <c r="BT88">
        <v>0</v>
      </c>
      <c r="BU88">
        <v>0</v>
      </c>
      <c r="BV88">
        <v>10009.16111111111</v>
      </c>
      <c r="BW88">
        <v>0</v>
      </c>
      <c r="BX88">
        <v>6.454190000000001</v>
      </c>
      <c r="BY88">
        <v>-37.88614444444444</v>
      </c>
      <c r="BZ88">
        <v>1009.408407407407</v>
      </c>
      <c r="CA88">
        <v>1046.935185185185</v>
      </c>
      <c r="CB88">
        <v>1.21747962962963</v>
      </c>
      <c r="CC88">
        <v>1022.66462962963</v>
      </c>
      <c r="CD88">
        <v>23.18335925925926</v>
      </c>
      <c r="CE88">
        <v>2.182531481481482</v>
      </c>
      <c r="CF88">
        <v>2.073634814814815</v>
      </c>
      <c r="CG88">
        <v>18.83467407407407</v>
      </c>
      <c r="CH88">
        <v>18.01808888888889</v>
      </c>
      <c r="CI88">
        <v>1999.989259259259</v>
      </c>
      <c r="CJ88">
        <v>0.979994</v>
      </c>
      <c r="CK88">
        <v>0.02000606666666667</v>
      </c>
      <c r="CL88">
        <v>0</v>
      </c>
      <c r="CM88">
        <v>2.051092592592593</v>
      </c>
      <c r="CN88">
        <v>0</v>
      </c>
      <c r="CO88">
        <v>6367.203703703703</v>
      </c>
      <c r="CP88">
        <v>17338.11111111111</v>
      </c>
      <c r="CQ88">
        <v>39.97881481481481</v>
      </c>
      <c r="CR88">
        <v>40.12729629629629</v>
      </c>
      <c r="CS88">
        <v>38.57851851851851</v>
      </c>
      <c r="CT88">
        <v>38.24985185185186</v>
      </c>
      <c r="CU88">
        <v>38.32599999999999</v>
      </c>
      <c r="CV88">
        <v>1959.978888888889</v>
      </c>
      <c r="CW88">
        <v>40.01037037037037</v>
      </c>
      <c r="CX88">
        <v>0</v>
      </c>
      <c r="CY88">
        <v>1677863135.2</v>
      </c>
      <c r="CZ88">
        <v>0</v>
      </c>
      <c r="DA88">
        <v>0</v>
      </c>
      <c r="DB88" t="s">
        <v>356</v>
      </c>
      <c r="DC88">
        <v>1664468064.5</v>
      </c>
      <c r="DD88">
        <v>1677795524</v>
      </c>
      <c r="DE88">
        <v>0</v>
      </c>
      <c r="DF88">
        <v>-0.419</v>
      </c>
      <c r="DG88">
        <v>-0.001</v>
      </c>
      <c r="DH88">
        <v>3.097</v>
      </c>
      <c r="DI88">
        <v>0.268</v>
      </c>
      <c r="DJ88">
        <v>400</v>
      </c>
      <c r="DK88">
        <v>24</v>
      </c>
      <c r="DL88">
        <v>0.15</v>
      </c>
      <c r="DM88">
        <v>0.13</v>
      </c>
      <c r="DN88">
        <v>-37.88037804878049</v>
      </c>
      <c r="DO88">
        <v>-0.3110216027874965</v>
      </c>
      <c r="DP88">
        <v>0.06303111702378383</v>
      </c>
      <c r="DQ88">
        <v>0</v>
      </c>
      <c r="DR88">
        <v>1.222304390243902</v>
      </c>
      <c r="DS88">
        <v>-0.09981282229964937</v>
      </c>
      <c r="DT88">
        <v>0.009865398524278283</v>
      </c>
      <c r="DU88">
        <v>1</v>
      </c>
      <c r="DV88">
        <v>1</v>
      </c>
      <c r="DW88">
        <v>2</v>
      </c>
      <c r="DX88" t="s">
        <v>365</v>
      </c>
      <c r="DY88">
        <v>2.97761</v>
      </c>
      <c r="DZ88">
        <v>2.72831</v>
      </c>
      <c r="EA88">
        <v>0.15523</v>
      </c>
      <c r="EB88">
        <v>0.160403</v>
      </c>
      <c r="EC88">
        <v>0.106689</v>
      </c>
      <c r="ED88">
        <v>0.103849</v>
      </c>
      <c r="EE88">
        <v>25201.2</v>
      </c>
      <c r="EF88">
        <v>24781.5</v>
      </c>
      <c r="EG88">
        <v>30370</v>
      </c>
      <c r="EH88">
        <v>29773.5</v>
      </c>
      <c r="EI88">
        <v>37452.3</v>
      </c>
      <c r="EJ88">
        <v>35132.9</v>
      </c>
      <c r="EK88">
        <v>46470.1</v>
      </c>
      <c r="EL88">
        <v>44274.2</v>
      </c>
      <c r="EM88">
        <v>1.84932</v>
      </c>
      <c r="EN88">
        <v>1.81327</v>
      </c>
      <c r="EO88">
        <v>0.0720322</v>
      </c>
      <c r="EP88">
        <v>0</v>
      </c>
      <c r="EQ88">
        <v>26.3137</v>
      </c>
      <c r="ER88">
        <v>999.9</v>
      </c>
      <c r="ES88">
        <v>48.4</v>
      </c>
      <c r="ET88">
        <v>34.2</v>
      </c>
      <c r="EU88">
        <v>29.2399</v>
      </c>
      <c r="EV88">
        <v>63.1571</v>
      </c>
      <c r="EW88">
        <v>23.5497</v>
      </c>
      <c r="EX88">
        <v>1</v>
      </c>
      <c r="EY88">
        <v>0.135564</v>
      </c>
      <c r="EZ88">
        <v>1.39968</v>
      </c>
      <c r="FA88">
        <v>20.1911</v>
      </c>
      <c r="FB88">
        <v>5.22807</v>
      </c>
      <c r="FC88">
        <v>11.9719</v>
      </c>
      <c r="FD88">
        <v>4.96995</v>
      </c>
      <c r="FE88">
        <v>3.28958</v>
      </c>
      <c r="FF88">
        <v>9999</v>
      </c>
      <c r="FG88">
        <v>9999</v>
      </c>
      <c r="FH88">
        <v>9999</v>
      </c>
      <c r="FI88">
        <v>999.9</v>
      </c>
      <c r="FJ88">
        <v>4.97337</v>
      </c>
      <c r="FK88">
        <v>1.87798</v>
      </c>
      <c r="FL88">
        <v>1.87611</v>
      </c>
      <c r="FM88">
        <v>1.87896</v>
      </c>
      <c r="FN88">
        <v>1.87553</v>
      </c>
      <c r="FO88">
        <v>1.87912</v>
      </c>
      <c r="FP88">
        <v>1.87621</v>
      </c>
      <c r="FQ88">
        <v>1.87743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4.83</v>
      </c>
      <c r="GF88">
        <v>0.341</v>
      </c>
      <c r="GG88">
        <v>1.952128706093963</v>
      </c>
      <c r="GH88">
        <v>0.004218851560130391</v>
      </c>
      <c r="GI88">
        <v>-1.795455638341317E-06</v>
      </c>
      <c r="GJ88">
        <v>4.509012065089949E-10</v>
      </c>
      <c r="GK88">
        <v>-0.002260030334245136</v>
      </c>
      <c r="GL88">
        <v>0.00193859277299023</v>
      </c>
      <c r="GM88">
        <v>0.0006059354359476578</v>
      </c>
      <c r="GN88">
        <v>-3.865286006439209E-06</v>
      </c>
      <c r="GO88">
        <v>0</v>
      </c>
      <c r="GP88">
        <v>2124</v>
      </c>
      <c r="GQ88">
        <v>1</v>
      </c>
      <c r="GR88">
        <v>26</v>
      </c>
      <c r="GS88">
        <v>223251.1</v>
      </c>
      <c r="GT88">
        <v>1126.8</v>
      </c>
      <c r="GU88">
        <v>2.35474</v>
      </c>
      <c r="GV88">
        <v>2.55859</v>
      </c>
      <c r="GW88">
        <v>1.39893</v>
      </c>
      <c r="GX88">
        <v>2.35718</v>
      </c>
      <c r="GY88">
        <v>1.44897</v>
      </c>
      <c r="GZ88">
        <v>2.40723</v>
      </c>
      <c r="HA88">
        <v>42.4304</v>
      </c>
      <c r="HB88">
        <v>24.0262</v>
      </c>
      <c r="HC88">
        <v>18</v>
      </c>
      <c r="HD88">
        <v>491.212</v>
      </c>
      <c r="HE88">
        <v>440.08</v>
      </c>
      <c r="HF88">
        <v>24.1011</v>
      </c>
      <c r="HG88">
        <v>28.8001</v>
      </c>
      <c r="HH88">
        <v>30.0001</v>
      </c>
      <c r="HI88">
        <v>28.6622</v>
      </c>
      <c r="HJ88">
        <v>28.7405</v>
      </c>
      <c r="HK88">
        <v>47.1298</v>
      </c>
      <c r="HL88">
        <v>28.6078</v>
      </c>
      <c r="HM88">
        <v>88.37350000000001</v>
      </c>
      <c r="HN88">
        <v>24.1308</v>
      </c>
      <c r="HO88">
        <v>1068.38</v>
      </c>
      <c r="HP88">
        <v>23.2194</v>
      </c>
      <c r="HQ88">
        <v>100.416</v>
      </c>
      <c r="HR88">
        <v>101.808</v>
      </c>
    </row>
    <row r="89" spans="1:226">
      <c r="A89">
        <v>73</v>
      </c>
      <c r="B89">
        <v>1677863137</v>
      </c>
      <c r="C89">
        <v>615.5</v>
      </c>
      <c r="D89" t="s">
        <v>510</v>
      </c>
      <c r="E89" t="s">
        <v>511</v>
      </c>
      <c r="F89">
        <v>5</v>
      </c>
      <c r="G89" t="s">
        <v>353</v>
      </c>
      <c r="H89" t="s">
        <v>382</v>
      </c>
      <c r="I89">
        <v>1677863129.214286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1080.192884775967</v>
      </c>
      <c r="AK89">
        <v>1050.566727272727</v>
      </c>
      <c r="AL89">
        <v>3.454481667819833</v>
      </c>
      <c r="AM89">
        <v>63.52167588104037</v>
      </c>
      <c r="AN89">
        <f>(AP89 - AO89 + BO89*1E3/(8.314*(BQ89+273.15)) * AR89/BN89 * AQ89) * BN89/(100*BB89) * 1000/(1000 - AP89)</f>
        <v>0</v>
      </c>
      <c r="AO89">
        <v>23.18302928794523</v>
      </c>
      <c r="AP89">
        <v>24.38070424242425</v>
      </c>
      <c r="AQ89">
        <v>-7.40978126674941E-05</v>
      </c>
      <c r="AR89">
        <v>100.0074228854335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2.96</v>
      </c>
      <c r="BC89">
        <v>0.5</v>
      </c>
      <c r="BD89" t="s">
        <v>355</v>
      </c>
      <c r="BE89">
        <v>2</v>
      </c>
      <c r="BF89" t="b">
        <v>1</v>
      </c>
      <c r="BG89">
        <v>1677863129.214286</v>
      </c>
      <c r="BH89">
        <v>1000.525714285714</v>
      </c>
      <c r="BI89">
        <v>1038.492857142857</v>
      </c>
      <c r="BJ89">
        <v>24.39304285714286</v>
      </c>
      <c r="BK89">
        <v>23.18340714285715</v>
      </c>
      <c r="BL89">
        <v>995.7075714285713</v>
      </c>
      <c r="BM89">
        <v>24.05193571428572</v>
      </c>
      <c r="BN89">
        <v>500.0516785714286</v>
      </c>
      <c r="BO89">
        <v>89.44445714285715</v>
      </c>
      <c r="BP89">
        <v>0.09997685714285716</v>
      </c>
      <c r="BQ89">
        <v>26.88696785714286</v>
      </c>
      <c r="BR89">
        <v>27.50053928571428</v>
      </c>
      <c r="BS89">
        <v>999.9000000000002</v>
      </c>
      <c r="BT89">
        <v>0</v>
      </c>
      <c r="BU89">
        <v>0</v>
      </c>
      <c r="BV89">
        <v>10006.5425</v>
      </c>
      <c r="BW89">
        <v>0</v>
      </c>
      <c r="BX89">
        <v>6.454190000000001</v>
      </c>
      <c r="BY89">
        <v>-37.96755</v>
      </c>
      <c r="BZ89">
        <v>1025.541107142857</v>
      </c>
      <c r="CA89">
        <v>1063.140714285714</v>
      </c>
      <c r="CB89">
        <v>1.209638214285714</v>
      </c>
      <c r="CC89">
        <v>1038.492857142857</v>
      </c>
      <c r="CD89">
        <v>23.18340714285715</v>
      </c>
      <c r="CE89">
        <v>2.181822142857143</v>
      </c>
      <c r="CF89">
        <v>2.073627142857143</v>
      </c>
      <c r="CG89">
        <v>18.82946428571429</v>
      </c>
      <c r="CH89">
        <v>18.01802857142857</v>
      </c>
      <c r="CI89">
        <v>1999.967142857143</v>
      </c>
      <c r="CJ89">
        <v>0.97999375</v>
      </c>
      <c r="CK89">
        <v>0.02000632499999999</v>
      </c>
      <c r="CL89">
        <v>0</v>
      </c>
      <c r="CM89">
        <v>2.019989285714286</v>
      </c>
      <c r="CN89">
        <v>0</v>
      </c>
      <c r="CO89">
        <v>6368.070357142856</v>
      </c>
      <c r="CP89">
        <v>17337.92142857143</v>
      </c>
      <c r="CQ89">
        <v>39.97957142857143</v>
      </c>
      <c r="CR89">
        <v>40.12721428571428</v>
      </c>
      <c r="CS89">
        <v>38.60253571428571</v>
      </c>
      <c r="CT89">
        <v>38.24528571428571</v>
      </c>
      <c r="CU89">
        <v>38.31657142857142</v>
      </c>
      <c r="CV89">
        <v>1959.956785714285</v>
      </c>
      <c r="CW89">
        <v>40.01035714285714</v>
      </c>
      <c r="CX89">
        <v>0</v>
      </c>
      <c r="CY89">
        <v>1677863140</v>
      </c>
      <c r="CZ89">
        <v>0</v>
      </c>
      <c r="DA89">
        <v>0</v>
      </c>
      <c r="DB89" t="s">
        <v>356</v>
      </c>
      <c r="DC89">
        <v>1664468064.5</v>
      </c>
      <c r="DD89">
        <v>1677795524</v>
      </c>
      <c r="DE89">
        <v>0</v>
      </c>
      <c r="DF89">
        <v>-0.419</v>
      </c>
      <c r="DG89">
        <v>-0.001</v>
      </c>
      <c r="DH89">
        <v>3.097</v>
      </c>
      <c r="DI89">
        <v>0.268</v>
      </c>
      <c r="DJ89">
        <v>400</v>
      </c>
      <c r="DK89">
        <v>24</v>
      </c>
      <c r="DL89">
        <v>0.15</v>
      </c>
      <c r="DM89">
        <v>0.13</v>
      </c>
      <c r="DN89">
        <v>-37.936255</v>
      </c>
      <c r="DO89">
        <v>-1.035791369605857</v>
      </c>
      <c r="DP89">
        <v>0.1164626870504021</v>
      </c>
      <c r="DQ89">
        <v>0</v>
      </c>
      <c r="DR89">
        <v>1.21455175</v>
      </c>
      <c r="DS89">
        <v>-0.1002273545966226</v>
      </c>
      <c r="DT89">
        <v>0.009677789232955021</v>
      </c>
      <c r="DU89">
        <v>0</v>
      </c>
      <c r="DV89">
        <v>0</v>
      </c>
      <c r="DW89">
        <v>2</v>
      </c>
      <c r="DX89" t="s">
        <v>357</v>
      </c>
      <c r="DY89">
        <v>2.9775</v>
      </c>
      <c r="DZ89">
        <v>2.72848</v>
      </c>
      <c r="EA89">
        <v>0.156876</v>
      </c>
      <c r="EB89">
        <v>0.162018</v>
      </c>
      <c r="EC89">
        <v>0.106662</v>
      </c>
      <c r="ED89">
        <v>0.10383</v>
      </c>
      <c r="EE89">
        <v>25152</v>
      </c>
      <c r="EF89">
        <v>24733.9</v>
      </c>
      <c r="EG89">
        <v>30369.9</v>
      </c>
      <c r="EH89">
        <v>29773.6</v>
      </c>
      <c r="EI89">
        <v>37453.2</v>
      </c>
      <c r="EJ89">
        <v>35134</v>
      </c>
      <c r="EK89">
        <v>46469.6</v>
      </c>
      <c r="EL89">
        <v>44274.4</v>
      </c>
      <c r="EM89">
        <v>1.849</v>
      </c>
      <c r="EN89">
        <v>1.81343</v>
      </c>
      <c r="EO89">
        <v>0.07262449999999999</v>
      </c>
      <c r="EP89">
        <v>0</v>
      </c>
      <c r="EQ89">
        <v>26.3137</v>
      </c>
      <c r="ER89">
        <v>999.9</v>
      </c>
      <c r="ES89">
        <v>48.4</v>
      </c>
      <c r="ET89">
        <v>34.2</v>
      </c>
      <c r="EU89">
        <v>29.2361</v>
      </c>
      <c r="EV89">
        <v>62.9571</v>
      </c>
      <c r="EW89">
        <v>23.6619</v>
      </c>
      <c r="EX89">
        <v>1</v>
      </c>
      <c r="EY89">
        <v>0.135422</v>
      </c>
      <c r="EZ89">
        <v>1.26172</v>
      </c>
      <c r="FA89">
        <v>20.1919</v>
      </c>
      <c r="FB89">
        <v>5.22807</v>
      </c>
      <c r="FC89">
        <v>11.9718</v>
      </c>
      <c r="FD89">
        <v>4.9698</v>
      </c>
      <c r="FE89">
        <v>3.28948</v>
      </c>
      <c r="FF89">
        <v>9999</v>
      </c>
      <c r="FG89">
        <v>9999</v>
      </c>
      <c r="FH89">
        <v>9999</v>
      </c>
      <c r="FI89">
        <v>999.9</v>
      </c>
      <c r="FJ89">
        <v>4.97336</v>
      </c>
      <c r="FK89">
        <v>1.87792</v>
      </c>
      <c r="FL89">
        <v>1.87607</v>
      </c>
      <c r="FM89">
        <v>1.87889</v>
      </c>
      <c r="FN89">
        <v>1.8755</v>
      </c>
      <c r="FO89">
        <v>1.8791</v>
      </c>
      <c r="FP89">
        <v>1.87618</v>
      </c>
      <c r="FQ89">
        <v>1.87736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4.87</v>
      </c>
      <c r="GF89">
        <v>0.3408</v>
      </c>
      <c r="GG89">
        <v>1.952128706093963</v>
      </c>
      <c r="GH89">
        <v>0.004218851560130391</v>
      </c>
      <c r="GI89">
        <v>-1.795455638341317E-06</v>
      </c>
      <c r="GJ89">
        <v>4.509012065089949E-10</v>
      </c>
      <c r="GK89">
        <v>-0.002260030334245136</v>
      </c>
      <c r="GL89">
        <v>0.00193859277299023</v>
      </c>
      <c r="GM89">
        <v>0.0006059354359476578</v>
      </c>
      <c r="GN89">
        <v>-3.865286006439209E-06</v>
      </c>
      <c r="GO89">
        <v>0</v>
      </c>
      <c r="GP89">
        <v>2124</v>
      </c>
      <c r="GQ89">
        <v>1</v>
      </c>
      <c r="GR89">
        <v>26</v>
      </c>
      <c r="GS89">
        <v>223251.2</v>
      </c>
      <c r="GT89">
        <v>1126.9</v>
      </c>
      <c r="GU89">
        <v>2.38159</v>
      </c>
      <c r="GV89">
        <v>2.54272</v>
      </c>
      <c r="GW89">
        <v>1.39893</v>
      </c>
      <c r="GX89">
        <v>2.35718</v>
      </c>
      <c r="GY89">
        <v>1.44897</v>
      </c>
      <c r="GZ89">
        <v>2.45117</v>
      </c>
      <c r="HA89">
        <v>42.4304</v>
      </c>
      <c r="HB89">
        <v>24.035</v>
      </c>
      <c r="HC89">
        <v>18</v>
      </c>
      <c r="HD89">
        <v>491.026</v>
      </c>
      <c r="HE89">
        <v>440.159</v>
      </c>
      <c r="HF89">
        <v>24.116</v>
      </c>
      <c r="HG89">
        <v>28.7985</v>
      </c>
      <c r="HH89">
        <v>30</v>
      </c>
      <c r="HI89">
        <v>28.6614</v>
      </c>
      <c r="HJ89">
        <v>28.7386</v>
      </c>
      <c r="HK89">
        <v>47.6842</v>
      </c>
      <c r="HL89">
        <v>28.6078</v>
      </c>
      <c r="HM89">
        <v>88.0033</v>
      </c>
      <c r="HN89">
        <v>24.1343</v>
      </c>
      <c r="HO89">
        <v>1088.42</v>
      </c>
      <c r="HP89">
        <v>23.2365</v>
      </c>
      <c r="HQ89">
        <v>100.415</v>
      </c>
      <c r="HR89">
        <v>101.809</v>
      </c>
    </row>
    <row r="90" spans="1:226">
      <c r="A90">
        <v>74</v>
      </c>
      <c r="B90">
        <v>1677863142</v>
      </c>
      <c r="C90">
        <v>620.5</v>
      </c>
      <c r="D90" t="s">
        <v>512</v>
      </c>
      <c r="E90" t="s">
        <v>513</v>
      </c>
      <c r="F90">
        <v>5</v>
      </c>
      <c r="G90" t="s">
        <v>353</v>
      </c>
      <c r="H90" t="s">
        <v>382</v>
      </c>
      <c r="I90">
        <v>1677863134.5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1097.148834755314</v>
      </c>
      <c r="AK90">
        <v>1067.675636363636</v>
      </c>
      <c r="AL90">
        <v>3.417442538803698</v>
      </c>
      <c r="AM90">
        <v>63.52167588104037</v>
      </c>
      <c r="AN90">
        <f>(AP90 - AO90 + BO90*1E3/(8.314*(BQ90+273.15)) * AR90/BN90 * AQ90) * BN90/(100*BB90) * 1000/(1000 - AP90)</f>
        <v>0</v>
      </c>
      <c r="AO90">
        <v>23.16963927004454</v>
      </c>
      <c r="AP90">
        <v>24.37103575757576</v>
      </c>
      <c r="AQ90">
        <v>-7.423761639980402E-05</v>
      </c>
      <c r="AR90">
        <v>100.0074228854335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2.96</v>
      </c>
      <c r="BC90">
        <v>0.5</v>
      </c>
      <c r="BD90" t="s">
        <v>355</v>
      </c>
      <c r="BE90">
        <v>2</v>
      </c>
      <c r="BF90" t="b">
        <v>1</v>
      </c>
      <c r="BG90">
        <v>1677863134.5</v>
      </c>
      <c r="BH90">
        <v>1018.209111111111</v>
      </c>
      <c r="BI90">
        <v>1056.221481481481</v>
      </c>
      <c r="BJ90">
        <v>24.38395925925926</v>
      </c>
      <c r="BK90">
        <v>23.1793074074074</v>
      </c>
      <c r="BL90">
        <v>1013.356518518518</v>
      </c>
      <c r="BM90">
        <v>24.04305925925926</v>
      </c>
      <c r="BN90">
        <v>500.0531481481482</v>
      </c>
      <c r="BO90">
        <v>89.44465925925924</v>
      </c>
      <c r="BP90">
        <v>0.1000649962962963</v>
      </c>
      <c r="BQ90">
        <v>26.88704814814815</v>
      </c>
      <c r="BR90">
        <v>27.49821851851852</v>
      </c>
      <c r="BS90">
        <v>999.9000000000001</v>
      </c>
      <c r="BT90">
        <v>0</v>
      </c>
      <c r="BU90">
        <v>0</v>
      </c>
      <c r="BV90">
        <v>9997.154814814814</v>
      </c>
      <c r="BW90">
        <v>0</v>
      </c>
      <c r="BX90">
        <v>6.453781481481481</v>
      </c>
      <c r="BY90">
        <v>-38.01284444444445</v>
      </c>
      <c r="BZ90">
        <v>1043.657407407407</v>
      </c>
      <c r="CA90">
        <v>1081.285925925926</v>
      </c>
      <c r="CB90">
        <v>1.204654444444444</v>
      </c>
      <c r="CC90">
        <v>1056.221481481481</v>
      </c>
      <c r="CD90">
        <v>23.1793074074074</v>
      </c>
      <c r="CE90">
        <v>2.181015555555556</v>
      </c>
      <c r="CF90">
        <v>2.073265925925926</v>
      </c>
      <c r="CG90">
        <v>18.82353333333333</v>
      </c>
      <c r="CH90">
        <v>18.01525185185185</v>
      </c>
      <c r="CI90">
        <v>1999.987037037037</v>
      </c>
      <c r="CJ90">
        <v>0.9799936666666667</v>
      </c>
      <c r="CK90">
        <v>0.02000641111111112</v>
      </c>
      <c r="CL90">
        <v>0</v>
      </c>
      <c r="CM90">
        <v>2.036674074074074</v>
      </c>
      <c r="CN90">
        <v>0</v>
      </c>
      <c r="CO90">
        <v>6369.103703703703</v>
      </c>
      <c r="CP90">
        <v>17338.08518518519</v>
      </c>
      <c r="CQ90">
        <v>39.96262962962963</v>
      </c>
      <c r="CR90">
        <v>40.125</v>
      </c>
      <c r="CS90">
        <v>38.58322222222223</v>
      </c>
      <c r="CT90">
        <v>38.24518518518518</v>
      </c>
      <c r="CU90">
        <v>38.31907407407407</v>
      </c>
      <c r="CV90">
        <v>1959.975925925926</v>
      </c>
      <c r="CW90">
        <v>40.01111111111111</v>
      </c>
      <c r="CX90">
        <v>0</v>
      </c>
      <c r="CY90">
        <v>1677863144.8</v>
      </c>
      <c r="CZ90">
        <v>0</v>
      </c>
      <c r="DA90">
        <v>0</v>
      </c>
      <c r="DB90" t="s">
        <v>356</v>
      </c>
      <c r="DC90">
        <v>1664468064.5</v>
      </c>
      <c r="DD90">
        <v>1677795524</v>
      </c>
      <c r="DE90">
        <v>0</v>
      </c>
      <c r="DF90">
        <v>-0.419</v>
      </c>
      <c r="DG90">
        <v>-0.001</v>
      </c>
      <c r="DH90">
        <v>3.097</v>
      </c>
      <c r="DI90">
        <v>0.268</v>
      </c>
      <c r="DJ90">
        <v>400</v>
      </c>
      <c r="DK90">
        <v>24</v>
      </c>
      <c r="DL90">
        <v>0.15</v>
      </c>
      <c r="DM90">
        <v>0.13</v>
      </c>
      <c r="DN90">
        <v>-37.96378499999999</v>
      </c>
      <c r="DO90">
        <v>-0.5787602251406507</v>
      </c>
      <c r="DP90">
        <v>0.1061948316774405</v>
      </c>
      <c r="DQ90">
        <v>0</v>
      </c>
      <c r="DR90">
        <v>1.208574</v>
      </c>
      <c r="DS90">
        <v>-0.06415654784240322</v>
      </c>
      <c r="DT90">
        <v>0.006892196964684047</v>
      </c>
      <c r="DU90">
        <v>1</v>
      </c>
      <c r="DV90">
        <v>1</v>
      </c>
      <c r="DW90">
        <v>2</v>
      </c>
      <c r="DX90" t="s">
        <v>365</v>
      </c>
      <c r="DY90">
        <v>2.97756</v>
      </c>
      <c r="DZ90">
        <v>2.72818</v>
      </c>
      <c r="EA90">
        <v>0.158502</v>
      </c>
      <c r="EB90">
        <v>0.163636</v>
      </c>
      <c r="EC90">
        <v>0.106633</v>
      </c>
      <c r="ED90">
        <v>0.103802</v>
      </c>
      <c r="EE90">
        <v>25103.9</v>
      </c>
      <c r="EF90">
        <v>24686.1</v>
      </c>
      <c r="EG90">
        <v>30370.4</v>
      </c>
      <c r="EH90">
        <v>29773.6</v>
      </c>
      <c r="EI90">
        <v>37455.3</v>
      </c>
      <c r="EJ90">
        <v>35135</v>
      </c>
      <c r="EK90">
        <v>46470.6</v>
      </c>
      <c r="EL90">
        <v>44274.1</v>
      </c>
      <c r="EM90">
        <v>1.84905</v>
      </c>
      <c r="EN90">
        <v>1.81313</v>
      </c>
      <c r="EO90">
        <v>0.0727251</v>
      </c>
      <c r="EP90">
        <v>0</v>
      </c>
      <c r="EQ90">
        <v>26.3137</v>
      </c>
      <c r="ER90">
        <v>999.9</v>
      </c>
      <c r="ES90">
        <v>48.4</v>
      </c>
      <c r="ET90">
        <v>34.2</v>
      </c>
      <c r="EU90">
        <v>29.2349</v>
      </c>
      <c r="EV90">
        <v>63.4771</v>
      </c>
      <c r="EW90">
        <v>23.6538</v>
      </c>
      <c r="EX90">
        <v>1</v>
      </c>
      <c r="EY90">
        <v>0.135307</v>
      </c>
      <c r="EZ90">
        <v>1.29599</v>
      </c>
      <c r="FA90">
        <v>20.1918</v>
      </c>
      <c r="FB90">
        <v>5.22897</v>
      </c>
      <c r="FC90">
        <v>11.9718</v>
      </c>
      <c r="FD90">
        <v>4.96985</v>
      </c>
      <c r="FE90">
        <v>3.2897</v>
      </c>
      <c r="FF90">
        <v>9999</v>
      </c>
      <c r="FG90">
        <v>9999</v>
      </c>
      <c r="FH90">
        <v>9999</v>
      </c>
      <c r="FI90">
        <v>999.9</v>
      </c>
      <c r="FJ90">
        <v>4.97337</v>
      </c>
      <c r="FK90">
        <v>1.87794</v>
      </c>
      <c r="FL90">
        <v>1.87607</v>
      </c>
      <c r="FM90">
        <v>1.87895</v>
      </c>
      <c r="FN90">
        <v>1.87551</v>
      </c>
      <c r="FO90">
        <v>1.87912</v>
      </c>
      <c r="FP90">
        <v>1.8762</v>
      </c>
      <c r="FQ90">
        <v>1.8774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4.9</v>
      </c>
      <c r="GF90">
        <v>0.3406</v>
      </c>
      <c r="GG90">
        <v>1.952128706093963</v>
      </c>
      <c r="GH90">
        <v>0.004218851560130391</v>
      </c>
      <c r="GI90">
        <v>-1.795455638341317E-06</v>
      </c>
      <c r="GJ90">
        <v>4.509012065089949E-10</v>
      </c>
      <c r="GK90">
        <v>-0.002260030334245136</v>
      </c>
      <c r="GL90">
        <v>0.00193859277299023</v>
      </c>
      <c r="GM90">
        <v>0.0006059354359476578</v>
      </c>
      <c r="GN90">
        <v>-3.865286006439209E-06</v>
      </c>
      <c r="GO90">
        <v>0</v>
      </c>
      <c r="GP90">
        <v>2124</v>
      </c>
      <c r="GQ90">
        <v>1</v>
      </c>
      <c r="GR90">
        <v>26</v>
      </c>
      <c r="GS90">
        <v>223251.3</v>
      </c>
      <c r="GT90">
        <v>1127</v>
      </c>
      <c r="GU90">
        <v>2.41333</v>
      </c>
      <c r="GV90">
        <v>2.54517</v>
      </c>
      <c r="GW90">
        <v>1.39893</v>
      </c>
      <c r="GX90">
        <v>2.35718</v>
      </c>
      <c r="GY90">
        <v>1.44897</v>
      </c>
      <c r="GZ90">
        <v>2.52075</v>
      </c>
      <c r="HA90">
        <v>42.4304</v>
      </c>
      <c r="HB90">
        <v>24.0437</v>
      </c>
      <c r="HC90">
        <v>18</v>
      </c>
      <c r="HD90">
        <v>491.043</v>
      </c>
      <c r="HE90">
        <v>439.968</v>
      </c>
      <c r="HF90">
        <v>24.133</v>
      </c>
      <c r="HG90">
        <v>28.7985</v>
      </c>
      <c r="HH90">
        <v>29.9999</v>
      </c>
      <c r="HI90">
        <v>28.6598</v>
      </c>
      <c r="HJ90">
        <v>28.738</v>
      </c>
      <c r="HK90">
        <v>48.3124</v>
      </c>
      <c r="HL90">
        <v>28.6078</v>
      </c>
      <c r="HM90">
        <v>88.0033</v>
      </c>
      <c r="HN90">
        <v>24.1319</v>
      </c>
      <c r="HO90">
        <v>1101.79</v>
      </c>
      <c r="HP90">
        <v>23.2533</v>
      </c>
      <c r="HQ90">
        <v>100.417</v>
      </c>
      <c r="HR90">
        <v>101.808</v>
      </c>
    </row>
    <row r="91" spans="1:226">
      <c r="A91">
        <v>75</v>
      </c>
      <c r="B91">
        <v>1677863147</v>
      </c>
      <c r="C91">
        <v>625.5</v>
      </c>
      <c r="D91" t="s">
        <v>514</v>
      </c>
      <c r="E91" t="s">
        <v>515</v>
      </c>
      <c r="F91">
        <v>5</v>
      </c>
      <c r="G91" t="s">
        <v>353</v>
      </c>
      <c r="H91" t="s">
        <v>382</v>
      </c>
      <c r="I91">
        <v>1677863139.214286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1114.345197324863</v>
      </c>
      <c r="AK91">
        <v>1084.795393939394</v>
      </c>
      <c r="AL91">
        <v>3.419348807052321</v>
      </c>
      <c r="AM91">
        <v>63.52167588104037</v>
      </c>
      <c r="AN91">
        <f>(AP91 - AO91 + BO91*1E3/(8.314*(BQ91+273.15)) * AR91/BN91 * AQ91) * BN91/(100*BB91) * 1000/(1000 - AP91)</f>
        <v>0</v>
      </c>
      <c r="AO91">
        <v>23.1696749850439</v>
      </c>
      <c r="AP91">
        <v>24.35925212121211</v>
      </c>
      <c r="AQ91">
        <v>-7.50615379548779E-05</v>
      </c>
      <c r="AR91">
        <v>100.0074228854335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2.96</v>
      </c>
      <c r="BC91">
        <v>0.5</v>
      </c>
      <c r="BD91" t="s">
        <v>355</v>
      </c>
      <c r="BE91">
        <v>2</v>
      </c>
      <c r="BF91" t="b">
        <v>1</v>
      </c>
      <c r="BG91">
        <v>1677863139.214286</v>
      </c>
      <c r="BH91">
        <v>1034.009285714286</v>
      </c>
      <c r="BI91">
        <v>1072.048214285714</v>
      </c>
      <c r="BJ91">
        <v>24.37504285714286</v>
      </c>
      <c r="BK91">
        <v>23.17495357142857</v>
      </c>
      <c r="BL91">
        <v>1029.125</v>
      </c>
      <c r="BM91">
        <v>24.03435357142857</v>
      </c>
      <c r="BN91">
        <v>500.0386071428571</v>
      </c>
      <c r="BO91">
        <v>89.44571071428572</v>
      </c>
      <c r="BP91">
        <v>0.1000275964285714</v>
      </c>
      <c r="BQ91">
        <v>26.88662857142857</v>
      </c>
      <c r="BR91">
        <v>27.50110714285714</v>
      </c>
      <c r="BS91">
        <v>999.9000000000002</v>
      </c>
      <c r="BT91">
        <v>0</v>
      </c>
      <c r="BU91">
        <v>0</v>
      </c>
      <c r="BV91">
        <v>9996.77142857143</v>
      </c>
      <c r="BW91">
        <v>0</v>
      </c>
      <c r="BX91">
        <v>6.448920357142856</v>
      </c>
      <c r="BY91">
        <v>-38.03971071428571</v>
      </c>
      <c r="BZ91">
        <v>1059.841785714286</v>
      </c>
      <c r="CA91">
        <v>1097.483214285714</v>
      </c>
      <c r="CB91">
        <v>1.200086785714286</v>
      </c>
      <c r="CC91">
        <v>1072.048214285714</v>
      </c>
      <c r="CD91">
        <v>23.17495357142857</v>
      </c>
      <c r="CE91">
        <v>2.1802425</v>
      </c>
      <c r="CF91">
        <v>2.072901428571428</v>
      </c>
      <c r="CG91">
        <v>18.81787142857143</v>
      </c>
      <c r="CH91">
        <v>18.01245714285714</v>
      </c>
      <c r="CI91">
        <v>1999.983928571429</v>
      </c>
      <c r="CJ91">
        <v>0.9799935357142857</v>
      </c>
      <c r="CK91">
        <v>0.02000654642857142</v>
      </c>
      <c r="CL91">
        <v>0</v>
      </c>
      <c r="CM91">
        <v>2.110192857142857</v>
      </c>
      <c r="CN91">
        <v>0</v>
      </c>
      <c r="CO91">
        <v>6369.767857142858</v>
      </c>
      <c r="CP91">
        <v>17338.06071428572</v>
      </c>
      <c r="CQ91">
        <v>39.97067857142856</v>
      </c>
      <c r="CR91">
        <v>40.125</v>
      </c>
      <c r="CS91">
        <v>38.5957857142857</v>
      </c>
      <c r="CT91">
        <v>38.24985714285715</v>
      </c>
      <c r="CU91">
        <v>38.32782142857143</v>
      </c>
      <c r="CV91">
        <v>1959.9725</v>
      </c>
      <c r="CW91">
        <v>40.01142857142857</v>
      </c>
      <c r="CX91">
        <v>0</v>
      </c>
      <c r="CY91">
        <v>1677863150.2</v>
      </c>
      <c r="CZ91">
        <v>0</v>
      </c>
      <c r="DA91">
        <v>0</v>
      </c>
      <c r="DB91" t="s">
        <v>356</v>
      </c>
      <c r="DC91">
        <v>1664468064.5</v>
      </c>
      <c r="DD91">
        <v>1677795524</v>
      </c>
      <c r="DE91">
        <v>0</v>
      </c>
      <c r="DF91">
        <v>-0.419</v>
      </c>
      <c r="DG91">
        <v>-0.001</v>
      </c>
      <c r="DH91">
        <v>3.097</v>
      </c>
      <c r="DI91">
        <v>0.268</v>
      </c>
      <c r="DJ91">
        <v>400</v>
      </c>
      <c r="DK91">
        <v>24</v>
      </c>
      <c r="DL91">
        <v>0.15</v>
      </c>
      <c r="DM91">
        <v>0.13</v>
      </c>
      <c r="DN91">
        <v>-38.01883170731707</v>
      </c>
      <c r="DO91">
        <v>-0.1758167247387044</v>
      </c>
      <c r="DP91">
        <v>0.08358184083039356</v>
      </c>
      <c r="DQ91">
        <v>0</v>
      </c>
      <c r="DR91">
        <v>1.202724634146341</v>
      </c>
      <c r="DS91">
        <v>-0.0513551916376279</v>
      </c>
      <c r="DT91">
        <v>0.00583364593253232</v>
      </c>
      <c r="DU91">
        <v>1</v>
      </c>
      <c r="DV91">
        <v>1</v>
      </c>
      <c r="DW91">
        <v>2</v>
      </c>
      <c r="DX91" t="s">
        <v>365</v>
      </c>
      <c r="DY91">
        <v>2.97758</v>
      </c>
      <c r="DZ91">
        <v>2.72833</v>
      </c>
      <c r="EA91">
        <v>0.160107</v>
      </c>
      <c r="EB91">
        <v>0.165221</v>
      </c>
      <c r="EC91">
        <v>0.106599</v>
      </c>
      <c r="ED91">
        <v>0.103811</v>
      </c>
      <c r="EE91">
        <v>25055.4</v>
      </c>
      <c r="EF91">
        <v>24639.2</v>
      </c>
      <c r="EG91">
        <v>30369.7</v>
      </c>
      <c r="EH91">
        <v>29773.5</v>
      </c>
      <c r="EI91">
        <v>37456</v>
      </c>
      <c r="EJ91">
        <v>35135.1</v>
      </c>
      <c r="EK91">
        <v>46469.5</v>
      </c>
      <c r="EL91">
        <v>44274.6</v>
      </c>
      <c r="EM91">
        <v>1.84918</v>
      </c>
      <c r="EN91">
        <v>1.8133</v>
      </c>
      <c r="EO91">
        <v>0.07338450000000001</v>
      </c>
      <c r="EP91">
        <v>0</v>
      </c>
      <c r="EQ91">
        <v>26.3137</v>
      </c>
      <c r="ER91">
        <v>999.9</v>
      </c>
      <c r="ES91">
        <v>48.4</v>
      </c>
      <c r="ET91">
        <v>34.2</v>
      </c>
      <c r="EU91">
        <v>29.2373</v>
      </c>
      <c r="EV91">
        <v>63.3071</v>
      </c>
      <c r="EW91">
        <v>23.6579</v>
      </c>
      <c r="EX91">
        <v>1</v>
      </c>
      <c r="EY91">
        <v>0.135028</v>
      </c>
      <c r="EZ91">
        <v>1.32967</v>
      </c>
      <c r="FA91">
        <v>20.1915</v>
      </c>
      <c r="FB91">
        <v>5.22942</v>
      </c>
      <c r="FC91">
        <v>11.9721</v>
      </c>
      <c r="FD91">
        <v>4.96995</v>
      </c>
      <c r="FE91">
        <v>3.28965</v>
      </c>
      <c r="FF91">
        <v>9999</v>
      </c>
      <c r="FG91">
        <v>9999</v>
      </c>
      <c r="FH91">
        <v>9999</v>
      </c>
      <c r="FI91">
        <v>999.9</v>
      </c>
      <c r="FJ91">
        <v>4.97338</v>
      </c>
      <c r="FK91">
        <v>1.87801</v>
      </c>
      <c r="FL91">
        <v>1.8761</v>
      </c>
      <c r="FM91">
        <v>1.87897</v>
      </c>
      <c r="FN91">
        <v>1.87559</v>
      </c>
      <c r="FO91">
        <v>1.87913</v>
      </c>
      <c r="FP91">
        <v>1.87622</v>
      </c>
      <c r="FQ91">
        <v>1.87742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4.93</v>
      </c>
      <c r="GF91">
        <v>0.3403</v>
      </c>
      <c r="GG91">
        <v>1.952128706093963</v>
      </c>
      <c r="GH91">
        <v>0.004218851560130391</v>
      </c>
      <c r="GI91">
        <v>-1.795455638341317E-06</v>
      </c>
      <c r="GJ91">
        <v>4.509012065089949E-10</v>
      </c>
      <c r="GK91">
        <v>-0.002260030334245136</v>
      </c>
      <c r="GL91">
        <v>0.00193859277299023</v>
      </c>
      <c r="GM91">
        <v>0.0006059354359476578</v>
      </c>
      <c r="GN91">
        <v>-3.865286006439209E-06</v>
      </c>
      <c r="GO91">
        <v>0</v>
      </c>
      <c r="GP91">
        <v>2124</v>
      </c>
      <c r="GQ91">
        <v>1</v>
      </c>
      <c r="GR91">
        <v>26</v>
      </c>
      <c r="GS91">
        <v>223251.4</v>
      </c>
      <c r="GT91">
        <v>1127</v>
      </c>
      <c r="GU91">
        <v>2.44141</v>
      </c>
      <c r="GV91">
        <v>2.55493</v>
      </c>
      <c r="GW91">
        <v>1.39893</v>
      </c>
      <c r="GX91">
        <v>2.35718</v>
      </c>
      <c r="GY91">
        <v>1.44897</v>
      </c>
      <c r="GZ91">
        <v>2.4707</v>
      </c>
      <c r="HA91">
        <v>42.4304</v>
      </c>
      <c r="HB91">
        <v>24.035</v>
      </c>
      <c r="HC91">
        <v>18</v>
      </c>
      <c r="HD91">
        <v>491.112</v>
      </c>
      <c r="HE91">
        <v>440.077</v>
      </c>
      <c r="HF91">
        <v>24.1354</v>
      </c>
      <c r="HG91">
        <v>28.7985</v>
      </c>
      <c r="HH91">
        <v>29.9999</v>
      </c>
      <c r="HI91">
        <v>28.6598</v>
      </c>
      <c r="HJ91">
        <v>28.738</v>
      </c>
      <c r="HK91">
        <v>48.8596</v>
      </c>
      <c r="HL91">
        <v>28.3351</v>
      </c>
      <c r="HM91">
        <v>88.0033</v>
      </c>
      <c r="HN91">
        <v>24.1238</v>
      </c>
      <c r="HO91">
        <v>1121.83</v>
      </c>
      <c r="HP91">
        <v>23.2772</v>
      </c>
      <c r="HQ91">
        <v>100.415</v>
      </c>
      <c r="HR91">
        <v>101.809</v>
      </c>
    </row>
    <row r="92" spans="1:226">
      <c r="A92">
        <v>76</v>
      </c>
      <c r="B92">
        <v>1677863152</v>
      </c>
      <c r="C92">
        <v>630.5</v>
      </c>
      <c r="D92" t="s">
        <v>516</v>
      </c>
      <c r="E92" t="s">
        <v>517</v>
      </c>
      <c r="F92">
        <v>5</v>
      </c>
      <c r="G92" t="s">
        <v>353</v>
      </c>
      <c r="H92" t="s">
        <v>382</v>
      </c>
      <c r="I92">
        <v>1677863144.5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1131.497344244633</v>
      </c>
      <c r="AK92">
        <v>1101.94</v>
      </c>
      <c r="AL92">
        <v>3.429716784808163</v>
      </c>
      <c r="AM92">
        <v>63.52167588104037</v>
      </c>
      <c r="AN92">
        <f>(AP92 - AO92 + BO92*1E3/(8.314*(BQ92+273.15)) * AR92/BN92 * AQ92) * BN92/(100*BB92) * 1000/(1000 - AP92)</f>
        <v>0</v>
      </c>
      <c r="AO92">
        <v>23.20257009606355</v>
      </c>
      <c r="AP92">
        <v>24.35384666666666</v>
      </c>
      <c r="AQ92">
        <v>-1.245013986336104E-05</v>
      </c>
      <c r="AR92">
        <v>100.0074228854335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2.96</v>
      </c>
      <c r="BC92">
        <v>0.5</v>
      </c>
      <c r="BD92" t="s">
        <v>355</v>
      </c>
      <c r="BE92">
        <v>2</v>
      </c>
      <c r="BF92" t="b">
        <v>1</v>
      </c>
      <c r="BG92">
        <v>1677863144.5</v>
      </c>
      <c r="BH92">
        <v>1051.704814814815</v>
      </c>
      <c r="BI92">
        <v>1089.730740740741</v>
      </c>
      <c r="BJ92">
        <v>24.36450370370371</v>
      </c>
      <c r="BK92">
        <v>23.17873333333333</v>
      </c>
      <c r="BL92">
        <v>1046.787037037037</v>
      </c>
      <c r="BM92">
        <v>24.02406666666667</v>
      </c>
      <c r="BN92">
        <v>500.0391111111111</v>
      </c>
      <c r="BO92">
        <v>89.44660370370369</v>
      </c>
      <c r="BP92">
        <v>0.0999745074074074</v>
      </c>
      <c r="BQ92">
        <v>26.88605555555556</v>
      </c>
      <c r="BR92">
        <v>27.5071962962963</v>
      </c>
      <c r="BS92">
        <v>999.9000000000001</v>
      </c>
      <c r="BT92">
        <v>0</v>
      </c>
      <c r="BU92">
        <v>0</v>
      </c>
      <c r="BV92">
        <v>10006.92555555556</v>
      </c>
      <c r="BW92">
        <v>0</v>
      </c>
      <c r="BX92">
        <v>6.436978148148148</v>
      </c>
      <c r="BY92">
        <v>-38.02534444444445</v>
      </c>
      <c r="BZ92">
        <v>1077.968888888889</v>
      </c>
      <c r="CA92">
        <v>1115.588888888889</v>
      </c>
      <c r="CB92">
        <v>1.18576962962963</v>
      </c>
      <c r="CC92">
        <v>1089.730740740741</v>
      </c>
      <c r="CD92">
        <v>23.17873333333333</v>
      </c>
      <c r="CE92">
        <v>2.179321851851852</v>
      </c>
      <c r="CF92">
        <v>2.07325962962963</v>
      </c>
      <c r="CG92">
        <v>18.81111851851852</v>
      </c>
      <c r="CH92">
        <v>18.01520740740741</v>
      </c>
      <c r="CI92">
        <v>2000.00925925926</v>
      </c>
      <c r="CJ92">
        <v>0.9799937777777777</v>
      </c>
      <c r="CK92">
        <v>0.0200062962962963</v>
      </c>
      <c r="CL92">
        <v>0</v>
      </c>
      <c r="CM92">
        <v>2.016592592592592</v>
      </c>
      <c r="CN92">
        <v>0</v>
      </c>
      <c r="CO92">
        <v>6370.705185185185</v>
      </c>
      <c r="CP92">
        <v>17338.28888888889</v>
      </c>
      <c r="CQ92">
        <v>39.94877777777778</v>
      </c>
      <c r="CR92">
        <v>40.125</v>
      </c>
      <c r="CS92">
        <v>38.58540740740741</v>
      </c>
      <c r="CT92">
        <v>38.24288888888889</v>
      </c>
      <c r="CU92">
        <v>38.33766666666666</v>
      </c>
      <c r="CV92">
        <v>1959.997777777778</v>
      </c>
      <c r="CW92">
        <v>40.01148148148148</v>
      </c>
      <c r="CX92">
        <v>0</v>
      </c>
      <c r="CY92">
        <v>1677863155</v>
      </c>
      <c r="CZ92">
        <v>0</v>
      </c>
      <c r="DA92">
        <v>0</v>
      </c>
      <c r="DB92" t="s">
        <v>356</v>
      </c>
      <c r="DC92">
        <v>1664468064.5</v>
      </c>
      <c r="DD92">
        <v>1677795524</v>
      </c>
      <c r="DE92">
        <v>0</v>
      </c>
      <c r="DF92">
        <v>-0.419</v>
      </c>
      <c r="DG92">
        <v>-0.001</v>
      </c>
      <c r="DH92">
        <v>3.097</v>
      </c>
      <c r="DI92">
        <v>0.268</v>
      </c>
      <c r="DJ92">
        <v>400</v>
      </c>
      <c r="DK92">
        <v>24</v>
      </c>
      <c r="DL92">
        <v>0.15</v>
      </c>
      <c r="DM92">
        <v>0.13</v>
      </c>
      <c r="DN92">
        <v>-38.03790731707317</v>
      </c>
      <c r="DO92">
        <v>-0.03072125435546113</v>
      </c>
      <c r="DP92">
        <v>0.08147423171939278</v>
      </c>
      <c r="DQ92">
        <v>1</v>
      </c>
      <c r="DR92">
        <v>1.194388048780488</v>
      </c>
      <c r="DS92">
        <v>-0.1168582578397214</v>
      </c>
      <c r="DT92">
        <v>0.01488622070656113</v>
      </c>
      <c r="DU92">
        <v>0</v>
      </c>
      <c r="DV92">
        <v>1</v>
      </c>
      <c r="DW92">
        <v>2</v>
      </c>
      <c r="DX92" t="s">
        <v>365</v>
      </c>
      <c r="DY92">
        <v>2.97758</v>
      </c>
      <c r="DZ92">
        <v>2.72833</v>
      </c>
      <c r="EA92">
        <v>0.161695</v>
      </c>
      <c r="EB92">
        <v>0.166802</v>
      </c>
      <c r="EC92">
        <v>0.106585</v>
      </c>
      <c r="ED92">
        <v>0.103974</v>
      </c>
      <c r="EE92">
        <v>25007.9</v>
      </c>
      <c r="EF92">
        <v>24592.6</v>
      </c>
      <c r="EG92">
        <v>30369.5</v>
      </c>
      <c r="EH92">
        <v>29773.6</v>
      </c>
      <c r="EI92">
        <v>37456.3</v>
      </c>
      <c r="EJ92">
        <v>35128.7</v>
      </c>
      <c r="EK92">
        <v>46469.1</v>
      </c>
      <c r="EL92">
        <v>44274.5</v>
      </c>
      <c r="EM92">
        <v>1.84907</v>
      </c>
      <c r="EN92">
        <v>1.81345</v>
      </c>
      <c r="EO92">
        <v>0.07262830000000001</v>
      </c>
      <c r="EP92">
        <v>0</v>
      </c>
      <c r="EQ92">
        <v>26.3154</v>
      </c>
      <c r="ER92">
        <v>999.9</v>
      </c>
      <c r="ES92">
        <v>48.3</v>
      </c>
      <c r="ET92">
        <v>34.2</v>
      </c>
      <c r="EU92">
        <v>29.1754</v>
      </c>
      <c r="EV92">
        <v>63.5271</v>
      </c>
      <c r="EW92">
        <v>23.3454</v>
      </c>
      <c r="EX92">
        <v>1</v>
      </c>
      <c r="EY92">
        <v>0.135122</v>
      </c>
      <c r="EZ92">
        <v>1.3685</v>
      </c>
      <c r="FA92">
        <v>20.1912</v>
      </c>
      <c r="FB92">
        <v>5.22957</v>
      </c>
      <c r="FC92">
        <v>11.971</v>
      </c>
      <c r="FD92">
        <v>4.9699</v>
      </c>
      <c r="FE92">
        <v>3.2897</v>
      </c>
      <c r="FF92">
        <v>9999</v>
      </c>
      <c r="FG92">
        <v>9999</v>
      </c>
      <c r="FH92">
        <v>9999</v>
      </c>
      <c r="FI92">
        <v>999.9</v>
      </c>
      <c r="FJ92">
        <v>4.97337</v>
      </c>
      <c r="FK92">
        <v>1.87803</v>
      </c>
      <c r="FL92">
        <v>1.87614</v>
      </c>
      <c r="FM92">
        <v>1.87897</v>
      </c>
      <c r="FN92">
        <v>1.87558</v>
      </c>
      <c r="FO92">
        <v>1.87913</v>
      </c>
      <c r="FP92">
        <v>1.87621</v>
      </c>
      <c r="FQ92">
        <v>1.87743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4.96</v>
      </c>
      <c r="GF92">
        <v>0.3402</v>
      </c>
      <c r="GG92">
        <v>1.952128706093963</v>
      </c>
      <c r="GH92">
        <v>0.004218851560130391</v>
      </c>
      <c r="GI92">
        <v>-1.795455638341317E-06</v>
      </c>
      <c r="GJ92">
        <v>4.509012065089949E-10</v>
      </c>
      <c r="GK92">
        <v>-0.002260030334245136</v>
      </c>
      <c r="GL92">
        <v>0.00193859277299023</v>
      </c>
      <c r="GM92">
        <v>0.0006059354359476578</v>
      </c>
      <c r="GN92">
        <v>-3.865286006439209E-06</v>
      </c>
      <c r="GO92">
        <v>0</v>
      </c>
      <c r="GP92">
        <v>2124</v>
      </c>
      <c r="GQ92">
        <v>1</v>
      </c>
      <c r="GR92">
        <v>26</v>
      </c>
      <c r="GS92">
        <v>223251.5</v>
      </c>
      <c r="GT92">
        <v>1127.1</v>
      </c>
      <c r="GU92">
        <v>2.47192</v>
      </c>
      <c r="GV92">
        <v>2.55127</v>
      </c>
      <c r="GW92">
        <v>1.39893</v>
      </c>
      <c r="GX92">
        <v>2.35718</v>
      </c>
      <c r="GY92">
        <v>1.44897</v>
      </c>
      <c r="GZ92">
        <v>2.40967</v>
      </c>
      <c r="HA92">
        <v>42.4304</v>
      </c>
      <c r="HB92">
        <v>24.035</v>
      </c>
      <c r="HC92">
        <v>18</v>
      </c>
      <c r="HD92">
        <v>491.057</v>
      </c>
      <c r="HE92">
        <v>440.17</v>
      </c>
      <c r="HF92">
        <v>24.1294</v>
      </c>
      <c r="HG92">
        <v>28.7964</v>
      </c>
      <c r="HH92">
        <v>30.0002</v>
      </c>
      <c r="HI92">
        <v>28.6598</v>
      </c>
      <c r="HJ92">
        <v>28.738</v>
      </c>
      <c r="HK92">
        <v>49.4808</v>
      </c>
      <c r="HL92">
        <v>28.3351</v>
      </c>
      <c r="HM92">
        <v>88.0033</v>
      </c>
      <c r="HN92">
        <v>24.1129</v>
      </c>
      <c r="HO92">
        <v>1135.2</v>
      </c>
      <c r="HP92">
        <v>23.2966</v>
      </c>
      <c r="HQ92">
        <v>100.414</v>
      </c>
      <c r="HR92">
        <v>101.809</v>
      </c>
    </row>
    <row r="93" spans="1:226">
      <c r="A93">
        <v>77</v>
      </c>
      <c r="B93">
        <v>1677863157</v>
      </c>
      <c r="C93">
        <v>635.5</v>
      </c>
      <c r="D93" t="s">
        <v>518</v>
      </c>
      <c r="E93" t="s">
        <v>519</v>
      </c>
      <c r="F93">
        <v>5</v>
      </c>
      <c r="G93" t="s">
        <v>353</v>
      </c>
      <c r="H93" t="s">
        <v>382</v>
      </c>
      <c r="I93">
        <v>1677863149.214286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1148.784350969535</v>
      </c>
      <c r="AK93">
        <v>1119.109333333333</v>
      </c>
      <c r="AL93">
        <v>3.445683372713619</v>
      </c>
      <c r="AM93">
        <v>63.52167588104037</v>
      </c>
      <c r="AN93">
        <f>(AP93 - AO93 + BO93*1E3/(8.314*(BQ93+273.15)) * AR93/BN93 * AQ93) * BN93/(100*BB93) * 1000/(1000 - AP93)</f>
        <v>0</v>
      </c>
      <c r="AO93">
        <v>23.23103852144787</v>
      </c>
      <c r="AP93">
        <v>24.36015393939394</v>
      </c>
      <c r="AQ93">
        <v>3.627970734541285E-05</v>
      </c>
      <c r="AR93">
        <v>100.0074228854335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2.96</v>
      </c>
      <c r="BC93">
        <v>0.5</v>
      </c>
      <c r="BD93" t="s">
        <v>355</v>
      </c>
      <c r="BE93">
        <v>2</v>
      </c>
      <c r="BF93" t="b">
        <v>1</v>
      </c>
      <c r="BG93">
        <v>1677863149.214286</v>
      </c>
      <c r="BH93">
        <v>1067.463571428571</v>
      </c>
      <c r="BI93">
        <v>1105.542857142857</v>
      </c>
      <c r="BJ93">
        <v>24.35907142857143</v>
      </c>
      <c r="BK93">
        <v>23.197175</v>
      </c>
      <c r="BL93">
        <v>1062.515</v>
      </c>
      <c r="BM93">
        <v>24.01876428571429</v>
      </c>
      <c r="BN93">
        <v>500.0353214285715</v>
      </c>
      <c r="BO93">
        <v>89.44606071428572</v>
      </c>
      <c r="BP93">
        <v>0.09987752500000001</v>
      </c>
      <c r="BQ93">
        <v>26.88589285714286</v>
      </c>
      <c r="BR93">
        <v>27.50678571428572</v>
      </c>
      <c r="BS93">
        <v>999.9000000000002</v>
      </c>
      <c r="BT93">
        <v>0</v>
      </c>
      <c r="BU93">
        <v>0</v>
      </c>
      <c r="BV93">
        <v>10010.38678571429</v>
      </c>
      <c r="BW93">
        <v>0</v>
      </c>
      <c r="BX93">
        <v>6.433209642857145</v>
      </c>
      <c r="BY93">
        <v>-38.07919642857143</v>
      </c>
      <c r="BZ93">
        <v>1094.114285714286</v>
      </c>
      <c r="CA93">
        <v>1131.798571428571</v>
      </c>
      <c r="CB93">
        <v>1.161900357142857</v>
      </c>
      <c r="CC93">
        <v>1105.542857142857</v>
      </c>
      <c r="CD93">
        <v>23.197175</v>
      </c>
      <c r="CE93">
        <v>2.178821785714286</v>
      </c>
      <c r="CF93">
        <v>2.074895357142857</v>
      </c>
      <c r="CG93">
        <v>18.80745357142857</v>
      </c>
      <c r="CH93">
        <v>18.02775</v>
      </c>
      <c r="CI93">
        <v>1999.991071428571</v>
      </c>
      <c r="CJ93">
        <v>0.9799938571428572</v>
      </c>
      <c r="CK93">
        <v>0.02000621428571428</v>
      </c>
      <c r="CL93">
        <v>0</v>
      </c>
      <c r="CM93">
        <v>1.996410714285714</v>
      </c>
      <c r="CN93">
        <v>0</v>
      </c>
      <c r="CO93">
        <v>6371.2825</v>
      </c>
      <c r="CP93">
        <v>17338.13214285714</v>
      </c>
      <c r="CQ93">
        <v>39.95060714285714</v>
      </c>
      <c r="CR93">
        <v>40.125</v>
      </c>
      <c r="CS93">
        <v>38.6025</v>
      </c>
      <c r="CT93">
        <v>38.23639285714285</v>
      </c>
      <c r="CU93">
        <v>38.3345</v>
      </c>
      <c r="CV93">
        <v>1959.980357142858</v>
      </c>
      <c r="CW93">
        <v>40.01071428571429</v>
      </c>
      <c r="CX93">
        <v>0</v>
      </c>
      <c r="CY93">
        <v>1677863160.4</v>
      </c>
      <c r="CZ93">
        <v>0</v>
      </c>
      <c r="DA93">
        <v>0</v>
      </c>
      <c r="DB93" t="s">
        <v>356</v>
      </c>
      <c r="DC93">
        <v>1664468064.5</v>
      </c>
      <c r="DD93">
        <v>1677795524</v>
      </c>
      <c r="DE93">
        <v>0</v>
      </c>
      <c r="DF93">
        <v>-0.419</v>
      </c>
      <c r="DG93">
        <v>-0.001</v>
      </c>
      <c r="DH93">
        <v>3.097</v>
      </c>
      <c r="DI93">
        <v>0.268</v>
      </c>
      <c r="DJ93">
        <v>400</v>
      </c>
      <c r="DK93">
        <v>24</v>
      </c>
      <c r="DL93">
        <v>0.15</v>
      </c>
      <c r="DM93">
        <v>0.13</v>
      </c>
      <c r="DN93">
        <v>-38.05458048780488</v>
      </c>
      <c r="DO93">
        <v>-0.6157923344948485</v>
      </c>
      <c r="DP93">
        <v>0.09587054589650473</v>
      </c>
      <c r="DQ93">
        <v>0</v>
      </c>
      <c r="DR93">
        <v>1.17637512195122</v>
      </c>
      <c r="DS93">
        <v>-0.2807021602787402</v>
      </c>
      <c r="DT93">
        <v>0.03018007823956233</v>
      </c>
      <c r="DU93">
        <v>0</v>
      </c>
      <c r="DV93">
        <v>0</v>
      </c>
      <c r="DW93">
        <v>2</v>
      </c>
      <c r="DX93" t="s">
        <v>357</v>
      </c>
      <c r="DY93">
        <v>2.97778</v>
      </c>
      <c r="DZ93">
        <v>2.72825</v>
      </c>
      <c r="EA93">
        <v>0.163275</v>
      </c>
      <c r="EB93">
        <v>0.168341</v>
      </c>
      <c r="EC93">
        <v>0.106602</v>
      </c>
      <c r="ED93">
        <v>0.103997</v>
      </c>
      <c r="EE93">
        <v>24960.7</v>
      </c>
      <c r="EF93">
        <v>24546.9</v>
      </c>
      <c r="EG93">
        <v>30369.5</v>
      </c>
      <c r="EH93">
        <v>29773.2</v>
      </c>
      <c r="EI93">
        <v>37455.8</v>
      </c>
      <c r="EJ93">
        <v>35127.4</v>
      </c>
      <c r="EK93">
        <v>46469.2</v>
      </c>
      <c r="EL93">
        <v>44274</v>
      </c>
      <c r="EM93">
        <v>1.84915</v>
      </c>
      <c r="EN93">
        <v>1.8135</v>
      </c>
      <c r="EO93">
        <v>0.07237490000000001</v>
      </c>
      <c r="EP93">
        <v>0</v>
      </c>
      <c r="EQ93">
        <v>26.3159</v>
      </c>
      <c r="ER93">
        <v>999.9</v>
      </c>
      <c r="ES93">
        <v>48.3</v>
      </c>
      <c r="ET93">
        <v>34.2</v>
      </c>
      <c r="EU93">
        <v>29.1718</v>
      </c>
      <c r="EV93">
        <v>63.4771</v>
      </c>
      <c r="EW93">
        <v>23.4375</v>
      </c>
      <c r="EX93">
        <v>1</v>
      </c>
      <c r="EY93">
        <v>0.135516</v>
      </c>
      <c r="EZ93">
        <v>1.39569</v>
      </c>
      <c r="FA93">
        <v>20.191</v>
      </c>
      <c r="FB93">
        <v>5.22897</v>
      </c>
      <c r="FC93">
        <v>11.9715</v>
      </c>
      <c r="FD93">
        <v>4.96975</v>
      </c>
      <c r="FE93">
        <v>3.28953</v>
      </c>
      <c r="FF93">
        <v>9999</v>
      </c>
      <c r="FG93">
        <v>9999</v>
      </c>
      <c r="FH93">
        <v>9999</v>
      </c>
      <c r="FI93">
        <v>999.9</v>
      </c>
      <c r="FJ93">
        <v>4.97339</v>
      </c>
      <c r="FK93">
        <v>1.87804</v>
      </c>
      <c r="FL93">
        <v>1.87618</v>
      </c>
      <c r="FM93">
        <v>1.87897</v>
      </c>
      <c r="FN93">
        <v>1.87561</v>
      </c>
      <c r="FO93">
        <v>1.87914</v>
      </c>
      <c r="FP93">
        <v>1.87622</v>
      </c>
      <c r="FQ93">
        <v>1.87744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4.99</v>
      </c>
      <c r="GF93">
        <v>0.3404</v>
      </c>
      <c r="GG93">
        <v>1.952128706093963</v>
      </c>
      <c r="GH93">
        <v>0.004218851560130391</v>
      </c>
      <c r="GI93">
        <v>-1.795455638341317E-06</v>
      </c>
      <c r="GJ93">
        <v>4.509012065089949E-10</v>
      </c>
      <c r="GK93">
        <v>-0.002260030334245136</v>
      </c>
      <c r="GL93">
        <v>0.00193859277299023</v>
      </c>
      <c r="GM93">
        <v>0.0006059354359476578</v>
      </c>
      <c r="GN93">
        <v>-3.865286006439209E-06</v>
      </c>
      <c r="GO93">
        <v>0</v>
      </c>
      <c r="GP93">
        <v>2124</v>
      </c>
      <c r="GQ93">
        <v>1</v>
      </c>
      <c r="GR93">
        <v>26</v>
      </c>
      <c r="GS93">
        <v>223251.5</v>
      </c>
      <c r="GT93">
        <v>1127.2</v>
      </c>
      <c r="GU93">
        <v>2.49878</v>
      </c>
      <c r="GV93">
        <v>2.54028</v>
      </c>
      <c r="GW93">
        <v>1.39893</v>
      </c>
      <c r="GX93">
        <v>2.35718</v>
      </c>
      <c r="GY93">
        <v>1.44897</v>
      </c>
      <c r="GZ93">
        <v>2.49512</v>
      </c>
      <c r="HA93">
        <v>42.4304</v>
      </c>
      <c r="HB93">
        <v>24.0437</v>
      </c>
      <c r="HC93">
        <v>18</v>
      </c>
      <c r="HD93">
        <v>491.085</v>
      </c>
      <c r="HE93">
        <v>440.187</v>
      </c>
      <c r="HF93">
        <v>24.1176</v>
      </c>
      <c r="HG93">
        <v>28.7961</v>
      </c>
      <c r="HH93">
        <v>30.0002</v>
      </c>
      <c r="HI93">
        <v>28.6577</v>
      </c>
      <c r="HJ93">
        <v>28.7362</v>
      </c>
      <c r="HK93">
        <v>50.0364</v>
      </c>
      <c r="HL93">
        <v>28.3351</v>
      </c>
      <c r="HM93">
        <v>88.0033</v>
      </c>
      <c r="HN93">
        <v>24.1115</v>
      </c>
      <c r="HO93">
        <v>1155.28</v>
      </c>
      <c r="HP93">
        <v>23.3087</v>
      </c>
      <c r="HQ93">
        <v>100.414</v>
      </c>
      <c r="HR93">
        <v>101.807</v>
      </c>
    </row>
    <row r="94" spans="1:226">
      <c r="A94">
        <v>78</v>
      </c>
      <c r="B94">
        <v>1677863162</v>
      </c>
      <c r="C94">
        <v>640.5</v>
      </c>
      <c r="D94" t="s">
        <v>520</v>
      </c>
      <c r="E94" t="s">
        <v>521</v>
      </c>
      <c r="F94">
        <v>5</v>
      </c>
      <c r="G94" t="s">
        <v>353</v>
      </c>
      <c r="H94" t="s">
        <v>382</v>
      </c>
      <c r="I94">
        <v>1677863154.5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1165.762621238357</v>
      </c>
      <c r="AK94">
        <v>1136.179212121212</v>
      </c>
      <c r="AL94">
        <v>3.439285942384487</v>
      </c>
      <c r="AM94">
        <v>63.52167588104037</v>
      </c>
      <c r="AN94">
        <f>(AP94 - AO94 + BO94*1E3/(8.314*(BQ94+273.15)) * AR94/BN94 * AQ94) * BN94/(100*BB94) * 1000/(1000 - AP94)</f>
        <v>0</v>
      </c>
      <c r="AO94">
        <v>23.23424250128735</v>
      </c>
      <c r="AP94">
        <v>24.35898787878789</v>
      </c>
      <c r="AQ94">
        <v>-2.75810643383165E-06</v>
      </c>
      <c r="AR94">
        <v>100.0074228854335</v>
      </c>
      <c r="AS94">
        <v>0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2.96</v>
      </c>
      <c r="BC94">
        <v>0.5</v>
      </c>
      <c r="BD94" t="s">
        <v>355</v>
      </c>
      <c r="BE94">
        <v>2</v>
      </c>
      <c r="BF94" t="b">
        <v>1</v>
      </c>
      <c r="BG94">
        <v>1677863154.5</v>
      </c>
      <c r="BH94">
        <v>1085.105555555556</v>
      </c>
      <c r="BI94">
        <v>1123.210740740741</v>
      </c>
      <c r="BJ94">
        <v>24.35709259259259</v>
      </c>
      <c r="BK94">
        <v>23.21975925925926</v>
      </c>
      <c r="BL94">
        <v>1080.123703703704</v>
      </c>
      <c r="BM94">
        <v>24.01683333333333</v>
      </c>
      <c r="BN94">
        <v>500.0354074074073</v>
      </c>
      <c r="BO94">
        <v>89.44493333333332</v>
      </c>
      <c r="BP94">
        <v>0.09993578518518519</v>
      </c>
      <c r="BQ94">
        <v>26.88657777777778</v>
      </c>
      <c r="BR94">
        <v>27.50563333333334</v>
      </c>
      <c r="BS94">
        <v>999.9000000000001</v>
      </c>
      <c r="BT94">
        <v>0</v>
      </c>
      <c r="BU94">
        <v>0</v>
      </c>
      <c r="BV94">
        <v>10009.06037037037</v>
      </c>
      <c r="BW94">
        <v>0</v>
      </c>
      <c r="BX94">
        <v>6.437693333333335</v>
      </c>
      <c r="BY94">
        <v>-38.10508148148148</v>
      </c>
      <c r="BZ94">
        <v>1112.195185185185</v>
      </c>
      <c r="CA94">
        <v>1149.912222222222</v>
      </c>
      <c r="CB94">
        <v>1.137342592592592</v>
      </c>
      <c r="CC94">
        <v>1123.210740740741</v>
      </c>
      <c r="CD94">
        <v>23.21975925925926</v>
      </c>
      <c r="CE94">
        <v>2.178618148148148</v>
      </c>
      <c r="CF94">
        <v>2.076888148148148</v>
      </c>
      <c r="CG94">
        <v>18.80594814814815</v>
      </c>
      <c r="CH94">
        <v>18.04302592592592</v>
      </c>
      <c r="CI94">
        <v>2000.018148148148</v>
      </c>
      <c r="CJ94">
        <v>0.9799939999999999</v>
      </c>
      <c r="CK94">
        <v>0.02000606666666667</v>
      </c>
      <c r="CL94">
        <v>0</v>
      </c>
      <c r="CM94">
        <v>1.990525925925926</v>
      </c>
      <c r="CN94">
        <v>0</v>
      </c>
      <c r="CO94">
        <v>6372.071111111111</v>
      </c>
      <c r="CP94">
        <v>17338.35925925926</v>
      </c>
      <c r="CQ94">
        <v>39.93725925925925</v>
      </c>
      <c r="CR94">
        <v>40.125</v>
      </c>
      <c r="CS94">
        <v>38.62248148148148</v>
      </c>
      <c r="CT94">
        <v>38.22662962962963</v>
      </c>
      <c r="CU94">
        <v>38.33066666666667</v>
      </c>
      <c r="CV94">
        <v>1960.007037037037</v>
      </c>
      <c r="CW94">
        <v>40.01111111111111</v>
      </c>
      <c r="CX94">
        <v>0</v>
      </c>
      <c r="CY94">
        <v>1677863165.2</v>
      </c>
      <c r="CZ94">
        <v>0</v>
      </c>
      <c r="DA94">
        <v>0</v>
      </c>
      <c r="DB94" t="s">
        <v>356</v>
      </c>
      <c r="DC94">
        <v>1664468064.5</v>
      </c>
      <c r="DD94">
        <v>1677795524</v>
      </c>
      <c r="DE94">
        <v>0</v>
      </c>
      <c r="DF94">
        <v>-0.419</v>
      </c>
      <c r="DG94">
        <v>-0.001</v>
      </c>
      <c r="DH94">
        <v>3.097</v>
      </c>
      <c r="DI94">
        <v>0.268</v>
      </c>
      <c r="DJ94">
        <v>400</v>
      </c>
      <c r="DK94">
        <v>24</v>
      </c>
      <c r="DL94">
        <v>0.15</v>
      </c>
      <c r="DM94">
        <v>0.13</v>
      </c>
      <c r="DN94">
        <v>-38.08976585365853</v>
      </c>
      <c r="DO94">
        <v>-0.2190940766550274</v>
      </c>
      <c r="DP94">
        <v>0.08763178677591579</v>
      </c>
      <c r="DQ94">
        <v>0</v>
      </c>
      <c r="DR94">
        <v>1.153843170731707</v>
      </c>
      <c r="DS94">
        <v>-0.2891224390243909</v>
      </c>
      <c r="DT94">
        <v>0.03061625460509535</v>
      </c>
      <c r="DU94">
        <v>0</v>
      </c>
      <c r="DV94">
        <v>0</v>
      </c>
      <c r="DW94">
        <v>2</v>
      </c>
      <c r="DX94" t="s">
        <v>357</v>
      </c>
      <c r="DY94">
        <v>2.97774</v>
      </c>
      <c r="DZ94">
        <v>2.72865</v>
      </c>
      <c r="EA94">
        <v>0.164839</v>
      </c>
      <c r="EB94">
        <v>0.169909</v>
      </c>
      <c r="EC94">
        <v>0.1066</v>
      </c>
      <c r="ED94">
        <v>0.104008</v>
      </c>
      <c r="EE94">
        <v>24914.1</v>
      </c>
      <c r="EF94">
        <v>24500.5</v>
      </c>
      <c r="EG94">
        <v>30369.6</v>
      </c>
      <c r="EH94">
        <v>29773.2</v>
      </c>
      <c r="EI94">
        <v>37456.1</v>
      </c>
      <c r="EJ94">
        <v>35127.2</v>
      </c>
      <c r="EK94">
        <v>46469.3</v>
      </c>
      <c r="EL94">
        <v>44274.1</v>
      </c>
      <c r="EM94">
        <v>1.84935</v>
      </c>
      <c r="EN94">
        <v>1.81352</v>
      </c>
      <c r="EO94">
        <v>0.072062</v>
      </c>
      <c r="EP94">
        <v>0</v>
      </c>
      <c r="EQ94">
        <v>26.3181</v>
      </c>
      <c r="ER94">
        <v>999.9</v>
      </c>
      <c r="ES94">
        <v>48.3</v>
      </c>
      <c r="ET94">
        <v>34.2</v>
      </c>
      <c r="EU94">
        <v>29.1785</v>
      </c>
      <c r="EV94">
        <v>63.5771</v>
      </c>
      <c r="EW94">
        <v>23.742</v>
      </c>
      <c r="EX94">
        <v>1</v>
      </c>
      <c r="EY94">
        <v>0.134891</v>
      </c>
      <c r="EZ94">
        <v>1.3752</v>
      </c>
      <c r="FA94">
        <v>20.191</v>
      </c>
      <c r="FB94">
        <v>5.22942</v>
      </c>
      <c r="FC94">
        <v>11.9709</v>
      </c>
      <c r="FD94">
        <v>4.96985</v>
      </c>
      <c r="FE94">
        <v>3.2898</v>
      </c>
      <c r="FF94">
        <v>9999</v>
      </c>
      <c r="FG94">
        <v>9999</v>
      </c>
      <c r="FH94">
        <v>9999</v>
      </c>
      <c r="FI94">
        <v>999.9</v>
      </c>
      <c r="FJ94">
        <v>4.97339</v>
      </c>
      <c r="FK94">
        <v>1.87804</v>
      </c>
      <c r="FL94">
        <v>1.87615</v>
      </c>
      <c r="FM94">
        <v>1.87898</v>
      </c>
      <c r="FN94">
        <v>1.8756</v>
      </c>
      <c r="FO94">
        <v>1.87913</v>
      </c>
      <c r="FP94">
        <v>1.87622</v>
      </c>
      <c r="FQ94">
        <v>1.87744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5.03</v>
      </c>
      <c r="GF94">
        <v>0.3403</v>
      </c>
      <c r="GG94">
        <v>1.952128706093963</v>
      </c>
      <c r="GH94">
        <v>0.004218851560130391</v>
      </c>
      <c r="GI94">
        <v>-1.795455638341317E-06</v>
      </c>
      <c r="GJ94">
        <v>4.509012065089949E-10</v>
      </c>
      <c r="GK94">
        <v>-0.002260030334245136</v>
      </c>
      <c r="GL94">
        <v>0.00193859277299023</v>
      </c>
      <c r="GM94">
        <v>0.0006059354359476578</v>
      </c>
      <c r="GN94">
        <v>-3.865286006439209E-06</v>
      </c>
      <c r="GO94">
        <v>0</v>
      </c>
      <c r="GP94">
        <v>2124</v>
      </c>
      <c r="GQ94">
        <v>1</v>
      </c>
      <c r="GR94">
        <v>26</v>
      </c>
      <c r="GS94">
        <v>223251.6</v>
      </c>
      <c r="GT94">
        <v>1127.3</v>
      </c>
      <c r="GU94">
        <v>2.53052</v>
      </c>
      <c r="GV94">
        <v>2.54395</v>
      </c>
      <c r="GW94">
        <v>1.39893</v>
      </c>
      <c r="GX94">
        <v>2.35718</v>
      </c>
      <c r="GY94">
        <v>1.44897</v>
      </c>
      <c r="GZ94">
        <v>2.49756</v>
      </c>
      <c r="HA94">
        <v>42.4571</v>
      </c>
      <c r="HB94">
        <v>24.035</v>
      </c>
      <c r="HC94">
        <v>18</v>
      </c>
      <c r="HD94">
        <v>491.194</v>
      </c>
      <c r="HE94">
        <v>440.198</v>
      </c>
      <c r="HF94">
        <v>24.1106</v>
      </c>
      <c r="HG94">
        <v>28.7961</v>
      </c>
      <c r="HH94">
        <v>30</v>
      </c>
      <c r="HI94">
        <v>28.6573</v>
      </c>
      <c r="HJ94">
        <v>28.7356</v>
      </c>
      <c r="HK94">
        <v>50.6613</v>
      </c>
      <c r="HL94">
        <v>28.0592</v>
      </c>
      <c r="HM94">
        <v>88.0033</v>
      </c>
      <c r="HN94">
        <v>24.1086</v>
      </c>
      <c r="HO94">
        <v>1168.71</v>
      </c>
      <c r="HP94">
        <v>23.3272</v>
      </c>
      <c r="HQ94">
        <v>100.414</v>
      </c>
      <c r="HR94">
        <v>101.808</v>
      </c>
    </row>
    <row r="95" spans="1:226">
      <c r="A95">
        <v>79</v>
      </c>
      <c r="B95">
        <v>1677863167</v>
      </c>
      <c r="C95">
        <v>645.5</v>
      </c>
      <c r="D95" t="s">
        <v>522</v>
      </c>
      <c r="E95" t="s">
        <v>523</v>
      </c>
      <c r="F95">
        <v>5</v>
      </c>
      <c r="G95" t="s">
        <v>353</v>
      </c>
      <c r="H95" t="s">
        <v>382</v>
      </c>
      <c r="I95">
        <v>1677863159.214286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1183.041919684666</v>
      </c>
      <c r="AK95">
        <v>1153.324848484848</v>
      </c>
      <c r="AL95">
        <v>3.432095226616046</v>
      </c>
      <c r="AM95">
        <v>63.52167588104037</v>
      </c>
      <c r="AN95">
        <f>(AP95 - AO95 + BO95*1E3/(8.314*(BQ95+273.15)) * AR95/BN95 * AQ95) * BN95/(100*BB95) * 1000/(1000 - AP95)</f>
        <v>0</v>
      </c>
      <c r="AO95">
        <v>23.27761421726139</v>
      </c>
      <c r="AP95">
        <v>24.36084181818181</v>
      </c>
      <c r="AQ95">
        <v>2.925572542318503E-05</v>
      </c>
      <c r="AR95">
        <v>100.0074228854335</v>
      </c>
      <c r="AS95">
        <v>0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2.96</v>
      </c>
      <c r="BC95">
        <v>0.5</v>
      </c>
      <c r="BD95" t="s">
        <v>355</v>
      </c>
      <c r="BE95">
        <v>2</v>
      </c>
      <c r="BF95" t="b">
        <v>1</v>
      </c>
      <c r="BG95">
        <v>1677863159.214286</v>
      </c>
      <c r="BH95">
        <v>1100.854642857143</v>
      </c>
      <c r="BI95">
        <v>1139.015357142857</v>
      </c>
      <c r="BJ95">
        <v>24.35814642857142</v>
      </c>
      <c r="BK95">
        <v>23.24325000000001</v>
      </c>
      <c r="BL95">
        <v>1095.841428571428</v>
      </c>
      <c r="BM95">
        <v>24.01785357142857</v>
      </c>
      <c r="BN95">
        <v>500.0399285714286</v>
      </c>
      <c r="BO95">
        <v>89.44362142857145</v>
      </c>
      <c r="BP95">
        <v>0.1000036214285714</v>
      </c>
      <c r="BQ95">
        <v>26.88672499999999</v>
      </c>
      <c r="BR95">
        <v>27.49945714285715</v>
      </c>
      <c r="BS95">
        <v>999.9000000000002</v>
      </c>
      <c r="BT95">
        <v>0</v>
      </c>
      <c r="BU95">
        <v>0</v>
      </c>
      <c r="BV95">
        <v>10007.37607142857</v>
      </c>
      <c r="BW95">
        <v>0</v>
      </c>
      <c r="BX95">
        <v>6.448969642857144</v>
      </c>
      <c r="BY95">
        <v>-38.16171785714285</v>
      </c>
      <c r="BZ95">
        <v>1128.337857142857</v>
      </c>
      <c r="CA95">
        <v>1166.121071428571</v>
      </c>
      <c r="CB95">
        <v>1.114904642857143</v>
      </c>
      <c r="CC95">
        <v>1139.015357142857</v>
      </c>
      <c r="CD95">
        <v>23.24325000000001</v>
      </c>
      <c r="CE95">
        <v>2.178680714285714</v>
      </c>
      <c r="CF95">
        <v>2.078959285714286</v>
      </c>
      <c r="CG95">
        <v>18.80641071428571</v>
      </c>
      <c r="CH95">
        <v>18.05887857142857</v>
      </c>
      <c r="CI95">
        <v>2000.003571428571</v>
      </c>
      <c r="CJ95">
        <v>0.9799938571428571</v>
      </c>
      <c r="CK95">
        <v>0.02000621428571428</v>
      </c>
      <c r="CL95">
        <v>0</v>
      </c>
      <c r="CM95">
        <v>2.024242857142857</v>
      </c>
      <c r="CN95">
        <v>0</v>
      </c>
      <c r="CO95">
        <v>6372.554642857144</v>
      </c>
      <c r="CP95">
        <v>17338.22142857143</v>
      </c>
      <c r="CQ95">
        <v>39.90153571428571</v>
      </c>
      <c r="CR95">
        <v>40.125</v>
      </c>
      <c r="CS95">
        <v>38.6315</v>
      </c>
      <c r="CT95">
        <v>38.23421428571429</v>
      </c>
      <c r="CU95">
        <v>38.32549999999999</v>
      </c>
      <c r="CV95">
        <v>1959.9925</v>
      </c>
      <c r="CW95">
        <v>40.01107142857143</v>
      </c>
      <c r="CX95">
        <v>0</v>
      </c>
      <c r="CY95">
        <v>1677863170</v>
      </c>
      <c r="CZ95">
        <v>0</v>
      </c>
      <c r="DA95">
        <v>0</v>
      </c>
      <c r="DB95" t="s">
        <v>356</v>
      </c>
      <c r="DC95">
        <v>1664468064.5</v>
      </c>
      <c r="DD95">
        <v>1677795524</v>
      </c>
      <c r="DE95">
        <v>0</v>
      </c>
      <c r="DF95">
        <v>-0.419</v>
      </c>
      <c r="DG95">
        <v>-0.001</v>
      </c>
      <c r="DH95">
        <v>3.097</v>
      </c>
      <c r="DI95">
        <v>0.268</v>
      </c>
      <c r="DJ95">
        <v>400</v>
      </c>
      <c r="DK95">
        <v>24</v>
      </c>
      <c r="DL95">
        <v>0.15</v>
      </c>
      <c r="DM95">
        <v>0.13</v>
      </c>
      <c r="DN95">
        <v>-38.12879</v>
      </c>
      <c r="DO95">
        <v>-0.4773185741087806</v>
      </c>
      <c r="DP95">
        <v>0.09865178102801793</v>
      </c>
      <c r="DQ95">
        <v>0</v>
      </c>
      <c r="DR95">
        <v>1.130544</v>
      </c>
      <c r="DS95">
        <v>-0.2552701688555348</v>
      </c>
      <c r="DT95">
        <v>0.02773203398598813</v>
      </c>
      <c r="DU95">
        <v>0</v>
      </c>
      <c r="DV95">
        <v>0</v>
      </c>
      <c r="DW95">
        <v>2</v>
      </c>
      <c r="DX95" t="s">
        <v>357</v>
      </c>
      <c r="DY95">
        <v>2.97754</v>
      </c>
      <c r="DZ95">
        <v>2.72859</v>
      </c>
      <c r="EA95">
        <v>0.166393</v>
      </c>
      <c r="EB95">
        <v>0.171463</v>
      </c>
      <c r="EC95">
        <v>0.10661</v>
      </c>
      <c r="ED95">
        <v>0.104264</v>
      </c>
      <c r="EE95">
        <v>24867.5</v>
      </c>
      <c r="EF95">
        <v>24454.6</v>
      </c>
      <c r="EG95">
        <v>30369.4</v>
      </c>
      <c r="EH95">
        <v>29773.2</v>
      </c>
      <c r="EI95">
        <v>37455.5</v>
      </c>
      <c r="EJ95">
        <v>35117.1</v>
      </c>
      <c r="EK95">
        <v>46468.9</v>
      </c>
      <c r="EL95">
        <v>44274</v>
      </c>
      <c r="EM95">
        <v>1.84903</v>
      </c>
      <c r="EN95">
        <v>1.81375</v>
      </c>
      <c r="EO95">
        <v>0.07252400000000001</v>
      </c>
      <c r="EP95">
        <v>0</v>
      </c>
      <c r="EQ95">
        <v>26.3181</v>
      </c>
      <c r="ER95">
        <v>999.9</v>
      </c>
      <c r="ES95">
        <v>48.3</v>
      </c>
      <c r="ET95">
        <v>34.2</v>
      </c>
      <c r="EU95">
        <v>29.1771</v>
      </c>
      <c r="EV95">
        <v>63.2871</v>
      </c>
      <c r="EW95">
        <v>23.4896</v>
      </c>
      <c r="EX95">
        <v>1</v>
      </c>
      <c r="EY95">
        <v>0.135091</v>
      </c>
      <c r="EZ95">
        <v>1.37192</v>
      </c>
      <c r="FA95">
        <v>20.191</v>
      </c>
      <c r="FB95">
        <v>5.22972</v>
      </c>
      <c r="FC95">
        <v>11.9722</v>
      </c>
      <c r="FD95">
        <v>4.96995</v>
      </c>
      <c r="FE95">
        <v>3.28978</v>
      </c>
      <c r="FF95">
        <v>9999</v>
      </c>
      <c r="FG95">
        <v>9999</v>
      </c>
      <c r="FH95">
        <v>9999</v>
      </c>
      <c r="FI95">
        <v>999.9</v>
      </c>
      <c r="FJ95">
        <v>4.97336</v>
      </c>
      <c r="FK95">
        <v>1.87802</v>
      </c>
      <c r="FL95">
        <v>1.87612</v>
      </c>
      <c r="FM95">
        <v>1.87896</v>
      </c>
      <c r="FN95">
        <v>1.87559</v>
      </c>
      <c r="FO95">
        <v>1.87912</v>
      </c>
      <c r="FP95">
        <v>1.87622</v>
      </c>
      <c r="FQ95">
        <v>1.87744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5.07</v>
      </c>
      <c r="GF95">
        <v>0.3404</v>
      </c>
      <c r="GG95">
        <v>1.952128706093963</v>
      </c>
      <c r="GH95">
        <v>0.004218851560130391</v>
      </c>
      <c r="GI95">
        <v>-1.795455638341317E-06</v>
      </c>
      <c r="GJ95">
        <v>4.509012065089949E-10</v>
      </c>
      <c r="GK95">
        <v>-0.002260030334245136</v>
      </c>
      <c r="GL95">
        <v>0.00193859277299023</v>
      </c>
      <c r="GM95">
        <v>0.0006059354359476578</v>
      </c>
      <c r="GN95">
        <v>-3.865286006439209E-06</v>
      </c>
      <c r="GO95">
        <v>0</v>
      </c>
      <c r="GP95">
        <v>2124</v>
      </c>
      <c r="GQ95">
        <v>1</v>
      </c>
      <c r="GR95">
        <v>26</v>
      </c>
      <c r="GS95">
        <v>223251.7</v>
      </c>
      <c r="GT95">
        <v>1127.4</v>
      </c>
      <c r="GU95">
        <v>2.55737</v>
      </c>
      <c r="GV95">
        <v>2.55737</v>
      </c>
      <c r="GW95">
        <v>1.39893</v>
      </c>
      <c r="GX95">
        <v>2.35718</v>
      </c>
      <c r="GY95">
        <v>1.44897</v>
      </c>
      <c r="GZ95">
        <v>2.42798</v>
      </c>
      <c r="HA95">
        <v>42.4304</v>
      </c>
      <c r="HB95">
        <v>24.035</v>
      </c>
      <c r="HC95">
        <v>18</v>
      </c>
      <c r="HD95">
        <v>491.013</v>
      </c>
      <c r="HE95">
        <v>440.338</v>
      </c>
      <c r="HF95">
        <v>24.1077</v>
      </c>
      <c r="HG95">
        <v>28.7958</v>
      </c>
      <c r="HH95">
        <v>30.0002</v>
      </c>
      <c r="HI95">
        <v>28.6573</v>
      </c>
      <c r="HJ95">
        <v>28.7356</v>
      </c>
      <c r="HK95">
        <v>51.2008</v>
      </c>
      <c r="HL95">
        <v>28.0592</v>
      </c>
      <c r="HM95">
        <v>88.0033</v>
      </c>
      <c r="HN95">
        <v>24.1198</v>
      </c>
      <c r="HO95">
        <v>1182.08</v>
      </c>
      <c r="HP95">
        <v>23.3345</v>
      </c>
      <c r="HQ95">
        <v>100.414</v>
      </c>
      <c r="HR95">
        <v>101.807</v>
      </c>
    </row>
    <row r="96" spans="1:226">
      <c r="A96">
        <v>80</v>
      </c>
      <c r="B96">
        <v>1677863172</v>
      </c>
      <c r="C96">
        <v>650.5</v>
      </c>
      <c r="D96" t="s">
        <v>524</v>
      </c>
      <c r="E96" t="s">
        <v>525</v>
      </c>
      <c r="F96">
        <v>5</v>
      </c>
      <c r="G96" t="s">
        <v>353</v>
      </c>
      <c r="H96" t="s">
        <v>382</v>
      </c>
      <c r="I96">
        <v>1677863164.5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1200.285724569327</v>
      </c>
      <c r="AK96">
        <v>1170.491454545454</v>
      </c>
      <c r="AL96">
        <v>3.425447023397643</v>
      </c>
      <c r="AM96">
        <v>63.52167588104037</v>
      </c>
      <c r="AN96">
        <f>(AP96 - AO96 + BO96*1E3/(8.314*(BQ96+273.15)) * AR96/BN96 * AQ96) * BN96/(100*BB96) * 1000/(1000 - AP96)</f>
        <v>0</v>
      </c>
      <c r="AO96">
        <v>23.33460225676276</v>
      </c>
      <c r="AP96">
        <v>24.38719454545454</v>
      </c>
      <c r="AQ96">
        <v>0.005256526487531997</v>
      </c>
      <c r="AR96">
        <v>100.0074228854335</v>
      </c>
      <c r="AS96">
        <v>0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2.96</v>
      </c>
      <c r="BC96">
        <v>0.5</v>
      </c>
      <c r="BD96" t="s">
        <v>355</v>
      </c>
      <c r="BE96">
        <v>2</v>
      </c>
      <c r="BF96" t="b">
        <v>1</v>
      </c>
      <c r="BG96">
        <v>1677863164.5</v>
      </c>
      <c r="BH96">
        <v>1118.524444444444</v>
      </c>
      <c r="BI96">
        <v>1156.716666666667</v>
      </c>
      <c r="BJ96">
        <v>24.3646962962963</v>
      </c>
      <c r="BK96">
        <v>23.27806296296296</v>
      </c>
      <c r="BL96">
        <v>1113.477407407407</v>
      </c>
      <c r="BM96">
        <v>24.02425185185186</v>
      </c>
      <c r="BN96">
        <v>500.0435555555556</v>
      </c>
      <c r="BO96">
        <v>89.4425</v>
      </c>
      <c r="BP96">
        <v>0.1000829851851852</v>
      </c>
      <c r="BQ96">
        <v>26.88641111111111</v>
      </c>
      <c r="BR96">
        <v>27.50182962962964</v>
      </c>
      <c r="BS96">
        <v>999.9000000000001</v>
      </c>
      <c r="BT96">
        <v>0</v>
      </c>
      <c r="BU96">
        <v>0</v>
      </c>
      <c r="BV96">
        <v>10004.24222222222</v>
      </c>
      <c r="BW96">
        <v>0</v>
      </c>
      <c r="BX96">
        <v>6.454037037037038</v>
      </c>
      <c r="BY96">
        <v>-38.19331111111111</v>
      </c>
      <c r="BZ96">
        <v>1146.457037037037</v>
      </c>
      <c r="CA96">
        <v>1184.286296296296</v>
      </c>
      <c r="CB96">
        <v>1.086648888888889</v>
      </c>
      <c r="CC96">
        <v>1156.716666666667</v>
      </c>
      <c r="CD96">
        <v>23.27806296296296</v>
      </c>
      <c r="CE96">
        <v>2.17924</v>
      </c>
      <c r="CF96">
        <v>2.082047037037037</v>
      </c>
      <c r="CG96">
        <v>18.81051481481481</v>
      </c>
      <c r="CH96">
        <v>18.08247037037037</v>
      </c>
      <c r="CI96">
        <v>1999.998148148148</v>
      </c>
      <c r="CJ96">
        <v>0.9799938888888888</v>
      </c>
      <c r="CK96">
        <v>0.02000618148148148</v>
      </c>
      <c r="CL96">
        <v>0</v>
      </c>
      <c r="CM96">
        <v>2.067070370370371</v>
      </c>
      <c r="CN96">
        <v>0</v>
      </c>
      <c r="CO96">
        <v>6372.91962962963</v>
      </c>
      <c r="CP96">
        <v>17338.18148148149</v>
      </c>
      <c r="CQ96">
        <v>39.83311111111111</v>
      </c>
      <c r="CR96">
        <v>40.125</v>
      </c>
      <c r="CS96">
        <v>38.64092592592592</v>
      </c>
      <c r="CT96">
        <v>38.236</v>
      </c>
      <c r="CU96">
        <v>38.333</v>
      </c>
      <c r="CV96">
        <v>1959.987407407408</v>
      </c>
      <c r="CW96">
        <v>40.01074074074074</v>
      </c>
      <c r="CX96">
        <v>0</v>
      </c>
      <c r="CY96">
        <v>1677863174.8</v>
      </c>
      <c r="CZ96">
        <v>0</v>
      </c>
      <c r="DA96">
        <v>0</v>
      </c>
      <c r="DB96" t="s">
        <v>356</v>
      </c>
      <c r="DC96">
        <v>1664468064.5</v>
      </c>
      <c r="DD96">
        <v>1677795524</v>
      </c>
      <c r="DE96">
        <v>0</v>
      </c>
      <c r="DF96">
        <v>-0.419</v>
      </c>
      <c r="DG96">
        <v>-0.001</v>
      </c>
      <c r="DH96">
        <v>3.097</v>
      </c>
      <c r="DI96">
        <v>0.268</v>
      </c>
      <c r="DJ96">
        <v>400</v>
      </c>
      <c r="DK96">
        <v>24</v>
      </c>
      <c r="DL96">
        <v>0.15</v>
      </c>
      <c r="DM96">
        <v>0.13</v>
      </c>
      <c r="DN96">
        <v>-38.17601463414634</v>
      </c>
      <c r="DO96">
        <v>-0.4617219512194951</v>
      </c>
      <c r="DP96">
        <v>0.1002256784218005</v>
      </c>
      <c r="DQ96">
        <v>0</v>
      </c>
      <c r="DR96">
        <v>1.098682926829268</v>
      </c>
      <c r="DS96">
        <v>-0.3232986062717748</v>
      </c>
      <c r="DT96">
        <v>0.03586157643780321</v>
      </c>
      <c r="DU96">
        <v>0</v>
      </c>
      <c r="DV96">
        <v>0</v>
      </c>
      <c r="DW96">
        <v>2</v>
      </c>
      <c r="DX96" t="s">
        <v>357</v>
      </c>
      <c r="DY96">
        <v>2.97749</v>
      </c>
      <c r="DZ96">
        <v>2.72819</v>
      </c>
      <c r="EA96">
        <v>0.167932</v>
      </c>
      <c r="EB96">
        <v>0.172975</v>
      </c>
      <c r="EC96">
        <v>0.106685</v>
      </c>
      <c r="ED96">
        <v>0.104317</v>
      </c>
      <c r="EE96">
        <v>24821.4</v>
      </c>
      <c r="EF96">
        <v>24409.9</v>
      </c>
      <c r="EG96">
        <v>30369.1</v>
      </c>
      <c r="EH96">
        <v>29773.1</v>
      </c>
      <c r="EI96">
        <v>37452.1</v>
      </c>
      <c r="EJ96">
        <v>35115</v>
      </c>
      <c r="EK96">
        <v>46468.5</v>
      </c>
      <c r="EL96">
        <v>44273.9</v>
      </c>
      <c r="EM96">
        <v>1.84903</v>
      </c>
      <c r="EN96">
        <v>1.81373</v>
      </c>
      <c r="EO96">
        <v>0.0728294</v>
      </c>
      <c r="EP96">
        <v>0</v>
      </c>
      <c r="EQ96">
        <v>26.3181</v>
      </c>
      <c r="ER96">
        <v>999.9</v>
      </c>
      <c r="ES96">
        <v>48.3</v>
      </c>
      <c r="ET96">
        <v>34.2</v>
      </c>
      <c r="EU96">
        <v>29.176</v>
      </c>
      <c r="EV96">
        <v>63.3271</v>
      </c>
      <c r="EW96">
        <v>23.3333</v>
      </c>
      <c r="EX96">
        <v>1</v>
      </c>
      <c r="EY96">
        <v>0.134822</v>
      </c>
      <c r="EZ96">
        <v>1.31786</v>
      </c>
      <c r="FA96">
        <v>20.1914</v>
      </c>
      <c r="FB96">
        <v>5.23002</v>
      </c>
      <c r="FC96">
        <v>11.9736</v>
      </c>
      <c r="FD96">
        <v>4.96975</v>
      </c>
      <c r="FE96">
        <v>3.28978</v>
      </c>
      <c r="FF96">
        <v>9999</v>
      </c>
      <c r="FG96">
        <v>9999</v>
      </c>
      <c r="FH96">
        <v>9999</v>
      </c>
      <c r="FI96">
        <v>999.9</v>
      </c>
      <c r="FJ96">
        <v>4.97339</v>
      </c>
      <c r="FK96">
        <v>1.87802</v>
      </c>
      <c r="FL96">
        <v>1.87612</v>
      </c>
      <c r="FM96">
        <v>1.87897</v>
      </c>
      <c r="FN96">
        <v>1.87559</v>
      </c>
      <c r="FO96">
        <v>1.87912</v>
      </c>
      <c r="FP96">
        <v>1.87622</v>
      </c>
      <c r="FQ96">
        <v>1.87743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5.1</v>
      </c>
      <c r="GF96">
        <v>0.341</v>
      </c>
      <c r="GG96">
        <v>1.952128706093963</v>
      </c>
      <c r="GH96">
        <v>0.004218851560130391</v>
      </c>
      <c r="GI96">
        <v>-1.795455638341317E-06</v>
      </c>
      <c r="GJ96">
        <v>4.509012065089949E-10</v>
      </c>
      <c r="GK96">
        <v>-0.002260030334245136</v>
      </c>
      <c r="GL96">
        <v>0.00193859277299023</v>
      </c>
      <c r="GM96">
        <v>0.0006059354359476578</v>
      </c>
      <c r="GN96">
        <v>-3.865286006439209E-06</v>
      </c>
      <c r="GO96">
        <v>0</v>
      </c>
      <c r="GP96">
        <v>2124</v>
      </c>
      <c r="GQ96">
        <v>1</v>
      </c>
      <c r="GR96">
        <v>26</v>
      </c>
      <c r="GS96">
        <v>223251.8</v>
      </c>
      <c r="GT96">
        <v>1127.5</v>
      </c>
      <c r="GU96">
        <v>2.58911</v>
      </c>
      <c r="GV96">
        <v>2.5415</v>
      </c>
      <c r="GW96">
        <v>1.39893</v>
      </c>
      <c r="GX96">
        <v>2.35718</v>
      </c>
      <c r="GY96">
        <v>1.44897</v>
      </c>
      <c r="GZ96">
        <v>2.45361</v>
      </c>
      <c r="HA96">
        <v>42.4304</v>
      </c>
      <c r="HB96">
        <v>24.0437</v>
      </c>
      <c r="HC96">
        <v>18</v>
      </c>
      <c r="HD96">
        <v>491.011</v>
      </c>
      <c r="HE96">
        <v>440.322</v>
      </c>
      <c r="HF96">
        <v>24.1136</v>
      </c>
      <c r="HG96">
        <v>28.7935</v>
      </c>
      <c r="HH96">
        <v>30</v>
      </c>
      <c r="HI96">
        <v>28.6571</v>
      </c>
      <c r="HJ96">
        <v>28.7354</v>
      </c>
      <c r="HK96">
        <v>51.8288</v>
      </c>
      <c r="HL96">
        <v>28.0592</v>
      </c>
      <c r="HM96">
        <v>88.0033</v>
      </c>
      <c r="HN96">
        <v>24.1167</v>
      </c>
      <c r="HO96">
        <v>1202.11</v>
      </c>
      <c r="HP96">
        <v>23.3259</v>
      </c>
      <c r="HQ96">
        <v>100.413</v>
      </c>
      <c r="HR96">
        <v>101.807</v>
      </c>
    </row>
    <row r="97" spans="1:226">
      <c r="A97">
        <v>81</v>
      </c>
      <c r="B97">
        <v>1677863177</v>
      </c>
      <c r="C97">
        <v>655.5</v>
      </c>
      <c r="D97" t="s">
        <v>526</v>
      </c>
      <c r="E97" t="s">
        <v>527</v>
      </c>
      <c r="F97">
        <v>5</v>
      </c>
      <c r="G97" t="s">
        <v>353</v>
      </c>
      <c r="H97" t="s">
        <v>382</v>
      </c>
      <c r="I97">
        <v>1677863169.214286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1217.517131302736</v>
      </c>
      <c r="AK97">
        <v>1187.708242424242</v>
      </c>
      <c r="AL97">
        <v>3.45354374487822</v>
      </c>
      <c r="AM97">
        <v>63.52167588104037</v>
      </c>
      <c r="AN97">
        <f>(AP97 - AO97 + BO97*1E3/(8.314*(BQ97+273.15)) * AR97/BN97 * AQ97) * BN97/(100*BB97) * 1000/(1000 - AP97)</f>
        <v>0</v>
      </c>
      <c r="AO97">
        <v>23.33986762720607</v>
      </c>
      <c r="AP97">
        <v>24.39937515151514</v>
      </c>
      <c r="AQ97">
        <v>0.0005438234450038628</v>
      </c>
      <c r="AR97">
        <v>100.0074228854335</v>
      </c>
      <c r="AS97">
        <v>0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2.96</v>
      </c>
      <c r="BC97">
        <v>0.5</v>
      </c>
      <c r="BD97" t="s">
        <v>355</v>
      </c>
      <c r="BE97">
        <v>2</v>
      </c>
      <c r="BF97" t="b">
        <v>1</v>
      </c>
      <c r="BG97">
        <v>1677863169.214286</v>
      </c>
      <c r="BH97">
        <v>1134.306428571429</v>
      </c>
      <c r="BI97">
        <v>1172.570357142857</v>
      </c>
      <c r="BJ97">
        <v>24.37621785714286</v>
      </c>
      <c r="BK97">
        <v>23.31043928571428</v>
      </c>
      <c r="BL97">
        <v>1129.229642857143</v>
      </c>
      <c r="BM97">
        <v>24.0355</v>
      </c>
      <c r="BN97">
        <v>500.0446785714286</v>
      </c>
      <c r="BO97">
        <v>89.44180000000001</v>
      </c>
      <c r="BP97">
        <v>0.1000036107142857</v>
      </c>
      <c r="BQ97">
        <v>26.88515357142857</v>
      </c>
      <c r="BR97">
        <v>27.50413214285714</v>
      </c>
      <c r="BS97">
        <v>999.9000000000002</v>
      </c>
      <c r="BT97">
        <v>0</v>
      </c>
      <c r="BU97">
        <v>0</v>
      </c>
      <c r="BV97">
        <v>10001.8975</v>
      </c>
      <c r="BW97">
        <v>0</v>
      </c>
      <c r="BX97">
        <v>6.454190000000001</v>
      </c>
      <c r="BY97">
        <v>-38.26425714285715</v>
      </c>
      <c r="BZ97">
        <v>1162.6475</v>
      </c>
      <c r="CA97">
        <v>1200.557142857143</v>
      </c>
      <c r="CB97">
        <v>1.0657975</v>
      </c>
      <c r="CC97">
        <v>1172.570357142857</v>
      </c>
      <c r="CD97">
        <v>23.31043928571428</v>
      </c>
      <c r="CE97">
        <v>2.180253214285715</v>
      </c>
      <c r="CF97">
        <v>2.084927142857143</v>
      </c>
      <c r="CG97">
        <v>18.81795714285714</v>
      </c>
      <c r="CH97">
        <v>18.10446785714286</v>
      </c>
      <c r="CI97">
        <v>2000.004642857143</v>
      </c>
      <c r="CJ97">
        <v>0.9799938571428572</v>
      </c>
      <c r="CK97">
        <v>0.02000621428571428</v>
      </c>
      <c r="CL97">
        <v>0</v>
      </c>
      <c r="CM97">
        <v>2.036632142857143</v>
      </c>
      <c r="CN97">
        <v>0</v>
      </c>
      <c r="CO97">
        <v>6373.057857142856</v>
      </c>
      <c r="CP97">
        <v>17338.24285714286</v>
      </c>
      <c r="CQ97">
        <v>39.81667857142857</v>
      </c>
      <c r="CR97">
        <v>40.125</v>
      </c>
      <c r="CS97">
        <v>38.64260714285714</v>
      </c>
      <c r="CT97">
        <v>38.23867857142857</v>
      </c>
      <c r="CU97">
        <v>38.33224999999999</v>
      </c>
      <c r="CV97">
        <v>1959.993571428572</v>
      </c>
      <c r="CW97">
        <v>40.01107142857143</v>
      </c>
      <c r="CX97">
        <v>0</v>
      </c>
      <c r="CY97">
        <v>1677863180.2</v>
      </c>
      <c r="CZ97">
        <v>0</v>
      </c>
      <c r="DA97">
        <v>0</v>
      </c>
      <c r="DB97" t="s">
        <v>356</v>
      </c>
      <c r="DC97">
        <v>1664468064.5</v>
      </c>
      <c r="DD97">
        <v>1677795524</v>
      </c>
      <c r="DE97">
        <v>0</v>
      </c>
      <c r="DF97">
        <v>-0.419</v>
      </c>
      <c r="DG97">
        <v>-0.001</v>
      </c>
      <c r="DH97">
        <v>3.097</v>
      </c>
      <c r="DI97">
        <v>0.268</v>
      </c>
      <c r="DJ97">
        <v>400</v>
      </c>
      <c r="DK97">
        <v>24</v>
      </c>
      <c r="DL97">
        <v>0.15</v>
      </c>
      <c r="DM97">
        <v>0.13</v>
      </c>
      <c r="DN97">
        <v>-38.20359756097561</v>
      </c>
      <c r="DO97">
        <v>-0.9617372822299455</v>
      </c>
      <c r="DP97">
        <v>0.1150584485355905</v>
      </c>
      <c r="DQ97">
        <v>0</v>
      </c>
      <c r="DR97">
        <v>1.08441487804878</v>
      </c>
      <c r="DS97">
        <v>-0.3197105226480823</v>
      </c>
      <c r="DT97">
        <v>0.03572661152875529</v>
      </c>
      <c r="DU97">
        <v>0</v>
      </c>
      <c r="DV97">
        <v>0</v>
      </c>
      <c r="DW97">
        <v>2</v>
      </c>
      <c r="DX97" t="s">
        <v>357</v>
      </c>
      <c r="DY97">
        <v>2.97769</v>
      </c>
      <c r="DZ97">
        <v>2.72799</v>
      </c>
      <c r="EA97">
        <v>0.169477</v>
      </c>
      <c r="EB97">
        <v>0.174511</v>
      </c>
      <c r="EC97">
        <v>0.106723</v>
      </c>
      <c r="ED97">
        <v>0.104334</v>
      </c>
      <c r="EE97">
        <v>24775.6</v>
      </c>
      <c r="EF97">
        <v>24364.6</v>
      </c>
      <c r="EG97">
        <v>30369.6</v>
      </c>
      <c r="EH97">
        <v>29773.1</v>
      </c>
      <c r="EI97">
        <v>37450.9</v>
      </c>
      <c r="EJ97">
        <v>35114.7</v>
      </c>
      <c r="EK97">
        <v>46468.9</v>
      </c>
      <c r="EL97">
        <v>44274.2</v>
      </c>
      <c r="EM97">
        <v>1.84907</v>
      </c>
      <c r="EN97">
        <v>1.81362</v>
      </c>
      <c r="EO97">
        <v>0.073202</v>
      </c>
      <c r="EP97">
        <v>0</v>
      </c>
      <c r="EQ97">
        <v>26.3181</v>
      </c>
      <c r="ER97">
        <v>999.9</v>
      </c>
      <c r="ES97">
        <v>48.3</v>
      </c>
      <c r="ET97">
        <v>34.2</v>
      </c>
      <c r="EU97">
        <v>29.1739</v>
      </c>
      <c r="EV97">
        <v>63.3671</v>
      </c>
      <c r="EW97">
        <v>23.5737</v>
      </c>
      <c r="EX97">
        <v>1</v>
      </c>
      <c r="EY97">
        <v>0.134916</v>
      </c>
      <c r="EZ97">
        <v>1.34437</v>
      </c>
      <c r="FA97">
        <v>20.1912</v>
      </c>
      <c r="FB97">
        <v>5.22972</v>
      </c>
      <c r="FC97">
        <v>11.9725</v>
      </c>
      <c r="FD97">
        <v>4.9699</v>
      </c>
      <c r="FE97">
        <v>3.28973</v>
      </c>
      <c r="FF97">
        <v>9999</v>
      </c>
      <c r="FG97">
        <v>9999</v>
      </c>
      <c r="FH97">
        <v>9999</v>
      </c>
      <c r="FI97">
        <v>999.9</v>
      </c>
      <c r="FJ97">
        <v>4.97338</v>
      </c>
      <c r="FK97">
        <v>1.87801</v>
      </c>
      <c r="FL97">
        <v>1.87613</v>
      </c>
      <c r="FM97">
        <v>1.87897</v>
      </c>
      <c r="FN97">
        <v>1.87559</v>
      </c>
      <c r="FO97">
        <v>1.87912</v>
      </c>
      <c r="FP97">
        <v>1.87622</v>
      </c>
      <c r="FQ97">
        <v>1.87744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5.13</v>
      </c>
      <c r="GF97">
        <v>0.3412</v>
      </c>
      <c r="GG97">
        <v>1.952128706093963</v>
      </c>
      <c r="GH97">
        <v>0.004218851560130391</v>
      </c>
      <c r="GI97">
        <v>-1.795455638341317E-06</v>
      </c>
      <c r="GJ97">
        <v>4.509012065089949E-10</v>
      </c>
      <c r="GK97">
        <v>-0.002260030334245136</v>
      </c>
      <c r="GL97">
        <v>0.00193859277299023</v>
      </c>
      <c r="GM97">
        <v>0.0006059354359476578</v>
      </c>
      <c r="GN97">
        <v>-3.865286006439209E-06</v>
      </c>
      <c r="GO97">
        <v>0</v>
      </c>
      <c r="GP97">
        <v>2124</v>
      </c>
      <c r="GQ97">
        <v>1</v>
      </c>
      <c r="GR97">
        <v>26</v>
      </c>
      <c r="GS97">
        <v>223251.9</v>
      </c>
      <c r="GT97">
        <v>1127.5</v>
      </c>
      <c r="GU97">
        <v>2.61475</v>
      </c>
      <c r="GV97">
        <v>2.53906</v>
      </c>
      <c r="GW97">
        <v>1.39893</v>
      </c>
      <c r="GX97">
        <v>2.35718</v>
      </c>
      <c r="GY97">
        <v>1.44897</v>
      </c>
      <c r="GZ97">
        <v>2.52808</v>
      </c>
      <c r="HA97">
        <v>42.4571</v>
      </c>
      <c r="HB97">
        <v>24.0437</v>
      </c>
      <c r="HC97">
        <v>18</v>
      </c>
      <c r="HD97">
        <v>491.024</v>
      </c>
      <c r="HE97">
        <v>440.242</v>
      </c>
      <c r="HF97">
        <v>24.1173</v>
      </c>
      <c r="HG97">
        <v>28.7935</v>
      </c>
      <c r="HH97">
        <v>30</v>
      </c>
      <c r="HI97">
        <v>28.6549</v>
      </c>
      <c r="HJ97">
        <v>28.7331</v>
      </c>
      <c r="HK97">
        <v>52.3581</v>
      </c>
      <c r="HL97">
        <v>28.0592</v>
      </c>
      <c r="HM97">
        <v>88.0033</v>
      </c>
      <c r="HN97">
        <v>24.1054</v>
      </c>
      <c r="HO97">
        <v>1215.47</v>
      </c>
      <c r="HP97">
        <v>23.3238</v>
      </c>
      <c r="HQ97">
        <v>100.414</v>
      </c>
      <c r="HR97">
        <v>101.808</v>
      </c>
    </row>
    <row r="98" spans="1:226">
      <c r="A98">
        <v>82</v>
      </c>
      <c r="B98">
        <v>1677863182</v>
      </c>
      <c r="C98">
        <v>660.5</v>
      </c>
      <c r="D98" t="s">
        <v>528</v>
      </c>
      <c r="E98" t="s">
        <v>529</v>
      </c>
      <c r="F98">
        <v>5</v>
      </c>
      <c r="G98" t="s">
        <v>353</v>
      </c>
      <c r="H98" t="s">
        <v>382</v>
      </c>
      <c r="I98">
        <v>1677863174.5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1234.658343952967</v>
      </c>
      <c r="AK98">
        <v>1204.875878787878</v>
      </c>
      <c r="AL98">
        <v>3.423236611852544</v>
      </c>
      <c r="AM98">
        <v>63.52167588104037</v>
      </c>
      <c r="AN98">
        <f>(AP98 - AO98 + BO98*1E3/(8.314*(BQ98+273.15)) * AR98/BN98 * AQ98) * BN98/(100*BB98) * 1000/(1000 - AP98)</f>
        <v>0</v>
      </c>
      <c r="AO98">
        <v>23.3415532573146</v>
      </c>
      <c r="AP98">
        <v>24.4046006060606</v>
      </c>
      <c r="AQ98">
        <v>0.0001751548851819242</v>
      </c>
      <c r="AR98">
        <v>100.0074228854335</v>
      </c>
      <c r="AS98">
        <v>0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2.96</v>
      </c>
      <c r="BC98">
        <v>0.5</v>
      </c>
      <c r="BD98" t="s">
        <v>355</v>
      </c>
      <c r="BE98">
        <v>2</v>
      </c>
      <c r="BF98" t="b">
        <v>1</v>
      </c>
      <c r="BG98">
        <v>1677863174.5</v>
      </c>
      <c r="BH98">
        <v>1152.021851851852</v>
      </c>
      <c r="BI98">
        <v>1190.261851851852</v>
      </c>
      <c r="BJ98">
        <v>24.39164814814814</v>
      </c>
      <c r="BK98">
        <v>23.33747037037037</v>
      </c>
      <c r="BL98">
        <v>1146.912962962963</v>
      </c>
      <c r="BM98">
        <v>24.05056666666667</v>
      </c>
      <c r="BN98">
        <v>500.0291851851852</v>
      </c>
      <c r="BO98">
        <v>89.44242222222222</v>
      </c>
      <c r="BP98">
        <v>0.09997606296296296</v>
      </c>
      <c r="BQ98">
        <v>26.88464814814815</v>
      </c>
      <c r="BR98">
        <v>27.51028518518518</v>
      </c>
      <c r="BS98">
        <v>999.9000000000001</v>
      </c>
      <c r="BT98">
        <v>0</v>
      </c>
      <c r="BU98">
        <v>0</v>
      </c>
      <c r="BV98">
        <v>9991.941481481481</v>
      </c>
      <c r="BW98">
        <v>0</v>
      </c>
      <c r="BX98">
        <v>6.454190000000001</v>
      </c>
      <c r="BY98">
        <v>-38.23892222222222</v>
      </c>
      <c r="BZ98">
        <v>1180.825555555556</v>
      </c>
      <c r="CA98">
        <v>1218.703333333333</v>
      </c>
      <c r="CB98">
        <v>1.05418962962963</v>
      </c>
      <c r="CC98">
        <v>1190.261851851852</v>
      </c>
      <c r="CD98">
        <v>23.33747037037037</v>
      </c>
      <c r="CE98">
        <v>2.181648148148148</v>
      </c>
      <c r="CF98">
        <v>2.08735962962963</v>
      </c>
      <c r="CG98">
        <v>18.82819259259259</v>
      </c>
      <c r="CH98">
        <v>18.12304074074074</v>
      </c>
      <c r="CI98">
        <v>1999.992962962963</v>
      </c>
      <c r="CJ98">
        <v>0.9799937777777777</v>
      </c>
      <c r="CK98">
        <v>0.0200062962962963</v>
      </c>
      <c r="CL98">
        <v>0</v>
      </c>
      <c r="CM98">
        <v>2.064103703703704</v>
      </c>
      <c r="CN98">
        <v>0</v>
      </c>
      <c r="CO98">
        <v>6373.022592592593</v>
      </c>
      <c r="CP98">
        <v>17338.14814814815</v>
      </c>
      <c r="CQ98">
        <v>39.77981481481481</v>
      </c>
      <c r="CR98">
        <v>40.125</v>
      </c>
      <c r="CS98">
        <v>38.64325925925926</v>
      </c>
      <c r="CT98">
        <v>38.24748148148148</v>
      </c>
      <c r="CU98">
        <v>38.33533333333333</v>
      </c>
      <c r="CV98">
        <v>1959.981851851852</v>
      </c>
      <c r="CW98">
        <v>40.01111111111111</v>
      </c>
      <c r="CX98">
        <v>0</v>
      </c>
      <c r="CY98">
        <v>1677863185</v>
      </c>
      <c r="CZ98">
        <v>0</v>
      </c>
      <c r="DA98">
        <v>0</v>
      </c>
      <c r="DB98" t="s">
        <v>356</v>
      </c>
      <c r="DC98">
        <v>1664468064.5</v>
      </c>
      <c r="DD98">
        <v>1677795524</v>
      </c>
      <c r="DE98">
        <v>0</v>
      </c>
      <c r="DF98">
        <v>-0.419</v>
      </c>
      <c r="DG98">
        <v>-0.001</v>
      </c>
      <c r="DH98">
        <v>3.097</v>
      </c>
      <c r="DI98">
        <v>0.268</v>
      </c>
      <c r="DJ98">
        <v>400</v>
      </c>
      <c r="DK98">
        <v>24</v>
      </c>
      <c r="DL98">
        <v>0.15</v>
      </c>
      <c r="DM98">
        <v>0.13</v>
      </c>
      <c r="DN98">
        <v>-38.24465365853659</v>
      </c>
      <c r="DO98">
        <v>0.1189672473867706</v>
      </c>
      <c r="DP98">
        <v>0.11932432356369</v>
      </c>
      <c r="DQ98">
        <v>0</v>
      </c>
      <c r="DR98">
        <v>1.065159268292683</v>
      </c>
      <c r="DS98">
        <v>-0.1248035540069684</v>
      </c>
      <c r="DT98">
        <v>0.02355369199895586</v>
      </c>
      <c r="DU98">
        <v>0</v>
      </c>
      <c r="DV98">
        <v>0</v>
      </c>
      <c r="DW98">
        <v>2</v>
      </c>
      <c r="DX98" t="s">
        <v>357</v>
      </c>
      <c r="DY98">
        <v>2.97762</v>
      </c>
      <c r="DZ98">
        <v>2.72851</v>
      </c>
      <c r="EA98">
        <v>0.170989</v>
      </c>
      <c r="EB98">
        <v>0.175952</v>
      </c>
      <c r="EC98">
        <v>0.106735</v>
      </c>
      <c r="ED98">
        <v>0.104338</v>
      </c>
      <c r="EE98">
        <v>24731</v>
      </c>
      <c r="EF98">
        <v>24321.9</v>
      </c>
      <c r="EG98">
        <v>30370.2</v>
      </c>
      <c r="EH98">
        <v>29772.9</v>
      </c>
      <c r="EI98">
        <v>37451.4</v>
      </c>
      <c r="EJ98">
        <v>35114.2</v>
      </c>
      <c r="EK98">
        <v>46470</v>
      </c>
      <c r="EL98">
        <v>44273.6</v>
      </c>
      <c r="EM98">
        <v>1.8493</v>
      </c>
      <c r="EN98">
        <v>1.8137</v>
      </c>
      <c r="EO98">
        <v>0.0724494</v>
      </c>
      <c r="EP98">
        <v>0</v>
      </c>
      <c r="EQ98">
        <v>26.3204</v>
      </c>
      <c r="ER98">
        <v>999.9</v>
      </c>
      <c r="ES98">
        <v>48.3</v>
      </c>
      <c r="ET98">
        <v>34.3</v>
      </c>
      <c r="EU98">
        <v>29.3418</v>
      </c>
      <c r="EV98">
        <v>63.1671</v>
      </c>
      <c r="EW98">
        <v>23.7019</v>
      </c>
      <c r="EX98">
        <v>1</v>
      </c>
      <c r="EY98">
        <v>0.134881</v>
      </c>
      <c r="EZ98">
        <v>1.38774</v>
      </c>
      <c r="FA98">
        <v>20.1907</v>
      </c>
      <c r="FB98">
        <v>5.22852</v>
      </c>
      <c r="FC98">
        <v>11.9733</v>
      </c>
      <c r="FD98">
        <v>4.9693</v>
      </c>
      <c r="FE98">
        <v>3.28945</v>
      </c>
      <c r="FF98">
        <v>9999</v>
      </c>
      <c r="FG98">
        <v>9999</v>
      </c>
      <c r="FH98">
        <v>9999</v>
      </c>
      <c r="FI98">
        <v>999.9</v>
      </c>
      <c r="FJ98">
        <v>4.97337</v>
      </c>
      <c r="FK98">
        <v>1.87801</v>
      </c>
      <c r="FL98">
        <v>1.87615</v>
      </c>
      <c r="FM98">
        <v>1.87897</v>
      </c>
      <c r="FN98">
        <v>1.87557</v>
      </c>
      <c r="FO98">
        <v>1.87913</v>
      </c>
      <c r="FP98">
        <v>1.87622</v>
      </c>
      <c r="FQ98">
        <v>1.87744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5.16</v>
      </c>
      <c r="GF98">
        <v>0.3414</v>
      </c>
      <c r="GG98">
        <v>1.952128706093963</v>
      </c>
      <c r="GH98">
        <v>0.004218851560130391</v>
      </c>
      <c r="GI98">
        <v>-1.795455638341317E-06</v>
      </c>
      <c r="GJ98">
        <v>4.509012065089949E-10</v>
      </c>
      <c r="GK98">
        <v>-0.002260030334245136</v>
      </c>
      <c r="GL98">
        <v>0.00193859277299023</v>
      </c>
      <c r="GM98">
        <v>0.0006059354359476578</v>
      </c>
      <c r="GN98">
        <v>-3.865286006439209E-06</v>
      </c>
      <c r="GO98">
        <v>0</v>
      </c>
      <c r="GP98">
        <v>2124</v>
      </c>
      <c r="GQ98">
        <v>1</v>
      </c>
      <c r="GR98">
        <v>26</v>
      </c>
      <c r="GS98">
        <v>223252</v>
      </c>
      <c r="GT98">
        <v>1127.6</v>
      </c>
      <c r="GU98">
        <v>2.64648</v>
      </c>
      <c r="GV98">
        <v>2.54883</v>
      </c>
      <c r="GW98">
        <v>1.39893</v>
      </c>
      <c r="GX98">
        <v>2.35718</v>
      </c>
      <c r="GY98">
        <v>1.44897</v>
      </c>
      <c r="GZ98">
        <v>2.46826</v>
      </c>
      <c r="HA98">
        <v>42.4571</v>
      </c>
      <c r="HB98">
        <v>24.035</v>
      </c>
      <c r="HC98">
        <v>18</v>
      </c>
      <c r="HD98">
        <v>491.149</v>
      </c>
      <c r="HE98">
        <v>440.289</v>
      </c>
      <c r="HF98">
        <v>24.1102</v>
      </c>
      <c r="HG98">
        <v>28.7935</v>
      </c>
      <c r="HH98">
        <v>30</v>
      </c>
      <c r="HI98">
        <v>28.6549</v>
      </c>
      <c r="HJ98">
        <v>28.7331</v>
      </c>
      <c r="HK98">
        <v>52.9698</v>
      </c>
      <c r="HL98">
        <v>28.0592</v>
      </c>
      <c r="HM98">
        <v>87.6225</v>
      </c>
      <c r="HN98">
        <v>24.0952</v>
      </c>
      <c r="HO98">
        <v>1235.59</v>
      </c>
      <c r="HP98">
        <v>23.3225</v>
      </c>
      <c r="HQ98">
        <v>100.416</v>
      </c>
      <c r="HR98">
        <v>101.807</v>
      </c>
    </row>
    <row r="99" spans="1:226">
      <c r="A99">
        <v>83</v>
      </c>
      <c r="B99">
        <v>1677863187</v>
      </c>
      <c r="C99">
        <v>665.5</v>
      </c>
      <c r="D99" t="s">
        <v>530</v>
      </c>
      <c r="E99" t="s">
        <v>531</v>
      </c>
      <c r="F99">
        <v>5</v>
      </c>
      <c r="G99" t="s">
        <v>353</v>
      </c>
      <c r="H99" t="s">
        <v>382</v>
      </c>
      <c r="I99">
        <v>1677863179.214286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1251.383217475561</v>
      </c>
      <c r="AK99">
        <v>1221.798242424241</v>
      </c>
      <c r="AL99">
        <v>3.389910227769155</v>
      </c>
      <c r="AM99">
        <v>63.52167588104037</v>
      </c>
      <c r="AN99">
        <f>(AP99 - AO99 + BO99*1E3/(8.314*(BQ99+273.15)) * AR99/BN99 * AQ99) * BN99/(100*BB99) * 1000/(1000 - AP99)</f>
        <v>0</v>
      </c>
      <c r="AO99">
        <v>23.31906804634787</v>
      </c>
      <c r="AP99">
        <v>24.39598666666666</v>
      </c>
      <c r="AQ99">
        <v>-0.0003301258289075814</v>
      </c>
      <c r="AR99">
        <v>100.0074228854335</v>
      </c>
      <c r="AS99">
        <v>0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2.96</v>
      </c>
      <c r="BC99">
        <v>0.5</v>
      </c>
      <c r="BD99" t="s">
        <v>355</v>
      </c>
      <c r="BE99">
        <v>2</v>
      </c>
      <c r="BF99" t="b">
        <v>1</v>
      </c>
      <c r="BG99">
        <v>1677863179.214286</v>
      </c>
      <c r="BH99">
        <v>1167.756785714286</v>
      </c>
      <c r="BI99">
        <v>1205.964642857143</v>
      </c>
      <c r="BJ99">
        <v>24.39956071428571</v>
      </c>
      <c r="BK99">
        <v>23.33492857142857</v>
      </c>
      <c r="BL99">
        <v>1162.619285714286</v>
      </c>
      <c r="BM99">
        <v>24.05828571428572</v>
      </c>
      <c r="BN99">
        <v>500.0391428571429</v>
      </c>
      <c r="BO99">
        <v>89.44187142857143</v>
      </c>
      <c r="BP99">
        <v>0.09996600714285712</v>
      </c>
      <c r="BQ99">
        <v>26.88526071428571</v>
      </c>
      <c r="BR99">
        <v>27.50591428571429</v>
      </c>
      <c r="BS99">
        <v>999.9000000000002</v>
      </c>
      <c r="BT99">
        <v>0</v>
      </c>
      <c r="BU99">
        <v>0</v>
      </c>
      <c r="BV99">
        <v>9994.155714285716</v>
      </c>
      <c r="BW99">
        <v>0</v>
      </c>
      <c r="BX99">
        <v>6.454190000000001</v>
      </c>
      <c r="BY99">
        <v>-38.20531071428572</v>
      </c>
      <c r="BZ99">
        <v>1196.963571428572</v>
      </c>
      <c r="CA99">
        <v>1234.776428571429</v>
      </c>
      <c r="CB99">
        <v>1.064626428571429</v>
      </c>
      <c r="CC99">
        <v>1205.964642857143</v>
      </c>
      <c r="CD99">
        <v>23.33492857142857</v>
      </c>
      <c r="CE99">
        <v>2.182341785714286</v>
      </c>
      <c r="CF99">
        <v>2.087120357142857</v>
      </c>
      <c r="CG99">
        <v>18.83328214285714</v>
      </c>
      <c r="CH99">
        <v>18.12121428571428</v>
      </c>
      <c r="CI99">
        <v>2000.006785714286</v>
      </c>
      <c r="CJ99">
        <v>0.9799936428571429</v>
      </c>
      <c r="CK99">
        <v>0.02000643571428571</v>
      </c>
      <c r="CL99">
        <v>0</v>
      </c>
      <c r="CM99">
        <v>2.051582142857143</v>
      </c>
      <c r="CN99">
        <v>0</v>
      </c>
      <c r="CO99">
        <v>6373.194285714286</v>
      </c>
      <c r="CP99">
        <v>17338.26071428571</v>
      </c>
      <c r="CQ99">
        <v>39.78539285714285</v>
      </c>
      <c r="CR99">
        <v>40.125</v>
      </c>
      <c r="CS99">
        <v>38.65146428571428</v>
      </c>
      <c r="CT99">
        <v>38.24524999999999</v>
      </c>
      <c r="CU99">
        <v>38.32549999999999</v>
      </c>
      <c r="CV99">
        <v>1959.994642857142</v>
      </c>
      <c r="CW99">
        <v>40.01214285714286</v>
      </c>
      <c r="CX99">
        <v>0</v>
      </c>
      <c r="CY99">
        <v>1677863189.8</v>
      </c>
      <c r="CZ99">
        <v>0</v>
      </c>
      <c r="DA99">
        <v>0</v>
      </c>
      <c r="DB99" t="s">
        <v>356</v>
      </c>
      <c r="DC99">
        <v>1664468064.5</v>
      </c>
      <c r="DD99">
        <v>1677795524</v>
      </c>
      <c r="DE99">
        <v>0</v>
      </c>
      <c r="DF99">
        <v>-0.419</v>
      </c>
      <c r="DG99">
        <v>-0.001</v>
      </c>
      <c r="DH99">
        <v>3.097</v>
      </c>
      <c r="DI99">
        <v>0.268</v>
      </c>
      <c r="DJ99">
        <v>400</v>
      </c>
      <c r="DK99">
        <v>24</v>
      </c>
      <c r="DL99">
        <v>0.15</v>
      </c>
      <c r="DM99">
        <v>0.13</v>
      </c>
      <c r="DN99">
        <v>-38.20394146341464</v>
      </c>
      <c r="DO99">
        <v>0.9228104529616646</v>
      </c>
      <c r="DP99">
        <v>0.1822062138851098</v>
      </c>
      <c r="DQ99">
        <v>0</v>
      </c>
      <c r="DR99">
        <v>1.05807</v>
      </c>
      <c r="DS99">
        <v>0.08340418118466844</v>
      </c>
      <c r="DT99">
        <v>0.01052760876654635</v>
      </c>
      <c r="DU99">
        <v>1</v>
      </c>
      <c r="DV99">
        <v>1</v>
      </c>
      <c r="DW99">
        <v>2</v>
      </c>
      <c r="DX99" t="s">
        <v>365</v>
      </c>
      <c r="DY99">
        <v>2.97748</v>
      </c>
      <c r="DZ99">
        <v>2.72833</v>
      </c>
      <c r="EA99">
        <v>0.17247</v>
      </c>
      <c r="EB99">
        <v>0.177489</v>
      </c>
      <c r="EC99">
        <v>0.106698</v>
      </c>
      <c r="ED99">
        <v>0.104208</v>
      </c>
      <c r="EE99">
        <v>24687</v>
      </c>
      <c r="EF99">
        <v>24276.1</v>
      </c>
      <c r="EG99">
        <v>30370.5</v>
      </c>
      <c r="EH99">
        <v>29772.5</v>
      </c>
      <c r="EI99">
        <v>37453.4</v>
      </c>
      <c r="EJ99">
        <v>35118.9</v>
      </c>
      <c r="EK99">
        <v>46470.4</v>
      </c>
      <c r="EL99">
        <v>44272.9</v>
      </c>
      <c r="EM99">
        <v>1.8488</v>
      </c>
      <c r="EN99">
        <v>1.81395</v>
      </c>
      <c r="EO99">
        <v>0.0717938</v>
      </c>
      <c r="EP99">
        <v>0</v>
      </c>
      <c r="EQ99">
        <v>26.3204</v>
      </c>
      <c r="ER99">
        <v>999.9</v>
      </c>
      <c r="ES99">
        <v>48.3</v>
      </c>
      <c r="ET99">
        <v>34.3</v>
      </c>
      <c r="EU99">
        <v>29.3414</v>
      </c>
      <c r="EV99">
        <v>63.2071</v>
      </c>
      <c r="EW99">
        <v>23.3494</v>
      </c>
      <c r="EX99">
        <v>1</v>
      </c>
      <c r="EY99">
        <v>0.13497</v>
      </c>
      <c r="EZ99">
        <v>1.41186</v>
      </c>
      <c r="FA99">
        <v>20.1905</v>
      </c>
      <c r="FB99">
        <v>5.22927</v>
      </c>
      <c r="FC99">
        <v>11.9722</v>
      </c>
      <c r="FD99">
        <v>4.96965</v>
      </c>
      <c r="FE99">
        <v>3.2896</v>
      </c>
      <c r="FF99">
        <v>9999</v>
      </c>
      <c r="FG99">
        <v>9999</v>
      </c>
      <c r="FH99">
        <v>9999</v>
      </c>
      <c r="FI99">
        <v>999.9</v>
      </c>
      <c r="FJ99">
        <v>4.97339</v>
      </c>
      <c r="FK99">
        <v>1.87797</v>
      </c>
      <c r="FL99">
        <v>1.8761</v>
      </c>
      <c r="FM99">
        <v>1.87896</v>
      </c>
      <c r="FN99">
        <v>1.87556</v>
      </c>
      <c r="FO99">
        <v>1.87912</v>
      </c>
      <c r="FP99">
        <v>1.87622</v>
      </c>
      <c r="FQ99">
        <v>1.87742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5.19</v>
      </c>
      <c r="GF99">
        <v>0.3411</v>
      </c>
      <c r="GG99">
        <v>1.952128706093963</v>
      </c>
      <c r="GH99">
        <v>0.004218851560130391</v>
      </c>
      <c r="GI99">
        <v>-1.795455638341317E-06</v>
      </c>
      <c r="GJ99">
        <v>4.509012065089949E-10</v>
      </c>
      <c r="GK99">
        <v>-0.002260030334245136</v>
      </c>
      <c r="GL99">
        <v>0.00193859277299023</v>
      </c>
      <c r="GM99">
        <v>0.0006059354359476578</v>
      </c>
      <c r="GN99">
        <v>-3.865286006439209E-06</v>
      </c>
      <c r="GO99">
        <v>0</v>
      </c>
      <c r="GP99">
        <v>2124</v>
      </c>
      <c r="GQ99">
        <v>1</v>
      </c>
      <c r="GR99">
        <v>26</v>
      </c>
      <c r="GS99">
        <v>223252</v>
      </c>
      <c r="GT99">
        <v>1127.7</v>
      </c>
      <c r="GU99">
        <v>2.67212</v>
      </c>
      <c r="GV99">
        <v>2.54761</v>
      </c>
      <c r="GW99">
        <v>1.39893</v>
      </c>
      <c r="GX99">
        <v>2.35718</v>
      </c>
      <c r="GY99">
        <v>1.44897</v>
      </c>
      <c r="GZ99">
        <v>2.39502</v>
      </c>
      <c r="HA99">
        <v>42.4571</v>
      </c>
      <c r="HB99">
        <v>24.035</v>
      </c>
      <c r="HC99">
        <v>18</v>
      </c>
      <c r="HD99">
        <v>490.871</v>
      </c>
      <c r="HE99">
        <v>440.434</v>
      </c>
      <c r="HF99">
        <v>24.099</v>
      </c>
      <c r="HG99">
        <v>28.7921</v>
      </c>
      <c r="HH99">
        <v>30.0001</v>
      </c>
      <c r="HI99">
        <v>28.6549</v>
      </c>
      <c r="HJ99">
        <v>28.7318</v>
      </c>
      <c r="HK99">
        <v>53.5057</v>
      </c>
      <c r="HL99">
        <v>28.0592</v>
      </c>
      <c r="HM99">
        <v>87.6225</v>
      </c>
      <c r="HN99">
        <v>24.1079</v>
      </c>
      <c r="HO99">
        <v>1249.02</v>
      </c>
      <c r="HP99">
        <v>23.3404</v>
      </c>
      <c r="HQ99">
        <v>100.417</v>
      </c>
      <c r="HR99">
        <v>101.805</v>
      </c>
    </row>
    <row r="100" spans="1:226">
      <c r="A100">
        <v>84</v>
      </c>
      <c r="B100">
        <v>1677863192</v>
      </c>
      <c r="C100">
        <v>670.5</v>
      </c>
      <c r="D100" t="s">
        <v>532</v>
      </c>
      <c r="E100" t="s">
        <v>533</v>
      </c>
      <c r="F100">
        <v>5</v>
      </c>
      <c r="G100" t="s">
        <v>353</v>
      </c>
      <c r="H100" t="s">
        <v>382</v>
      </c>
      <c r="I100">
        <v>1677863184.5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1269.064003026888</v>
      </c>
      <c r="AK100">
        <v>1239.106848484849</v>
      </c>
      <c r="AL100">
        <v>3.463612063931356</v>
      </c>
      <c r="AM100">
        <v>63.52167588104037</v>
      </c>
      <c r="AN100">
        <f>(AP100 - AO100 + BO100*1E3/(8.314*(BQ100+273.15)) * AR100/BN100 * AQ100) * BN100/(100*BB100) * 1000/(1000 - AP100)</f>
        <v>0</v>
      </c>
      <c r="AO100">
        <v>23.29720374598094</v>
      </c>
      <c r="AP100">
        <v>24.3748006060606</v>
      </c>
      <c r="AQ100">
        <v>-0.0003761378846912416</v>
      </c>
      <c r="AR100">
        <v>100.0074228854335</v>
      </c>
      <c r="AS100">
        <v>0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2.96</v>
      </c>
      <c r="BC100">
        <v>0.5</v>
      </c>
      <c r="BD100" t="s">
        <v>355</v>
      </c>
      <c r="BE100">
        <v>2</v>
      </c>
      <c r="BF100" t="b">
        <v>1</v>
      </c>
      <c r="BG100">
        <v>1677863184.5</v>
      </c>
      <c r="BH100">
        <v>1185.429259259259</v>
      </c>
      <c r="BI100">
        <v>1223.667777777778</v>
      </c>
      <c r="BJ100">
        <v>24.39579259259259</v>
      </c>
      <c r="BK100">
        <v>23.32115185185186</v>
      </c>
      <c r="BL100">
        <v>1180.258888888889</v>
      </c>
      <c r="BM100">
        <v>24.0546037037037</v>
      </c>
      <c r="BN100">
        <v>500.0428148148148</v>
      </c>
      <c r="BO100">
        <v>89.44045185185186</v>
      </c>
      <c r="BP100">
        <v>0.1000066666666667</v>
      </c>
      <c r="BQ100">
        <v>26.88625185185185</v>
      </c>
      <c r="BR100">
        <v>27.50252592592592</v>
      </c>
      <c r="BS100">
        <v>999.9000000000001</v>
      </c>
      <c r="BT100">
        <v>0</v>
      </c>
      <c r="BU100">
        <v>0</v>
      </c>
      <c r="BV100">
        <v>9998.729259259258</v>
      </c>
      <c r="BW100">
        <v>0</v>
      </c>
      <c r="BX100">
        <v>6.454190000000001</v>
      </c>
      <c r="BY100">
        <v>-38.23664074074074</v>
      </c>
      <c r="BZ100">
        <v>1215.072592592593</v>
      </c>
      <c r="CA100">
        <v>1252.885185185185</v>
      </c>
      <c r="CB100">
        <v>1.074624814814815</v>
      </c>
      <c r="CC100">
        <v>1223.667777777778</v>
      </c>
      <c r="CD100">
        <v>23.32115185185186</v>
      </c>
      <c r="CE100">
        <v>2.18197037037037</v>
      </c>
      <c r="CF100">
        <v>2.085855555555556</v>
      </c>
      <c r="CG100">
        <v>18.83055925925926</v>
      </c>
      <c r="CH100">
        <v>18.11156296296296</v>
      </c>
      <c r="CI100">
        <v>1999.974814814815</v>
      </c>
      <c r="CJ100">
        <v>0.9799936666666667</v>
      </c>
      <c r="CK100">
        <v>0.0200064111111111</v>
      </c>
      <c r="CL100">
        <v>0</v>
      </c>
      <c r="CM100">
        <v>2.051414814814815</v>
      </c>
      <c r="CN100">
        <v>0</v>
      </c>
      <c r="CO100">
        <v>6373.327037037036</v>
      </c>
      <c r="CP100">
        <v>17337.98148148149</v>
      </c>
      <c r="CQ100">
        <v>39.71029629629629</v>
      </c>
      <c r="CR100">
        <v>40.125</v>
      </c>
      <c r="CS100">
        <v>38.66640740740741</v>
      </c>
      <c r="CT100">
        <v>38.24974074074074</v>
      </c>
      <c r="CU100">
        <v>38.32599999999999</v>
      </c>
      <c r="CV100">
        <v>1959.963703703704</v>
      </c>
      <c r="CW100">
        <v>40.01111111111111</v>
      </c>
      <c r="CX100">
        <v>0</v>
      </c>
      <c r="CY100">
        <v>1677863195.2</v>
      </c>
      <c r="CZ100">
        <v>0</v>
      </c>
      <c r="DA100">
        <v>0</v>
      </c>
      <c r="DB100" t="s">
        <v>356</v>
      </c>
      <c r="DC100">
        <v>1664468064.5</v>
      </c>
      <c r="DD100">
        <v>1677795524</v>
      </c>
      <c r="DE100">
        <v>0</v>
      </c>
      <c r="DF100">
        <v>-0.419</v>
      </c>
      <c r="DG100">
        <v>-0.001</v>
      </c>
      <c r="DH100">
        <v>3.097</v>
      </c>
      <c r="DI100">
        <v>0.268</v>
      </c>
      <c r="DJ100">
        <v>400</v>
      </c>
      <c r="DK100">
        <v>24</v>
      </c>
      <c r="DL100">
        <v>0.15</v>
      </c>
      <c r="DM100">
        <v>0.13</v>
      </c>
      <c r="DN100">
        <v>-38.26309756097561</v>
      </c>
      <c r="DO100">
        <v>-0.2474571428571641</v>
      </c>
      <c r="DP100">
        <v>0.2376271372034657</v>
      </c>
      <c r="DQ100">
        <v>0</v>
      </c>
      <c r="DR100">
        <v>1.069231951219512</v>
      </c>
      <c r="DS100">
        <v>0.1216346341463428</v>
      </c>
      <c r="DT100">
        <v>0.01326986742807162</v>
      </c>
      <c r="DU100">
        <v>0</v>
      </c>
      <c r="DV100">
        <v>0</v>
      </c>
      <c r="DW100">
        <v>2</v>
      </c>
      <c r="DX100" t="s">
        <v>357</v>
      </c>
      <c r="DY100">
        <v>2.97757</v>
      </c>
      <c r="DZ100">
        <v>2.72828</v>
      </c>
      <c r="EA100">
        <v>0.173981</v>
      </c>
      <c r="EB100">
        <v>0.178933</v>
      </c>
      <c r="EC100">
        <v>0.106635</v>
      </c>
      <c r="ED100">
        <v>0.10419</v>
      </c>
      <c r="EE100">
        <v>24641.6</v>
      </c>
      <c r="EF100">
        <v>24233.4</v>
      </c>
      <c r="EG100">
        <v>30370.1</v>
      </c>
      <c r="EH100">
        <v>29772.4</v>
      </c>
      <c r="EI100">
        <v>37455.8</v>
      </c>
      <c r="EJ100">
        <v>35119.7</v>
      </c>
      <c r="EK100">
        <v>46470</v>
      </c>
      <c r="EL100">
        <v>44273</v>
      </c>
      <c r="EM100">
        <v>1.84905</v>
      </c>
      <c r="EN100">
        <v>1.81383</v>
      </c>
      <c r="EO100">
        <v>0.0724569</v>
      </c>
      <c r="EP100">
        <v>0</v>
      </c>
      <c r="EQ100">
        <v>26.3204</v>
      </c>
      <c r="ER100">
        <v>999.9</v>
      </c>
      <c r="ES100">
        <v>48.2</v>
      </c>
      <c r="ET100">
        <v>34.3</v>
      </c>
      <c r="EU100">
        <v>29.28</v>
      </c>
      <c r="EV100">
        <v>63.5171</v>
      </c>
      <c r="EW100">
        <v>23.3654</v>
      </c>
      <c r="EX100">
        <v>1</v>
      </c>
      <c r="EY100">
        <v>0.134789</v>
      </c>
      <c r="EZ100">
        <v>1.33786</v>
      </c>
      <c r="FA100">
        <v>20.1912</v>
      </c>
      <c r="FB100">
        <v>5.22882</v>
      </c>
      <c r="FC100">
        <v>11.9727</v>
      </c>
      <c r="FD100">
        <v>4.96965</v>
      </c>
      <c r="FE100">
        <v>3.28948</v>
      </c>
      <c r="FF100">
        <v>9999</v>
      </c>
      <c r="FG100">
        <v>9999</v>
      </c>
      <c r="FH100">
        <v>9999</v>
      </c>
      <c r="FI100">
        <v>999.9</v>
      </c>
      <c r="FJ100">
        <v>4.97337</v>
      </c>
      <c r="FK100">
        <v>1.87797</v>
      </c>
      <c r="FL100">
        <v>1.87609</v>
      </c>
      <c r="FM100">
        <v>1.87894</v>
      </c>
      <c r="FN100">
        <v>1.87554</v>
      </c>
      <c r="FO100">
        <v>1.87912</v>
      </c>
      <c r="FP100">
        <v>1.87622</v>
      </c>
      <c r="FQ100">
        <v>1.87742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5.22</v>
      </c>
      <c r="GF100">
        <v>0.3406</v>
      </c>
      <c r="GG100">
        <v>1.952128706093963</v>
      </c>
      <c r="GH100">
        <v>0.004218851560130391</v>
      </c>
      <c r="GI100">
        <v>-1.795455638341317E-06</v>
      </c>
      <c r="GJ100">
        <v>4.509012065089949E-10</v>
      </c>
      <c r="GK100">
        <v>-0.002260030334245136</v>
      </c>
      <c r="GL100">
        <v>0.00193859277299023</v>
      </c>
      <c r="GM100">
        <v>0.0006059354359476578</v>
      </c>
      <c r="GN100">
        <v>-3.865286006439209E-06</v>
      </c>
      <c r="GO100">
        <v>0</v>
      </c>
      <c r="GP100">
        <v>2124</v>
      </c>
      <c r="GQ100">
        <v>1</v>
      </c>
      <c r="GR100">
        <v>26</v>
      </c>
      <c r="GS100">
        <v>223252.1</v>
      </c>
      <c r="GT100">
        <v>1127.8</v>
      </c>
      <c r="GU100">
        <v>2.70386</v>
      </c>
      <c r="GV100">
        <v>2.53784</v>
      </c>
      <c r="GW100">
        <v>1.39893</v>
      </c>
      <c r="GX100">
        <v>2.35718</v>
      </c>
      <c r="GY100">
        <v>1.44897</v>
      </c>
      <c r="GZ100">
        <v>2.47559</v>
      </c>
      <c r="HA100">
        <v>42.4571</v>
      </c>
      <c r="HB100">
        <v>24.0437</v>
      </c>
      <c r="HC100">
        <v>18</v>
      </c>
      <c r="HD100">
        <v>490.993</v>
      </c>
      <c r="HE100">
        <v>440.348</v>
      </c>
      <c r="HF100">
        <v>24.1013</v>
      </c>
      <c r="HG100">
        <v>28.7911</v>
      </c>
      <c r="HH100">
        <v>30</v>
      </c>
      <c r="HI100">
        <v>28.6524</v>
      </c>
      <c r="HJ100">
        <v>28.7307</v>
      </c>
      <c r="HK100">
        <v>54.1228</v>
      </c>
      <c r="HL100">
        <v>28.0592</v>
      </c>
      <c r="HM100">
        <v>87.6225</v>
      </c>
      <c r="HN100">
        <v>24.1046</v>
      </c>
      <c r="HO100">
        <v>1269.32</v>
      </c>
      <c r="HP100">
        <v>23.3657</v>
      </c>
      <c r="HQ100">
        <v>100.416</v>
      </c>
      <c r="HR100">
        <v>101.805</v>
      </c>
    </row>
    <row r="101" spans="1:226">
      <c r="A101">
        <v>85</v>
      </c>
      <c r="B101">
        <v>1677863197</v>
      </c>
      <c r="C101">
        <v>675.5</v>
      </c>
      <c r="D101" t="s">
        <v>534</v>
      </c>
      <c r="E101" t="s">
        <v>535</v>
      </c>
      <c r="F101">
        <v>5</v>
      </c>
      <c r="G101" t="s">
        <v>353</v>
      </c>
      <c r="H101" t="s">
        <v>382</v>
      </c>
      <c r="I101">
        <v>1677863189.214286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1285.794926707377</v>
      </c>
      <c r="AK101">
        <v>1256.009333333333</v>
      </c>
      <c r="AL101">
        <v>3.382766377876329</v>
      </c>
      <c r="AM101">
        <v>63.52167588104037</v>
      </c>
      <c r="AN101">
        <f>(AP101 - AO101 + BO101*1E3/(8.314*(BQ101+273.15)) * AR101/BN101 * AQ101) * BN101/(100*BB101) * 1000/(1000 - AP101)</f>
        <v>0</v>
      </c>
      <c r="AO101">
        <v>23.29678040939985</v>
      </c>
      <c r="AP101">
        <v>24.35935636363636</v>
      </c>
      <c r="AQ101">
        <v>-0.0001976915598605357</v>
      </c>
      <c r="AR101">
        <v>100.0074228854335</v>
      </c>
      <c r="AS101">
        <v>0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2.96</v>
      </c>
      <c r="BC101">
        <v>0.5</v>
      </c>
      <c r="BD101" t="s">
        <v>355</v>
      </c>
      <c r="BE101">
        <v>2</v>
      </c>
      <c r="BF101" t="b">
        <v>1</v>
      </c>
      <c r="BG101">
        <v>1677863189.214286</v>
      </c>
      <c r="BH101">
        <v>1201.140714285714</v>
      </c>
      <c r="BI101">
        <v>1239.411071428571</v>
      </c>
      <c r="BJ101">
        <v>24.38393214285714</v>
      </c>
      <c r="BK101">
        <v>23.30753571428572</v>
      </c>
      <c r="BL101">
        <v>1195.940714285714</v>
      </c>
      <c r="BM101">
        <v>24.04301785714285</v>
      </c>
      <c r="BN101">
        <v>500.0523928571429</v>
      </c>
      <c r="BO101">
        <v>89.43915</v>
      </c>
      <c r="BP101">
        <v>0.1000214928571429</v>
      </c>
      <c r="BQ101">
        <v>26.88570714285714</v>
      </c>
      <c r="BR101">
        <v>27.49915</v>
      </c>
      <c r="BS101">
        <v>999.9000000000002</v>
      </c>
      <c r="BT101">
        <v>0</v>
      </c>
      <c r="BU101">
        <v>0</v>
      </c>
      <c r="BV101">
        <v>10000.09178571428</v>
      </c>
      <c r="BW101">
        <v>0</v>
      </c>
      <c r="BX101">
        <v>6.454190000000001</v>
      </c>
      <c r="BY101">
        <v>-38.2692</v>
      </c>
      <c r="BZ101">
        <v>1231.161428571428</v>
      </c>
      <c r="CA101">
        <v>1268.9875</v>
      </c>
      <c r="CB101">
        <v>1.076381785714286</v>
      </c>
      <c r="CC101">
        <v>1239.411071428571</v>
      </c>
      <c r="CD101">
        <v>23.30753571428572</v>
      </c>
      <c r="CE101">
        <v>2.1808775</v>
      </c>
      <c r="CF101">
        <v>2.084606785714286</v>
      </c>
      <c r="CG101">
        <v>18.82253571428572</v>
      </c>
      <c r="CH101">
        <v>18.10203571428571</v>
      </c>
      <c r="CI101">
        <v>1999.992142857143</v>
      </c>
      <c r="CJ101">
        <v>0.97999375</v>
      </c>
      <c r="CK101">
        <v>0.02000632499999999</v>
      </c>
      <c r="CL101">
        <v>0</v>
      </c>
      <c r="CM101">
        <v>2.006003571428572</v>
      </c>
      <c r="CN101">
        <v>0</v>
      </c>
      <c r="CO101">
        <v>6373.418214285714</v>
      </c>
      <c r="CP101">
        <v>17338.12857142857</v>
      </c>
      <c r="CQ101">
        <v>39.69832142857143</v>
      </c>
      <c r="CR101">
        <v>40.125</v>
      </c>
      <c r="CS101">
        <v>38.67603571428571</v>
      </c>
      <c r="CT101">
        <v>38.24532142857142</v>
      </c>
      <c r="CU101">
        <v>38.31657142857142</v>
      </c>
      <c r="CV101">
        <v>1959.980714285714</v>
      </c>
      <c r="CW101">
        <v>40.01142857142857</v>
      </c>
      <c r="CX101">
        <v>0</v>
      </c>
      <c r="CY101">
        <v>1677863200</v>
      </c>
      <c r="CZ101">
        <v>0</v>
      </c>
      <c r="DA101">
        <v>0</v>
      </c>
      <c r="DB101" t="s">
        <v>356</v>
      </c>
      <c r="DC101">
        <v>1664468064.5</v>
      </c>
      <c r="DD101">
        <v>1677795524</v>
      </c>
      <c r="DE101">
        <v>0</v>
      </c>
      <c r="DF101">
        <v>-0.419</v>
      </c>
      <c r="DG101">
        <v>-0.001</v>
      </c>
      <c r="DH101">
        <v>3.097</v>
      </c>
      <c r="DI101">
        <v>0.268</v>
      </c>
      <c r="DJ101">
        <v>400</v>
      </c>
      <c r="DK101">
        <v>24</v>
      </c>
      <c r="DL101">
        <v>0.15</v>
      </c>
      <c r="DM101">
        <v>0.13</v>
      </c>
      <c r="DN101">
        <v>-38.2417975</v>
      </c>
      <c r="DO101">
        <v>-0.6252484052532539</v>
      </c>
      <c r="DP101">
        <v>0.2631996176740197</v>
      </c>
      <c r="DQ101">
        <v>0</v>
      </c>
      <c r="DR101">
        <v>1.07283325</v>
      </c>
      <c r="DS101">
        <v>0.04985617260787812</v>
      </c>
      <c r="DT101">
        <v>0.01100576266950638</v>
      </c>
      <c r="DU101">
        <v>1</v>
      </c>
      <c r="DV101">
        <v>1</v>
      </c>
      <c r="DW101">
        <v>2</v>
      </c>
      <c r="DX101" t="s">
        <v>365</v>
      </c>
      <c r="DY101">
        <v>2.97762</v>
      </c>
      <c r="DZ101">
        <v>2.72813</v>
      </c>
      <c r="EA101">
        <v>0.175456</v>
      </c>
      <c r="EB101">
        <v>0.180434</v>
      </c>
      <c r="EC101">
        <v>0.106594</v>
      </c>
      <c r="ED101">
        <v>0.104197</v>
      </c>
      <c r="EE101">
        <v>24597.5</v>
      </c>
      <c r="EF101">
        <v>24189.4</v>
      </c>
      <c r="EG101">
        <v>30370</v>
      </c>
      <c r="EH101">
        <v>29772.8</v>
      </c>
      <c r="EI101">
        <v>37457.6</v>
      </c>
      <c r="EJ101">
        <v>35120.1</v>
      </c>
      <c r="EK101">
        <v>46469.9</v>
      </c>
      <c r="EL101">
        <v>44273.7</v>
      </c>
      <c r="EM101">
        <v>1.84905</v>
      </c>
      <c r="EN101">
        <v>1.8138</v>
      </c>
      <c r="EO101">
        <v>0.0718907</v>
      </c>
      <c r="EP101">
        <v>0</v>
      </c>
      <c r="EQ101">
        <v>26.3204</v>
      </c>
      <c r="ER101">
        <v>999.9</v>
      </c>
      <c r="ES101">
        <v>48.2</v>
      </c>
      <c r="ET101">
        <v>34.3</v>
      </c>
      <c r="EU101">
        <v>29.2772</v>
      </c>
      <c r="EV101">
        <v>63.4371</v>
      </c>
      <c r="EW101">
        <v>23.6979</v>
      </c>
      <c r="EX101">
        <v>1</v>
      </c>
      <c r="EY101">
        <v>0.134774</v>
      </c>
      <c r="EZ101">
        <v>1.36044</v>
      </c>
      <c r="FA101">
        <v>20.1911</v>
      </c>
      <c r="FB101">
        <v>5.22942</v>
      </c>
      <c r="FC101">
        <v>11.9727</v>
      </c>
      <c r="FD101">
        <v>4.96965</v>
      </c>
      <c r="FE101">
        <v>3.28955</v>
      </c>
      <c r="FF101">
        <v>9999</v>
      </c>
      <c r="FG101">
        <v>9999</v>
      </c>
      <c r="FH101">
        <v>9999</v>
      </c>
      <c r="FI101">
        <v>999.9</v>
      </c>
      <c r="FJ101">
        <v>4.97338</v>
      </c>
      <c r="FK101">
        <v>1.87803</v>
      </c>
      <c r="FL101">
        <v>1.87615</v>
      </c>
      <c r="FM101">
        <v>1.87897</v>
      </c>
      <c r="FN101">
        <v>1.87559</v>
      </c>
      <c r="FO101">
        <v>1.87912</v>
      </c>
      <c r="FP101">
        <v>1.87622</v>
      </c>
      <c r="FQ101">
        <v>1.87744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5.25</v>
      </c>
      <c r="GF101">
        <v>0.3402</v>
      </c>
      <c r="GG101">
        <v>1.952128706093963</v>
      </c>
      <c r="GH101">
        <v>0.004218851560130391</v>
      </c>
      <c r="GI101">
        <v>-1.795455638341317E-06</v>
      </c>
      <c r="GJ101">
        <v>4.509012065089949E-10</v>
      </c>
      <c r="GK101">
        <v>-0.002260030334245136</v>
      </c>
      <c r="GL101">
        <v>0.00193859277299023</v>
      </c>
      <c r="GM101">
        <v>0.0006059354359476578</v>
      </c>
      <c r="GN101">
        <v>-3.865286006439209E-06</v>
      </c>
      <c r="GO101">
        <v>0</v>
      </c>
      <c r="GP101">
        <v>2124</v>
      </c>
      <c r="GQ101">
        <v>1</v>
      </c>
      <c r="GR101">
        <v>26</v>
      </c>
      <c r="GS101">
        <v>223252.2</v>
      </c>
      <c r="GT101">
        <v>1127.9</v>
      </c>
      <c r="GU101">
        <v>2.72827</v>
      </c>
      <c r="GV101">
        <v>2.54272</v>
      </c>
      <c r="GW101">
        <v>1.39893</v>
      </c>
      <c r="GX101">
        <v>2.35718</v>
      </c>
      <c r="GY101">
        <v>1.44897</v>
      </c>
      <c r="GZ101">
        <v>2.52197</v>
      </c>
      <c r="HA101">
        <v>42.4571</v>
      </c>
      <c r="HB101">
        <v>24.0437</v>
      </c>
      <c r="HC101">
        <v>18</v>
      </c>
      <c r="HD101">
        <v>490.993</v>
      </c>
      <c r="HE101">
        <v>440.333</v>
      </c>
      <c r="HF101">
        <v>24.1045</v>
      </c>
      <c r="HG101">
        <v>28.7911</v>
      </c>
      <c r="HH101">
        <v>29.9999</v>
      </c>
      <c r="HI101">
        <v>28.6524</v>
      </c>
      <c r="HJ101">
        <v>28.7307</v>
      </c>
      <c r="HK101">
        <v>54.6175</v>
      </c>
      <c r="HL101">
        <v>28.0592</v>
      </c>
      <c r="HM101">
        <v>87.6225</v>
      </c>
      <c r="HN101">
        <v>24.1045</v>
      </c>
      <c r="HO101">
        <v>1282.69</v>
      </c>
      <c r="HP101">
        <v>23.3863</v>
      </c>
      <c r="HQ101">
        <v>100.416</v>
      </c>
      <c r="HR101">
        <v>101.807</v>
      </c>
    </row>
    <row r="102" spans="1:226">
      <c r="A102">
        <v>86</v>
      </c>
      <c r="B102">
        <v>1677863202</v>
      </c>
      <c r="C102">
        <v>680.5</v>
      </c>
      <c r="D102" t="s">
        <v>536</v>
      </c>
      <c r="E102" t="s">
        <v>537</v>
      </c>
      <c r="F102">
        <v>5</v>
      </c>
      <c r="G102" t="s">
        <v>353</v>
      </c>
      <c r="H102" t="s">
        <v>382</v>
      </c>
      <c r="I102">
        <v>1677863194.5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1302.585617086333</v>
      </c>
      <c r="AK102">
        <v>1273.116363636364</v>
      </c>
      <c r="AL102">
        <v>3.407574692316249</v>
      </c>
      <c r="AM102">
        <v>63.52167588104037</v>
      </c>
      <c r="AN102">
        <f>(AP102 - AO102 + BO102*1E3/(8.314*(BQ102+273.15)) * AR102/BN102 * AQ102) * BN102/(100*BB102) * 1000/(1000 - AP102)</f>
        <v>0</v>
      </c>
      <c r="AO102">
        <v>23.30006070341982</v>
      </c>
      <c r="AP102">
        <v>24.34386545454545</v>
      </c>
      <c r="AQ102">
        <v>-0.0001890977286100381</v>
      </c>
      <c r="AR102">
        <v>100.0074228854335</v>
      </c>
      <c r="AS102">
        <v>0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2.96</v>
      </c>
      <c r="BC102">
        <v>0.5</v>
      </c>
      <c r="BD102" t="s">
        <v>355</v>
      </c>
      <c r="BE102">
        <v>2</v>
      </c>
      <c r="BF102" t="b">
        <v>1</v>
      </c>
      <c r="BG102">
        <v>1677863194.5</v>
      </c>
      <c r="BH102">
        <v>1218.803703703704</v>
      </c>
      <c r="BI102">
        <v>1257.034074074074</v>
      </c>
      <c r="BJ102">
        <v>24.3658037037037</v>
      </c>
      <c r="BK102">
        <v>23.29811111111112</v>
      </c>
      <c r="BL102">
        <v>1213.570740740741</v>
      </c>
      <c r="BM102">
        <v>24.02531481481482</v>
      </c>
      <c r="BN102">
        <v>500.0314814814815</v>
      </c>
      <c r="BO102">
        <v>89.43982222222222</v>
      </c>
      <c r="BP102">
        <v>0.09994536296296296</v>
      </c>
      <c r="BQ102">
        <v>26.88481111111111</v>
      </c>
      <c r="BR102">
        <v>27.50075185185185</v>
      </c>
      <c r="BS102">
        <v>999.9000000000001</v>
      </c>
      <c r="BT102">
        <v>0</v>
      </c>
      <c r="BU102">
        <v>0</v>
      </c>
      <c r="BV102">
        <v>10003.99962962963</v>
      </c>
      <c r="BW102">
        <v>0</v>
      </c>
      <c r="BX102">
        <v>6.454190000000001</v>
      </c>
      <c r="BY102">
        <v>-38.22997407407407</v>
      </c>
      <c r="BZ102">
        <v>1249.243333333333</v>
      </c>
      <c r="CA102">
        <v>1287.02</v>
      </c>
      <c r="CB102">
        <v>1.067689629629629</v>
      </c>
      <c r="CC102">
        <v>1257.034074074074</v>
      </c>
      <c r="CD102">
        <v>23.29811111111112</v>
      </c>
      <c r="CE102">
        <v>2.179273333333334</v>
      </c>
      <c r="CF102">
        <v>2.083778518518518</v>
      </c>
      <c r="CG102">
        <v>18.81075185185185</v>
      </c>
      <c r="CH102">
        <v>18.09571851851852</v>
      </c>
      <c r="CI102">
        <v>1999.961851851852</v>
      </c>
      <c r="CJ102">
        <v>0.9799937777777777</v>
      </c>
      <c r="CK102">
        <v>0.02000629629629629</v>
      </c>
      <c r="CL102">
        <v>0</v>
      </c>
      <c r="CM102">
        <v>2.030011111111111</v>
      </c>
      <c r="CN102">
        <v>0</v>
      </c>
      <c r="CO102">
        <v>6373.173333333333</v>
      </c>
      <c r="CP102">
        <v>17337.85925925926</v>
      </c>
      <c r="CQ102">
        <v>39.67559259259259</v>
      </c>
      <c r="CR102">
        <v>40.125</v>
      </c>
      <c r="CS102">
        <v>38.67562962962963</v>
      </c>
      <c r="CT102">
        <v>38.24518518518519</v>
      </c>
      <c r="CU102">
        <v>38.32140740740741</v>
      </c>
      <c r="CV102">
        <v>1959.951481481482</v>
      </c>
      <c r="CW102">
        <v>40.01037037037037</v>
      </c>
      <c r="CX102">
        <v>0</v>
      </c>
      <c r="CY102">
        <v>1677863204.8</v>
      </c>
      <c r="CZ102">
        <v>0</v>
      </c>
      <c r="DA102">
        <v>0</v>
      </c>
      <c r="DB102" t="s">
        <v>356</v>
      </c>
      <c r="DC102">
        <v>1664468064.5</v>
      </c>
      <c r="DD102">
        <v>1677795524</v>
      </c>
      <c r="DE102">
        <v>0</v>
      </c>
      <c r="DF102">
        <v>-0.419</v>
      </c>
      <c r="DG102">
        <v>-0.001</v>
      </c>
      <c r="DH102">
        <v>3.097</v>
      </c>
      <c r="DI102">
        <v>0.268</v>
      </c>
      <c r="DJ102">
        <v>400</v>
      </c>
      <c r="DK102">
        <v>24</v>
      </c>
      <c r="DL102">
        <v>0.15</v>
      </c>
      <c r="DM102">
        <v>0.13</v>
      </c>
      <c r="DN102">
        <v>-38.20724</v>
      </c>
      <c r="DO102">
        <v>0.06435422138841679</v>
      </c>
      <c r="DP102">
        <v>0.3027005424507862</v>
      </c>
      <c r="DQ102">
        <v>1</v>
      </c>
      <c r="DR102">
        <v>1.0710285</v>
      </c>
      <c r="DS102">
        <v>-0.08846206378987177</v>
      </c>
      <c r="DT102">
        <v>0.01354773552111202</v>
      </c>
      <c r="DU102">
        <v>1</v>
      </c>
      <c r="DV102">
        <v>2</v>
      </c>
      <c r="DW102">
        <v>2</v>
      </c>
      <c r="DX102" t="s">
        <v>501</v>
      </c>
      <c r="DY102">
        <v>2.9777</v>
      </c>
      <c r="DZ102">
        <v>2.72832</v>
      </c>
      <c r="EA102">
        <v>0.176922</v>
      </c>
      <c r="EB102">
        <v>0.181823</v>
      </c>
      <c r="EC102">
        <v>0.106551</v>
      </c>
      <c r="ED102">
        <v>0.104239</v>
      </c>
      <c r="EE102">
        <v>24553.9</v>
      </c>
      <c r="EF102">
        <v>24148.4</v>
      </c>
      <c r="EG102">
        <v>30370.2</v>
      </c>
      <c r="EH102">
        <v>29772.9</v>
      </c>
      <c r="EI102">
        <v>37459.7</v>
      </c>
      <c r="EJ102">
        <v>35118.7</v>
      </c>
      <c r="EK102">
        <v>46470.1</v>
      </c>
      <c r="EL102">
        <v>44273.9</v>
      </c>
      <c r="EM102">
        <v>1.84905</v>
      </c>
      <c r="EN102">
        <v>1.814</v>
      </c>
      <c r="EO102">
        <v>0.0718534</v>
      </c>
      <c r="EP102">
        <v>0</v>
      </c>
      <c r="EQ102">
        <v>26.3204</v>
      </c>
      <c r="ER102">
        <v>999.9</v>
      </c>
      <c r="ES102">
        <v>48.2</v>
      </c>
      <c r="ET102">
        <v>34.3</v>
      </c>
      <c r="EU102">
        <v>29.28</v>
      </c>
      <c r="EV102">
        <v>62.9671</v>
      </c>
      <c r="EW102">
        <v>23.6579</v>
      </c>
      <c r="EX102">
        <v>1</v>
      </c>
      <c r="EY102">
        <v>0.134433</v>
      </c>
      <c r="EZ102">
        <v>1.35918</v>
      </c>
      <c r="FA102">
        <v>20.1912</v>
      </c>
      <c r="FB102">
        <v>5.22822</v>
      </c>
      <c r="FC102">
        <v>11.9721</v>
      </c>
      <c r="FD102">
        <v>4.96975</v>
      </c>
      <c r="FE102">
        <v>3.28948</v>
      </c>
      <c r="FF102">
        <v>9999</v>
      </c>
      <c r="FG102">
        <v>9999</v>
      </c>
      <c r="FH102">
        <v>9999</v>
      </c>
      <c r="FI102">
        <v>999.9</v>
      </c>
      <c r="FJ102">
        <v>4.97338</v>
      </c>
      <c r="FK102">
        <v>1.87803</v>
      </c>
      <c r="FL102">
        <v>1.87619</v>
      </c>
      <c r="FM102">
        <v>1.87897</v>
      </c>
      <c r="FN102">
        <v>1.87561</v>
      </c>
      <c r="FO102">
        <v>1.87916</v>
      </c>
      <c r="FP102">
        <v>1.87624</v>
      </c>
      <c r="FQ102">
        <v>1.87744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5.28</v>
      </c>
      <c r="GF102">
        <v>0.3399</v>
      </c>
      <c r="GG102">
        <v>1.952128706093963</v>
      </c>
      <c r="GH102">
        <v>0.004218851560130391</v>
      </c>
      <c r="GI102">
        <v>-1.795455638341317E-06</v>
      </c>
      <c r="GJ102">
        <v>4.509012065089949E-10</v>
      </c>
      <c r="GK102">
        <v>-0.002260030334245136</v>
      </c>
      <c r="GL102">
        <v>0.00193859277299023</v>
      </c>
      <c r="GM102">
        <v>0.0006059354359476578</v>
      </c>
      <c r="GN102">
        <v>-3.865286006439209E-06</v>
      </c>
      <c r="GO102">
        <v>0</v>
      </c>
      <c r="GP102">
        <v>2124</v>
      </c>
      <c r="GQ102">
        <v>1</v>
      </c>
      <c r="GR102">
        <v>26</v>
      </c>
      <c r="GS102">
        <v>223252.3</v>
      </c>
      <c r="GT102">
        <v>1128</v>
      </c>
      <c r="GU102">
        <v>2.75757</v>
      </c>
      <c r="GV102">
        <v>2.55005</v>
      </c>
      <c r="GW102">
        <v>1.39893</v>
      </c>
      <c r="GX102">
        <v>2.35718</v>
      </c>
      <c r="GY102">
        <v>1.44897</v>
      </c>
      <c r="GZ102">
        <v>2.47192</v>
      </c>
      <c r="HA102">
        <v>42.4571</v>
      </c>
      <c r="HB102">
        <v>24.035</v>
      </c>
      <c r="HC102">
        <v>18</v>
      </c>
      <c r="HD102">
        <v>490.994</v>
      </c>
      <c r="HE102">
        <v>440.457</v>
      </c>
      <c r="HF102">
        <v>24.1045</v>
      </c>
      <c r="HG102">
        <v>28.7911</v>
      </c>
      <c r="HH102">
        <v>30.0001</v>
      </c>
      <c r="HI102">
        <v>28.6524</v>
      </c>
      <c r="HJ102">
        <v>28.7307</v>
      </c>
      <c r="HK102">
        <v>55.2032</v>
      </c>
      <c r="HL102">
        <v>27.7878</v>
      </c>
      <c r="HM102">
        <v>87.6225</v>
      </c>
      <c r="HN102">
        <v>24.1045</v>
      </c>
      <c r="HO102">
        <v>1302.74</v>
      </c>
      <c r="HP102">
        <v>23.4183</v>
      </c>
      <c r="HQ102">
        <v>100.416</v>
      </c>
      <c r="HR102">
        <v>101.807</v>
      </c>
    </row>
    <row r="103" spans="1:226">
      <c r="A103">
        <v>87</v>
      </c>
      <c r="B103">
        <v>1677863207</v>
      </c>
      <c r="C103">
        <v>685.5</v>
      </c>
      <c r="D103" t="s">
        <v>538</v>
      </c>
      <c r="E103" t="s">
        <v>539</v>
      </c>
      <c r="F103">
        <v>5</v>
      </c>
      <c r="G103" t="s">
        <v>353</v>
      </c>
      <c r="H103" t="s">
        <v>382</v>
      </c>
      <c r="I103">
        <v>1677863199.214286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1319.45376023432</v>
      </c>
      <c r="AK103">
        <v>1289.94296969697</v>
      </c>
      <c r="AL103">
        <v>3.374509100455926</v>
      </c>
      <c r="AM103">
        <v>63.52167588104037</v>
      </c>
      <c r="AN103">
        <f>(AP103 - AO103 + BO103*1E3/(8.314*(BQ103+273.15)) * AR103/BN103 * AQ103) * BN103/(100*BB103) * 1000/(1000 - AP103)</f>
        <v>0</v>
      </c>
      <c r="AO103">
        <v>23.34350283038476</v>
      </c>
      <c r="AP103">
        <v>24.34199393939394</v>
      </c>
      <c r="AQ103">
        <v>1.246652706006672E-05</v>
      </c>
      <c r="AR103">
        <v>100.0074228854335</v>
      </c>
      <c r="AS103">
        <v>0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2.96</v>
      </c>
      <c r="BC103">
        <v>0.5</v>
      </c>
      <c r="BD103" t="s">
        <v>355</v>
      </c>
      <c r="BE103">
        <v>2</v>
      </c>
      <c r="BF103" t="b">
        <v>1</v>
      </c>
      <c r="BG103">
        <v>1677863199.214286</v>
      </c>
      <c r="BH103">
        <v>1234.465</v>
      </c>
      <c r="BI103">
        <v>1272.500714285714</v>
      </c>
      <c r="BJ103">
        <v>24.35273928571429</v>
      </c>
      <c r="BK103">
        <v>23.31028214285714</v>
      </c>
      <c r="BL103">
        <v>1229.203214285714</v>
      </c>
      <c r="BM103">
        <v>24.01257142857144</v>
      </c>
      <c r="BN103">
        <v>500.0362142857142</v>
      </c>
      <c r="BO103">
        <v>89.44066785714288</v>
      </c>
      <c r="BP103">
        <v>0.0999627642857143</v>
      </c>
      <c r="BQ103">
        <v>26.88468214285714</v>
      </c>
      <c r="BR103">
        <v>27.49760357142857</v>
      </c>
      <c r="BS103">
        <v>999.9000000000002</v>
      </c>
      <c r="BT103">
        <v>0</v>
      </c>
      <c r="BU103">
        <v>0</v>
      </c>
      <c r="BV103">
        <v>10000.375</v>
      </c>
      <c r="BW103">
        <v>0</v>
      </c>
      <c r="BX103">
        <v>6.454190000000001</v>
      </c>
      <c r="BY103">
        <v>-38.03450714285714</v>
      </c>
      <c r="BZ103">
        <v>1265.279285714286</v>
      </c>
      <c r="CA103">
        <v>1302.871071428571</v>
      </c>
      <c r="CB103">
        <v>1.042460535714286</v>
      </c>
      <c r="CC103">
        <v>1272.500714285714</v>
      </c>
      <c r="CD103">
        <v>23.31028214285714</v>
      </c>
      <c r="CE103">
        <v>2.178125714285714</v>
      </c>
      <c r="CF103">
        <v>2.084887857142857</v>
      </c>
      <c r="CG103">
        <v>18.802325</v>
      </c>
      <c r="CH103">
        <v>18.10417857142857</v>
      </c>
      <c r="CI103">
        <v>1999.978214285714</v>
      </c>
      <c r="CJ103">
        <v>0.9799938571428571</v>
      </c>
      <c r="CK103">
        <v>0.02000621428571428</v>
      </c>
      <c r="CL103">
        <v>0</v>
      </c>
      <c r="CM103">
        <v>2.018435714285714</v>
      </c>
      <c r="CN103">
        <v>0</v>
      </c>
      <c r="CO103">
        <v>6372.739285714285</v>
      </c>
      <c r="CP103">
        <v>17338.01071428571</v>
      </c>
      <c r="CQ103">
        <v>39.70960714285714</v>
      </c>
      <c r="CR103">
        <v>40.125</v>
      </c>
      <c r="CS103">
        <v>38.67828571428571</v>
      </c>
      <c r="CT103">
        <v>38.24985714285715</v>
      </c>
      <c r="CU103">
        <v>38.31207142857142</v>
      </c>
      <c r="CV103">
        <v>1959.9675</v>
      </c>
      <c r="CW103">
        <v>40.01071428571429</v>
      </c>
      <c r="CX103">
        <v>0</v>
      </c>
      <c r="CY103">
        <v>1677863210.2</v>
      </c>
      <c r="CZ103">
        <v>0</v>
      </c>
      <c r="DA103">
        <v>0</v>
      </c>
      <c r="DB103" t="s">
        <v>356</v>
      </c>
      <c r="DC103">
        <v>1664468064.5</v>
      </c>
      <c r="DD103">
        <v>1677795524</v>
      </c>
      <c r="DE103">
        <v>0</v>
      </c>
      <c r="DF103">
        <v>-0.419</v>
      </c>
      <c r="DG103">
        <v>-0.001</v>
      </c>
      <c r="DH103">
        <v>3.097</v>
      </c>
      <c r="DI103">
        <v>0.268</v>
      </c>
      <c r="DJ103">
        <v>400</v>
      </c>
      <c r="DK103">
        <v>24</v>
      </c>
      <c r="DL103">
        <v>0.15</v>
      </c>
      <c r="DM103">
        <v>0.13</v>
      </c>
      <c r="DN103">
        <v>-38.15372926829268</v>
      </c>
      <c r="DO103">
        <v>2.478997212543505</v>
      </c>
      <c r="DP103">
        <v>0.3223971601913776</v>
      </c>
      <c r="DQ103">
        <v>0</v>
      </c>
      <c r="DR103">
        <v>1.054328902439024</v>
      </c>
      <c r="DS103">
        <v>-0.2955826202090587</v>
      </c>
      <c r="DT103">
        <v>0.03031747346189047</v>
      </c>
      <c r="DU103">
        <v>0</v>
      </c>
      <c r="DV103">
        <v>0</v>
      </c>
      <c r="DW103">
        <v>2</v>
      </c>
      <c r="DX103" t="s">
        <v>357</v>
      </c>
      <c r="DY103">
        <v>2.97749</v>
      </c>
      <c r="DZ103">
        <v>2.72852</v>
      </c>
      <c r="EA103">
        <v>0.178354</v>
      </c>
      <c r="EB103">
        <v>0.183243</v>
      </c>
      <c r="EC103">
        <v>0.106547</v>
      </c>
      <c r="ED103">
        <v>0.104362</v>
      </c>
      <c r="EE103">
        <v>24511.4</v>
      </c>
      <c r="EF103">
        <v>24106.2</v>
      </c>
      <c r="EG103">
        <v>30370.4</v>
      </c>
      <c r="EH103">
        <v>29772.5</v>
      </c>
      <c r="EI103">
        <v>37460.1</v>
      </c>
      <c r="EJ103">
        <v>35113.4</v>
      </c>
      <c r="EK103">
        <v>46470.3</v>
      </c>
      <c r="EL103">
        <v>44273.2</v>
      </c>
      <c r="EM103">
        <v>1.8491</v>
      </c>
      <c r="EN103">
        <v>1.81405</v>
      </c>
      <c r="EO103">
        <v>0.07165970000000001</v>
      </c>
      <c r="EP103">
        <v>0</v>
      </c>
      <c r="EQ103">
        <v>26.3204</v>
      </c>
      <c r="ER103">
        <v>999.9</v>
      </c>
      <c r="ES103">
        <v>48.2</v>
      </c>
      <c r="ET103">
        <v>34.3</v>
      </c>
      <c r="EU103">
        <v>29.2772</v>
      </c>
      <c r="EV103">
        <v>63.3371</v>
      </c>
      <c r="EW103">
        <v>23.3494</v>
      </c>
      <c r="EX103">
        <v>1</v>
      </c>
      <c r="EY103">
        <v>0.134754</v>
      </c>
      <c r="EZ103">
        <v>1.36078</v>
      </c>
      <c r="FA103">
        <v>20.1911</v>
      </c>
      <c r="FB103">
        <v>5.22927</v>
      </c>
      <c r="FC103">
        <v>11.9728</v>
      </c>
      <c r="FD103">
        <v>4.9701</v>
      </c>
      <c r="FE103">
        <v>3.28973</v>
      </c>
      <c r="FF103">
        <v>9999</v>
      </c>
      <c r="FG103">
        <v>9999</v>
      </c>
      <c r="FH103">
        <v>9999</v>
      </c>
      <c r="FI103">
        <v>999.9</v>
      </c>
      <c r="FJ103">
        <v>4.97339</v>
      </c>
      <c r="FK103">
        <v>1.87804</v>
      </c>
      <c r="FL103">
        <v>1.87617</v>
      </c>
      <c r="FM103">
        <v>1.87897</v>
      </c>
      <c r="FN103">
        <v>1.87561</v>
      </c>
      <c r="FO103">
        <v>1.87915</v>
      </c>
      <c r="FP103">
        <v>1.87623</v>
      </c>
      <c r="FQ103">
        <v>1.87744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5.31</v>
      </c>
      <c r="GF103">
        <v>0.3399</v>
      </c>
      <c r="GG103">
        <v>1.952128706093963</v>
      </c>
      <c r="GH103">
        <v>0.004218851560130391</v>
      </c>
      <c r="GI103">
        <v>-1.795455638341317E-06</v>
      </c>
      <c r="GJ103">
        <v>4.509012065089949E-10</v>
      </c>
      <c r="GK103">
        <v>-0.002260030334245136</v>
      </c>
      <c r="GL103">
        <v>0.00193859277299023</v>
      </c>
      <c r="GM103">
        <v>0.0006059354359476578</v>
      </c>
      <c r="GN103">
        <v>-3.865286006439209E-06</v>
      </c>
      <c r="GO103">
        <v>0</v>
      </c>
      <c r="GP103">
        <v>2124</v>
      </c>
      <c r="GQ103">
        <v>1</v>
      </c>
      <c r="GR103">
        <v>26</v>
      </c>
      <c r="GS103">
        <v>223252.4</v>
      </c>
      <c r="GT103">
        <v>1128</v>
      </c>
      <c r="GU103">
        <v>2.78442</v>
      </c>
      <c r="GV103">
        <v>2.55005</v>
      </c>
      <c r="GW103">
        <v>1.39893</v>
      </c>
      <c r="GX103">
        <v>2.35718</v>
      </c>
      <c r="GY103">
        <v>1.44897</v>
      </c>
      <c r="GZ103">
        <v>2.3999</v>
      </c>
      <c r="HA103">
        <v>42.4837</v>
      </c>
      <c r="HB103">
        <v>24.035</v>
      </c>
      <c r="HC103">
        <v>18</v>
      </c>
      <c r="HD103">
        <v>491.022</v>
      </c>
      <c r="HE103">
        <v>440.488</v>
      </c>
      <c r="HF103">
        <v>24.1046</v>
      </c>
      <c r="HG103">
        <v>28.7902</v>
      </c>
      <c r="HH103">
        <v>30</v>
      </c>
      <c r="HI103">
        <v>28.6524</v>
      </c>
      <c r="HJ103">
        <v>28.7307</v>
      </c>
      <c r="HK103">
        <v>55.7405</v>
      </c>
      <c r="HL103">
        <v>27.7878</v>
      </c>
      <c r="HM103">
        <v>87.6225</v>
      </c>
      <c r="HN103">
        <v>24.1045</v>
      </c>
      <c r="HO103">
        <v>1316.12</v>
      </c>
      <c r="HP103">
        <v>23.4399</v>
      </c>
      <c r="HQ103">
        <v>100.417</v>
      </c>
      <c r="HR103">
        <v>101.805</v>
      </c>
    </row>
    <row r="104" spans="1:226">
      <c r="A104">
        <v>88</v>
      </c>
      <c r="B104">
        <v>1677863212</v>
      </c>
      <c r="C104">
        <v>690.5</v>
      </c>
      <c r="D104" t="s">
        <v>540</v>
      </c>
      <c r="E104" t="s">
        <v>541</v>
      </c>
      <c r="F104">
        <v>5</v>
      </c>
      <c r="G104" t="s">
        <v>353</v>
      </c>
      <c r="H104" t="s">
        <v>382</v>
      </c>
      <c r="I104">
        <v>1677863204.5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1336.280435363801</v>
      </c>
      <c r="AK104">
        <v>1306.643333333333</v>
      </c>
      <c r="AL104">
        <v>3.339116417257037</v>
      </c>
      <c r="AM104">
        <v>63.52167588104037</v>
      </c>
      <c r="AN104">
        <f>(AP104 - AO104 + BO104*1E3/(8.314*(BQ104+273.15)) * AR104/BN104 * AQ104) * BN104/(100*BB104) * 1000/(1000 - AP104)</f>
        <v>0</v>
      </c>
      <c r="AO104">
        <v>23.35177344041738</v>
      </c>
      <c r="AP104">
        <v>24.34475454545455</v>
      </c>
      <c r="AQ104">
        <v>1.06793902370001E-05</v>
      </c>
      <c r="AR104">
        <v>100.0074228854335</v>
      </c>
      <c r="AS104">
        <v>0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2.96</v>
      </c>
      <c r="BC104">
        <v>0.5</v>
      </c>
      <c r="BD104" t="s">
        <v>355</v>
      </c>
      <c r="BE104">
        <v>2</v>
      </c>
      <c r="BF104" t="b">
        <v>1</v>
      </c>
      <c r="BG104">
        <v>1677863204.5</v>
      </c>
      <c r="BH104">
        <v>1251.916666666667</v>
      </c>
      <c r="BI104">
        <v>1289.84962962963</v>
      </c>
      <c r="BJ104">
        <v>24.3451962962963</v>
      </c>
      <c r="BK104">
        <v>23.32930740740741</v>
      </c>
      <c r="BL104">
        <v>1246.622962962963</v>
      </c>
      <c r="BM104">
        <v>24.00521851851852</v>
      </c>
      <c r="BN104">
        <v>500.0347407407407</v>
      </c>
      <c r="BO104">
        <v>89.44152222222225</v>
      </c>
      <c r="BP104">
        <v>0.09999606666666666</v>
      </c>
      <c r="BQ104">
        <v>26.88534814814815</v>
      </c>
      <c r="BR104">
        <v>27.49681481481482</v>
      </c>
      <c r="BS104">
        <v>999.9000000000001</v>
      </c>
      <c r="BT104">
        <v>0</v>
      </c>
      <c r="BU104">
        <v>0</v>
      </c>
      <c r="BV104">
        <v>10000.78222222222</v>
      </c>
      <c r="BW104">
        <v>0</v>
      </c>
      <c r="BX104">
        <v>6.454190000000001</v>
      </c>
      <c r="BY104">
        <v>-37.93165185185185</v>
      </c>
      <c r="BZ104">
        <v>1283.157037037037</v>
      </c>
      <c r="CA104">
        <v>1320.65962962963</v>
      </c>
      <c r="CB104">
        <v>1.015897185185185</v>
      </c>
      <c r="CC104">
        <v>1289.84962962963</v>
      </c>
      <c r="CD104">
        <v>23.32930740740741</v>
      </c>
      <c r="CE104">
        <v>2.177471481481482</v>
      </c>
      <c r="CF104">
        <v>2.086609629629629</v>
      </c>
      <c r="CG104">
        <v>18.79751851851852</v>
      </c>
      <c r="CH104">
        <v>18.11730740740741</v>
      </c>
      <c r="CI104">
        <v>1999.96</v>
      </c>
      <c r="CJ104">
        <v>0.9799937777777777</v>
      </c>
      <c r="CK104">
        <v>0.02000629629629629</v>
      </c>
      <c r="CL104">
        <v>0</v>
      </c>
      <c r="CM104">
        <v>2.042111111111111</v>
      </c>
      <c r="CN104">
        <v>0</v>
      </c>
      <c r="CO104">
        <v>6372.09</v>
      </c>
      <c r="CP104">
        <v>17337.85555555555</v>
      </c>
      <c r="CQ104">
        <v>39.71511111111111</v>
      </c>
      <c r="CR104">
        <v>40.125</v>
      </c>
      <c r="CS104">
        <v>38.67562962962963</v>
      </c>
      <c r="CT104">
        <v>38.2614074074074</v>
      </c>
      <c r="CU104">
        <v>38.32825925925926</v>
      </c>
      <c r="CV104">
        <v>1959.94962962963</v>
      </c>
      <c r="CW104">
        <v>40.01037037037037</v>
      </c>
      <c r="CX104">
        <v>0</v>
      </c>
      <c r="CY104">
        <v>1677863215</v>
      </c>
      <c r="CZ104">
        <v>0</v>
      </c>
      <c r="DA104">
        <v>0</v>
      </c>
      <c r="DB104" t="s">
        <v>356</v>
      </c>
      <c r="DC104">
        <v>1664468064.5</v>
      </c>
      <c r="DD104">
        <v>1677795524</v>
      </c>
      <c r="DE104">
        <v>0</v>
      </c>
      <c r="DF104">
        <v>-0.419</v>
      </c>
      <c r="DG104">
        <v>-0.001</v>
      </c>
      <c r="DH104">
        <v>3.097</v>
      </c>
      <c r="DI104">
        <v>0.268</v>
      </c>
      <c r="DJ104">
        <v>400</v>
      </c>
      <c r="DK104">
        <v>24</v>
      </c>
      <c r="DL104">
        <v>0.15</v>
      </c>
      <c r="DM104">
        <v>0.13</v>
      </c>
      <c r="DN104">
        <v>-38.02271463414633</v>
      </c>
      <c r="DO104">
        <v>1.070650871080054</v>
      </c>
      <c r="DP104">
        <v>0.2512622365043322</v>
      </c>
      <c r="DQ104">
        <v>0</v>
      </c>
      <c r="DR104">
        <v>1.031241536585366</v>
      </c>
      <c r="DS104">
        <v>-0.3202723902439</v>
      </c>
      <c r="DT104">
        <v>0.03260125516893674</v>
      </c>
      <c r="DU104">
        <v>0</v>
      </c>
      <c r="DV104">
        <v>0</v>
      </c>
      <c r="DW104">
        <v>2</v>
      </c>
      <c r="DX104" t="s">
        <v>357</v>
      </c>
      <c r="DY104">
        <v>2.97771</v>
      </c>
      <c r="DZ104">
        <v>2.72837</v>
      </c>
      <c r="EA104">
        <v>0.179774</v>
      </c>
      <c r="EB104">
        <v>0.184687</v>
      </c>
      <c r="EC104">
        <v>0.106558</v>
      </c>
      <c r="ED104">
        <v>0.104384</v>
      </c>
      <c r="EE104">
        <v>24469.3</v>
      </c>
      <c r="EF104">
        <v>24063.4</v>
      </c>
      <c r="EG104">
        <v>30370.9</v>
      </c>
      <c r="EH104">
        <v>29772.4</v>
      </c>
      <c r="EI104">
        <v>37460.5</v>
      </c>
      <c r="EJ104">
        <v>35112.6</v>
      </c>
      <c r="EK104">
        <v>46471.2</v>
      </c>
      <c r="EL104">
        <v>44273.1</v>
      </c>
      <c r="EM104">
        <v>1.8489</v>
      </c>
      <c r="EN104">
        <v>1.81413</v>
      </c>
      <c r="EO104">
        <v>0.0723302</v>
      </c>
      <c r="EP104">
        <v>0</v>
      </c>
      <c r="EQ104">
        <v>26.3204</v>
      </c>
      <c r="ER104">
        <v>999.9</v>
      </c>
      <c r="ES104">
        <v>48.2</v>
      </c>
      <c r="ET104">
        <v>34.3</v>
      </c>
      <c r="EU104">
        <v>29.2788</v>
      </c>
      <c r="EV104">
        <v>63.1371</v>
      </c>
      <c r="EW104">
        <v>23.3814</v>
      </c>
      <c r="EX104">
        <v>1</v>
      </c>
      <c r="EY104">
        <v>0.134657</v>
      </c>
      <c r="EZ104">
        <v>1.36125</v>
      </c>
      <c r="FA104">
        <v>20.1911</v>
      </c>
      <c r="FB104">
        <v>5.22852</v>
      </c>
      <c r="FC104">
        <v>11.9719</v>
      </c>
      <c r="FD104">
        <v>4.9702</v>
      </c>
      <c r="FE104">
        <v>3.28968</v>
      </c>
      <c r="FF104">
        <v>9999</v>
      </c>
      <c r="FG104">
        <v>9999</v>
      </c>
      <c r="FH104">
        <v>9999</v>
      </c>
      <c r="FI104">
        <v>999.9</v>
      </c>
      <c r="FJ104">
        <v>4.97337</v>
      </c>
      <c r="FK104">
        <v>1.87804</v>
      </c>
      <c r="FL104">
        <v>1.87617</v>
      </c>
      <c r="FM104">
        <v>1.87897</v>
      </c>
      <c r="FN104">
        <v>1.8756</v>
      </c>
      <c r="FO104">
        <v>1.87914</v>
      </c>
      <c r="FP104">
        <v>1.87623</v>
      </c>
      <c r="FQ104">
        <v>1.87744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5.34</v>
      </c>
      <c r="GF104">
        <v>0.3399</v>
      </c>
      <c r="GG104">
        <v>1.952128706093963</v>
      </c>
      <c r="GH104">
        <v>0.004218851560130391</v>
      </c>
      <c r="GI104">
        <v>-1.795455638341317E-06</v>
      </c>
      <c r="GJ104">
        <v>4.509012065089949E-10</v>
      </c>
      <c r="GK104">
        <v>-0.002260030334245136</v>
      </c>
      <c r="GL104">
        <v>0.00193859277299023</v>
      </c>
      <c r="GM104">
        <v>0.0006059354359476578</v>
      </c>
      <c r="GN104">
        <v>-3.865286006439209E-06</v>
      </c>
      <c r="GO104">
        <v>0</v>
      </c>
      <c r="GP104">
        <v>2124</v>
      </c>
      <c r="GQ104">
        <v>1</v>
      </c>
      <c r="GR104">
        <v>26</v>
      </c>
      <c r="GS104">
        <v>223252.5</v>
      </c>
      <c r="GT104">
        <v>1128.1</v>
      </c>
      <c r="GU104">
        <v>2.81372</v>
      </c>
      <c r="GV104">
        <v>2.53662</v>
      </c>
      <c r="GW104">
        <v>1.39893</v>
      </c>
      <c r="GX104">
        <v>2.35718</v>
      </c>
      <c r="GY104">
        <v>1.44897</v>
      </c>
      <c r="GZ104">
        <v>2.47925</v>
      </c>
      <c r="HA104">
        <v>42.4837</v>
      </c>
      <c r="HB104">
        <v>24.0437</v>
      </c>
      <c r="HC104">
        <v>18</v>
      </c>
      <c r="HD104">
        <v>490.9</v>
      </c>
      <c r="HE104">
        <v>440.534</v>
      </c>
      <c r="HF104">
        <v>24.1046</v>
      </c>
      <c r="HG104">
        <v>28.7886</v>
      </c>
      <c r="HH104">
        <v>30.0002</v>
      </c>
      <c r="HI104">
        <v>28.6509</v>
      </c>
      <c r="HJ104">
        <v>28.7307</v>
      </c>
      <c r="HK104">
        <v>56.3324</v>
      </c>
      <c r="HL104">
        <v>27.5151</v>
      </c>
      <c r="HM104">
        <v>87.6225</v>
      </c>
      <c r="HN104">
        <v>24.1054</v>
      </c>
      <c r="HO104">
        <v>1336.2</v>
      </c>
      <c r="HP104">
        <v>23.461</v>
      </c>
      <c r="HQ104">
        <v>100.419</v>
      </c>
      <c r="HR104">
        <v>101.805</v>
      </c>
    </row>
    <row r="105" spans="1:226">
      <c r="A105">
        <v>89</v>
      </c>
      <c r="B105">
        <v>1677863217</v>
      </c>
      <c r="C105">
        <v>695.5</v>
      </c>
      <c r="D105" t="s">
        <v>542</v>
      </c>
      <c r="E105" t="s">
        <v>543</v>
      </c>
      <c r="F105">
        <v>5</v>
      </c>
      <c r="G105" t="s">
        <v>353</v>
      </c>
      <c r="H105" t="s">
        <v>382</v>
      </c>
      <c r="I105">
        <v>1677863209.214286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1353.525397720817</v>
      </c>
      <c r="AK105">
        <v>1323.717636363636</v>
      </c>
      <c r="AL105">
        <v>3.426758903553597</v>
      </c>
      <c r="AM105">
        <v>63.52167588104037</v>
      </c>
      <c r="AN105">
        <f>(AP105 - AO105 + BO105*1E3/(8.314*(BQ105+273.15)) * AR105/BN105 * AQ105) * BN105/(100*BB105) * 1000/(1000 - AP105)</f>
        <v>0</v>
      </c>
      <c r="AO105">
        <v>23.39009632077099</v>
      </c>
      <c r="AP105">
        <v>24.34738303030303</v>
      </c>
      <c r="AQ105">
        <v>6.351193828583284E-05</v>
      </c>
      <c r="AR105">
        <v>100.0074228854335</v>
      </c>
      <c r="AS105">
        <v>0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2.96</v>
      </c>
      <c r="BC105">
        <v>0.5</v>
      </c>
      <c r="BD105" t="s">
        <v>355</v>
      </c>
      <c r="BE105">
        <v>2</v>
      </c>
      <c r="BF105" t="b">
        <v>1</v>
      </c>
      <c r="BG105">
        <v>1677863209.214286</v>
      </c>
      <c r="BH105">
        <v>1267.416428571428</v>
      </c>
      <c r="BI105">
        <v>1305.446428571429</v>
      </c>
      <c r="BJ105">
        <v>24.34330357142857</v>
      </c>
      <c r="BK105">
        <v>23.35510714285714</v>
      </c>
      <c r="BL105">
        <v>1262.094642857143</v>
      </c>
      <c r="BM105">
        <v>24.00337857142857</v>
      </c>
      <c r="BN105">
        <v>500.0475357142858</v>
      </c>
      <c r="BO105">
        <v>89.44223928571428</v>
      </c>
      <c r="BP105">
        <v>0.1000379464285714</v>
      </c>
      <c r="BQ105">
        <v>26.885175</v>
      </c>
      <c r="BR105">
        <v>27.49905</v>
      </c>
      <c r="BS105">
        <v>999.9000000000002</v>
      </c>
      <c r="BT105">
        <v>0</v>
      </c>
      <c r="BU105">
        <v>0</v>
      </c>
      <c r="BV105">
        <v>9995.871428571429</v>
      </c>
      <c r="BW105">
        <v>0</v>
      </c>
      <c r="BX105">
        <v>6.454190000000001</v>
      </c>
      <c r="BY105">
        <v>-38.02842142857143</v>
      </c>
      <c r="BZ105">
        <v>1299.041071428572</v>
      </c>
      <c r="CA105">
        <v>1336.663571428571</v>
      </c>
      <c r="CB105">
        <v>0.9882054285714285</v>
      </c>
      <c r="CC105">
        <v>1305.446428571429</v>
      </c>
      <c r="CD105">
        <v>23.35510714285714</v>
      </c>
      <c r="CE105">
        <v>2.177319642857143</v>
      </c>
      <c r="CF105">
        <v>2.088934642857143</v>
      </c>
      <c r="CG105">
        <v>18.79640714285714</v>
      </c>
      <c r="CH105">
        <v>18.13503214285714</v>
      </c>
      <c r="CI105">
        <v>1999.971428571429</v>
      </c>
      <c r="CJ105">
        <v>0.97999375</v>
      </c>
      <c r="CK105">
        <v>0.020006325</v>
      </c>
      <c r="CL105">
        <v>0</v>
      </c>
      <c r="CM105">
        <v>1.978385714285714</v>
      </c>
      <c r="CN105">
        <v>0</v>
      </c>
      <c r="CO105">
        <v>6371.304642857142</v>
      </c>
      <c r="CP105">
        <v>17337.96428571429</v>
      </c>
      <c r="CQ105">
        <v>39.72753571428571</v>
      </c>
      <c r="CR105">
        <v>40.125</v>
      </c>
      <c r="CS105">
        <v>38.67607142857143</v>
      </c>
      <c r="CT105">
        <v>38.26542857142857</v>
      </c>
      <c r="CU105">
        <v>38.32774999999999</v>
      </c>
      <c r="CV105">
        <v>1959.960714285715</v>
      </c>
      <c r="CW105">
        <v>40.01071428571429</v>
      </c>
      <c r="CX105">
        <v>0</v>
      </c>
      <c r="CY105">
        <v>1677863219.8</v>
      </c>
      <c r="CZ105">
        <v>0</v>
      </c>
      <c r="DA105">
        <v>0</v>
      </c>
      <c r="DB105" t="s">
        <v>356</v>
      </c>
      <c r="DC105">
        <v>1664468064.5</v>
      </c>
      <c r="DD105">
        <v>1677795524</v>
      </c>
      <c r="DE105">
        <v>0</v>
      </c>
      <c r="DF105">
        <v>-0.419</v>
      </c>
      <c r="DG105">
        <v>-0.001</v>
      </c>
      <c r="DH105">
        <v>3.097</v>
      </c>
      <c r="DI105">
        <v>0.268</v>
      </c>
      <c r="DJ105">
        <v>400</v>
      </c>
      <c r="DK105">
        <v>24</v>
      </c>
      <c r="DL105">
        <v>0.15</v>
      </c>
      <c r="DM105">
        <v>0.13</v>
      </c>
      <c r="DN105">
        <v>-38.05343902439024</v>
      </c>
      <c r="DO105">
        <v>-0.04078327526140028</v>
      </c>
      <c r="DP105">
        <v>0.2602359116198402</v>
      </c>
      <c r="DQ105">
        <v>1</v>
      </c>
      <c r="DR105">
        <v>1.010912414634146</v>
      </c>
      <c r="DS105">
        <v>-0.330819595818813</v>
      </c>
      <c r="DT105">
        <v>0.03367952487352111</v>
      </c>
      <c r="DU105">
        <v>0</v>
      </c>
      <c r="DV105">
        <v>1</v>
      </c>
      <c r="DW105">
        <v>2</v>
      </c>
      <c r="DX105" t="s">
        <v>365</v>
      </c>
      <c r="DY105">
        <v>2.97757</v>
      </c>
      <c r="DZ105">
        <v>2.72842</v>
      </c>
      <c r="EA105">
        <v>0.18121</v>
      </c>
      <c r="EB105">
        <v>0.186115</v>
      </c>
      <c r="EC105">
        <v>0.106571</v>
      </c>
      <c r="ED105">
        <v>0.104518</v>
      </c>
      <c r="EE105">
        <v>24426.6</v>
      </c>
      <c r="EF105">
        <v>24021</v>
      </c>
      <c r="EG105">
        <v>30371</v>
      </c>
      <c r="EH105">
        <v>29772.1</v>
      </c>
      <c r="EI105">
        <v>37460</v>
      </c>
      <c r="EJ105">
        <v>35107</v>
      </c>
      <c r="EK105">
        <v>46471.1</v>
      </c>
      <c r="EL105">
        <v>44272.6</v>
      </c>
      <c r="EM105">
        <v>1.84913</v>
      </c>
      <c r="EN105">
        <v>1.81428</v>
      </c>
      <c r="EO105">
        <v>0.0726059</v>
      </c>
      <c r="EP105">
        <v>0</v>
      </c>
      <c r="EQ105">
        <v>26.322</v>
      </c>
      <c r="ER105">
        <v>999.9</v>
      </c>
      <c r="ES105">
        <v>48.2</v>
      </c>
      <c r="ET105">
        <v>34.3</v>
      </c>
      <c r="EU105">
        <v>29.278</v>
      </c>
      <c r="EV105">
        <v>63.5071</v>
      </c>
      <c r="EW105">
        <v>23.6699</v>
      </c>
      <c r="EX105">
        <v>1</v>
      </c>
      <c r="EY105">
        <v>0.134385</v>
      </c>
      <c r="EZ105">
        <v>1.35957</v>
      </c>
      <c r="FA105">
        <v>20.1911</v>
      </c>
      <c r="FB105">
        <v>5.22852</v>
      </c>
      <c r="FC105">
        <v>11.9724</v>
      </c>
      <c r="FD105">
        <v>4.9702</v>
      </c>
      <c r="FE105">
        <v>3.28968</v>
      </c>
      <c r="FF105">
        <v>9999</v>
      </c>
      <c r="FG105">
        <v>9999</v>
      </c>
      <c r="FH105">
        <v>9999</v>
      </c>
      <c r="FI105">
        <v>999.9</v>
      </c>
      <c r="FJ105">
        <v>4.97338</v>
      </c>
      <c r="FK105">
        <v>1.87803</v>
      </c>
      <c r="FL105">
        <v>1.87619</v>
      </c>
      <c r="FM105">
        <v>1.87898</v>
      </c>
      <c r="FN105">
        <v>1.87561</v>
      </c>
      <c r="FO105">
        <v>1.87916</v>
      </c>
      <c r="FP105">
        <v>1.87623</v>
      </c>
      <c r="FQ105">
        <v>1.87744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5.37</v>
      </c>
      <c r="GF105">
        <v>0.3401</v>
      </c>
      <c r="GG105">
        <v>1.952128706093963</v>
      </c>
      <c r="GH105">
        <v>0.004218851560130391</v>
      </c>
      <c r="GI105">
        <v>-1.795455638341317E-06</v>
      </c>
      <c r="GJ105">
        <v>4.509012065089949E-10</v>
      </c>
      <c r="GK105">
        <v>-0.002260030334245136</v>
      </c>
      <c r="GL105">
        <v>0.00193859277299023</v>
      </c>
      <c r="GM105">
        <v>0.0006059354359476578</v>
      </c>
      <c r="GN105">
        <v>-3.865286006439209E-06</v>
      </c>
      <c r="GO105">
        <v>0</v>
      </c>
      <c r="GP105">
        <v>2124</v>
      </c>
      <c r="GQ105">
        <v>1</v>
      </c>
      <c r="GR105">
        <v>26</v>
      </c>
      <c r="GS105">
        <v>223252.5</v>
      </c>
      <c r="GT105">
        <v>1128.2</v>
      </c>
      <c r="GU105">
        <v>2.84058</v>
      </c>
      <c r="GV105">
        <v>2.5415</v>
      </c>
      <c r="GW105">
        <v>1.39893</v>
      </c>
      <c r="GX105">
        <v>2.35718</v>
      </c>
      <c r="GY105">
        <v>1.44897</v>
      </c>
      <c r="GZ105">
        <v>2.51587</v>
      </c>
      <c r="HA105">
        <v>42.4837</v>
      </c>
      <c r="HB105">
        <v>24.035</v>
      </c>
      <c r="HC105">
        <v>18</v>
      </c>
      <c r="HD105">
        <v>491.019</v>
      </c>
      <c r="HE105">
        <v>440.609</v>
      </c>
      <c r="HF105">
        <v>24.1054</v>
      </c>
      <c r="HG105">
        <v>28.7886</v>
      </c>
      <c r="HH105">
        <v>30</v>
      </c>
      <c r="HI105">
        <v>28.6499</v>
      </c>
      <c r="HJ105">
        <v>28.7282</v>
      </c>
      <c r="HK105">
        <v>56.8644</v>
      </c>
      <c r="HL105">
        <v>27.5151</v>
      </c>
      <c r="HM105">
        <v>87.6225</v>
      </c>
      <c r="HN105">
        <v>24.105</v>
      </c>
      <c r="HO105">
        <v>1349.56</v>
      </c>
      <c r="HP105">
        <v>23.4708</v>
      </c>
      <c r="HQ105">
        <v>100.419</v>
      </c>
      <c r="HR105">
        <v>101.804</v>
      </c>
    </row>
    <row r="106" spans="1:226">
      <c r="A106">
        <v>90</v>
      </c>
      <c r="B106">
        <v>1677863222</v>
      </c>
      <c r="C106">
        <v>700.5</v>
      </c>
      <c r="D106" t="s">
        <v>544</v>
      </c>
      <c r="E106" t="s">
        <v>545</v>
      </c>
      <c r="F106">
        <v>5</v>
      </c>
      <c r="G106" t="s">
        <v>353</v>
      </c>
      <c r="H106" t="s">
        <v>382</v>
      </c>
      <c r="I106">
        <v>1677863214.5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1370.799932518897</v>
      </c>
      <c r="AK106">
        <v>1340.810242424242</v>
      </c>
      <c r="AL106">
        <v>3.40752730136756</v>
      </c>
      <c r="AM106">
        <v>63.52167588104037</v>
      </c>
      <c r="AN106">
        <f>(AP106 - AO106 + BO106*1E3/(8.314*(BQ106+273.15)) * AR106/BN106 * AQ106) * BN106/(100*BB106) * 1000/(1000 - AP106)</f>
        <v>0</v>
      </c>
      <c r="AO106">
        <v>23.40246050642556</v>
      </c>
      <c r="AP106">
        <v>24.3571921212121</v>
      </c>
      <c r="AQ106">
        <v>5.146990447257236E-05</v>
      </c>
      <c r="AR106">
        <v>100.0074228854335</v>
      </c>
      <c r="AS106">
        <v>0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2.96</v>
      </c>
      <c r="BC106">
        <v>0.5</v>
      </c>
      <c r="BD106" t="s">
        <v>355</v>
      </c>
      <c r="BE106">
        <v>2</v>
      </c>
      <c r="BF106" t="b">
        <v>1</v>
      </c>
      <c r="BG106">
        <v>1677863214.5</v>
      </c>
      <c r="BH106">
        <v>1284.868888888889</v>
      </c>
      <c r="BI106">
        <v>1323.096666666667</v>
      </c>
      <c r="BJ106">
        <v>24.3477037037037</v>
      </c>
      <c r="BK106">
        <v>23.37894814814815</v>
      </c>
      <c r="BL106">
        <v>1279.514444444445</v>
      </c>
      <c r="BM106">
        <v>24.00767407407407</v>
      </c>
      <c r="BN106">
        <v>500.0469629629631</v>
      </c>
      <c r="BO106">
        <v>89.44227407407406</v>
      </c>
      <c r="BP106">
        <v>0.100014337037037</v>
      </c>
      <c r="BQ106">
        <v>26.88352222222222</v>
      </c>
      <c r="BR106">
        <v>27.50784814814814</v>
      </c>
      <c r="BS106">
        <v>999.9000000000001</v>
      </c>
      <c r="BT106">
        <v>0</v>
      </c>
      <c r="BU106">
        <v>0</v>
      </c>
      <c r="BV106">
        <v>10003.75444444444</v>
      </c>
      <c r="BW106">
        <v>0</v>
      </c>
      <c r="BX106">
        <v>6.454190000000001</v>
      </c>
      <c r="BY106">
        <v>-38.2275037037037</v>
      </c>
      <c r="BZ106">
        <v>1316.934444444444</v>
      </c>
      <c r="CA106">
        <v>1354.770370370371</v>
      </c>
      <c r="CB106">
        <v>0.9687693703703704</v>
      </c>
      <c r="CC106">
        <v>1323.096666666667</v>
      </c>
      <c r="CD106">
        <v>23.37894814814815</v>
      </c>
      <c r="CE106">
        <v>2.177714074074074</v>
      </c>
      <c r="CF106">
        <v>2.091065925925926</v>
      </c>
      <c r="CG106">
        <v>18.7993</v>
      </c>
      <c r="CH106">
        <v>18.15127407407408</v>
      </c>
      <c r="CI106">
        <v>1999.990370370371</v>
      </c>
      <c r="CJ106">
        <v>0.9799938888888889</v>
      </c>
      <c r="CK106">
        <v>0.02000618148148148</v>
      </c>
      <c r="CL106">
        <v>0</v>
      </c>
      <c r="CM106">
        <v>1.935696296296296</v>
      </c>
      <c r="CN106">
        <v>0</v>
      </c>
      <c r="CO106">
        <v>6370.439259259259</v>
      </c>
      <c r="CP106">
        <v>17338.13333333333</v>
      </c>
      <c r="CQ106">
        <v>39.68959259259259</v>
      </c>
      <c r="CR106">
        <v>40.125</v>
      </c>
      <c r="CS106">
        <v>38.66866666666666</v>
      </c>
      <c r="CT106">
        <v>38.26822222222222</v>
      </c>
      <c r="CU106">
        <v>38.33533333333334</v>
      </c>
      <c r="CV106">
        <v>1959.979629629629</v>
      </c>
      <c r="CW106">
        <v>40.01074074074074</v>
      </c>
      <c r="CX106">
        <v>0</v>
      </c>
      <c r="CY106">
        <v>1677863225.2</v>
      </c>
      <c r="CZ106">
        <v>0</v>
      </c>
      <c r="DA106">
        <v>0</v>
      </c>
      <c r="DB106" t="s">
        <v>356</v>
      </c>
      <c r="DC106">
        <v>1664468064.5</v>
      </c>
      <c r="DD106">
        <v>1677795524</v>
      </c>
      <c r="DE106">
        <v>0</v>
      </c>
      <c r="DF106">
        <v>-0.419</v>
      </c>
      <c r="DG106">
        <v>-0.001</v>
      </c>
      <c r="DH106">
        <v>3.097</v>
      </c>
      <c r="DI106">
        <v>0.268</v>
      </c>
      <c r="DJ106">
        <v>400</v>
      </c>
      <c r="DK106">
        <v>24</v>
      </c>
      <c r="DL106">
        <v>0.15</v>
      </c>
      <c r="DM106">
        <v>0.13</v>
      </c>
      <c r="DN106">
        <v>-38.10474</v>
      </c>
      <c r="DO106">
        <v>-2.369804127579596</v>
      </c>
      <c r="DP106">
        <v>0.2394483439074078</v>
      </c>
      <c r="DQ106">
        <v>0</v>
      </c>
      <c r="DR106">
        <v>0.98120945</v>
      </c>
      <c r="DS106">
        <v>-0.2510955196998125</v>
      </c>
      <c r="DT106">
        <v>0.02562405253658172</v>
      </c>
      <c r="DU106">
        <v>0</v>
      </c>
      <c r="DV106">
        <v>0</v>
      </c>
      <c r="DW106">
        <v>2</v>
      </c>
      <c r="DX106" t="s">
        <v>357</v>
      </c>
      <c r="DY106">
        <v>2.97776</v>
      </c>
      <c r="DZ106">
        <v>2.72808</v>
      </c>
      <c r="EA106">
        <v>0.182624</v>
      </c>
      <c r="EB106">
        <v>0.187532</v>
      </c>
      <c r="EC106">
        <v>0.106592</v>
      </c>
      <c r="ED106">
        <v>0.104522</v>
      </c>
      <c r="EE106">
        <v>24384.6</v>
      </c>
      <c r="EF106">
        <v>23979.8</v>
      </c>
      <c r="EG106">
        <v>30371.3</v>
      </c>
      <c r="EH106">
        <v>29772.9</v>
      </c>
      <c r="EI106">
        <v>37459.9</v>
      </c>
      <c r="EJ106">
        <v>35107.7</v>
      </c>
      <c r="EK106">
        <v>46472</v>
      </c>
      <c r="EL106">
        <v>44273.7</v>
      </c>
      <c r="EM106">
        <v>1.84907</v>
      </c>
      <c r="EN106">
        <v>1.81432</v>
      </c>
      <c r="EO106">
        <v>0.0727624</v>
      </c>
      <c r="EP106">
        <v>0</v>
      </c>
      <c r="EQ106">
        <v>26.3226</v>
      </c>
      <c r="ER106">
        <v>999.9</v>
      </c>
      <c r="ES106">
        <v>48.1</v>
      </c>
      <c r="ET106">
        <v>34.3</v>
      </c>
      <c r="EU106">
        <v>29.2202</v>
      </c>
      <c r="EV106">
        <v>63.3371</v>
      </c>
      <c r="EW106">
        <v>23.5216</v>
      </c>
      <c r="EX106">
        <v>1</v>
      </c>
      <c r="EY106">
        <v>0.134621</v>
      </c>
      <c r="EZ106">
        <v>1.36121</v>
      </c>
      <c r="FA106">
        <v>20.1913</v>
      </c>
      <c r="FB106">
        <v>5.22807</v>
      </c>
      <c r="FC106">
        <v>11.9731</v>
      </c>
      <c r="FD106">
        <v>4.97025</v>
      </c>
      <c r="FE106">
        <v>3.28963</v>
      </c>
      <c r="FF106">
        <v>9999</v>
      </c>
      <c r="FG106">
        <v>9999</v>
      </c>
      <c r="FH106">
        <v>9999</v>
      </c>
      <c r="FI106">
        <v>999.9</v>
      </c>
      <c r="FJ106">
        <v>4.97338</v>
      </c>
      <c r="FK106">
        <v>1.87803</v>
      </c>
      <c r="FL106">
        <v>1.8762</v>
      </c>
      <c r="FM106">
        <v>1.87897</v>
      </c>
      <c r="FN106">
        <v>1.87561</v>
      </c>
      <c r="FO106">
        <v>1.87912</v>
      </c>
      <c r="FP106">
        <v>1.87622</v>
      </c>
      <c r="FQ106">
        <v>1.87744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5.4</v>
      </c>
      <c r="GF106">
        <v>0.3402</v>
      </c>
      <c r="GG106">
        <v>1.952128706093963</v>
      </c>
      <c r="GH106">
        <v>0.004218851560130391</v>
      </c>
      <c r="GI106">
        <v>-1.795455638341317E-06</v>
      </c>
      <c r="GJ106">
        <v>4.509012065089949E-10</v>
      </c>
      <c r="GK106">
        <v>-0.002260030334245136</v>
      </c>
      <c r="GL106">
        <v>0.00193859277299023</v>
      </c>
      <c r="GM106">
        <v>0.0006059354359476578</v>
      </c>
      <c r="GN106">
        <v>-3.865286006439209E-06</v>
      </c>
      <c r="GO106">
        <v>0</v>
      </c>
      <c r="GP106">
        <v>2124</v>
      </c>
      <c r="GQ106">
        <v>1</v>
      </c>
      <c r="GR106">
        <v>26</v>
      </c>
      <c r="GS106">
        <v>223252.6</v>
      </c>
      <c r="GT106">
        <v>1128.3</v>
      </c>
      <c r="GU106">
        <v>2.86987</v>
      </c>
      <c r="GV106">
        <v>2.55005</v>
      </c>
      <c r="GW106">
        <v>1.39893</v>
      </c>
      <c r="GX106">
        <v>2.35718</v>
      </c>
      <c r="GY106">
        <v>1.44897</v>
      </c>
      <c r="GZ106">
        <v>2.45117</v>
      </c>
      <c r="HA106">
        <v>42.4837</v>
      </c>
      <c r="HB106">
        <v>24.035</v>
      </c>
      <c r="HC106">
        <v>18</v>
      </c>
      <c r="HD106">
        <v>490.991</v>
      </c>
      <c r="HE106">
        <v>440.64</v>
      </c>
      <c r="HF106">
        <v>24.105</v>
      </c>
      <c r="HG106">
        <v>28.7886</v>
      </c>
      <c r="HH106">
        <v>30</v>
      </c>
      <c r="HI106">
        <v>28.6499</v>
      </c>
      <c r="HJ106">
        <v>28.7282</v>
      </c>
      <c r="HK106">
        <v>57.456</v>
      </c>
      <c r="HL106">
        <v>27.5151</v>
      </c>
      <c r="HM106">
        <v>87.6225</v>
      </c>
      <c r="HN106">
        <v>24.0883</v>
      </c>
      <c r="HO106">
        <v>1369.59</v>
      </c>
      <c r="HP106">
        <v>23.4867</v>
      </c>
      <c r="HQ106">
        <v>100.42</v>
      </c>
      <c r="HR106">
        <v>101.807</v>
      </c>
    </row>
    <row r="107" spans="1:226">
      <c r="A107">
        <v>91</v>
      </c>
      <c r="B107">
        <v>1677863227</v>
      </c>
      <c r="C107">
        <v>705.5</v>
      </c>
      <c r="D107" t="s">
        <v>546</v>
      </c>
      <c r="E107" t="s">
        <v>547</v>
      </c>
      <c r="F107">
        <v>5</v>
      </c>
      <c r="G107" t="s">
        <v>353</v>
      </c>
      <c r="H107" t="s">
        <v>382</v>
      </c>
      <c r="I107">
        <v>1677863219.214286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1387.916461709483</v>
      </c>
      <c r="AK107">
        <v>1357.996666666666</v>
      </c>
      <c r="AL107">
        <v>3.438133648376815</v>
      </c>
      <c r="AM107">
        <v>63.52167588104037</v>
      </c>
      <c r="AN107">
        <f>(AP107 - AO107 + BO107*1E3/(8.314*(BQ107+273.15)) * AR107/BN107 * AQ107) * BN107/(100*BB107) * 1000/(1000 - AP107)</f>
        <v>0</v>
      </c>
      <c r="AO107">
        <v>23.41308205605092</v>
      </c>
      <c r="AP107">
        <v>24.35741878787877</v>
      </c>
      <c r="AQ107">
        <v>-4.426483694663985E-06</v>
      </c>
      <c r="AR107">
        <v>100.0074228854335</v>
      </c>
      <c r="AS107">
        <v>0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2.96</v>
      </c>
      <c r="BC107">
        <v>0.5</v>
      </c>
      <c r="BD107" t="s">
        <v>355</v>
      </c>
      <c r="BE107">
        <v>2</v>
      </c>
      <c r="BF107" t="b">
        <v>1</v>
      </c>
      <c r="BG107">
        <v>1677863219.214286</v>
      </c>
      <c r="BH107">
        <v>1300.557142857143</v>
      </c>
      <c r="BI107">
        <v>1338.911785714286</v>
      </c>
      <c r="BJ107">
        <v>24.35186428571428</v>
      </c>
      <c r="BK107">
        <v>23.39751785714286</v>
      </c>
      <c r="BL107">
        <v>1295.173214285714</v>
      </c>
      <c r="BM107">
        <v>24.01172857142857</v>
      </c>
      <c r="BN107">
        <v>500.04</v>
      </c>
      <c r="BO107">
        <v>89.44112142857141</v>
      </c>
      <c r="BP107">
        <v>0.0999281892857143</v>
      </c>
      <c r="BQ107">
        <v>26.882725</v>
      </c>
      <c r="BR107">
        <v>27.508725</v>
      </c>
      <c r="BS107">
        <v>999.9000000000002</v>
      </c>
      <c r="BT107">
        <v>0</v>
      </c>
      <c r="BU107">
        <v>0</v>
      </c>
      <c r="BV107">
        <v>10004.62071428571</v>
      </c>
      <c r="BW107">
        <v>0</v>
      </c>
      <c r="BX107">
        <v>6.454190000000001</v>
      </c>
      <c r="BY107">
        <v>-38.35522857142856</v>
      </c>
      <c r="BZ107">
        <v>1333.019285714286</v>
      </c>
      <c r="CA107">
        <v>1370.990714285714</v>
      </c>
      <c r="CB107">
        <v>0.954355</v>
      </c>
      <c r="CC107">
        <v>1338.911785714286</v>
      </c>
      <c r="CD107">
        <v>23.39751785714286</v>
      </c>
      <c r="CE107">
        <v>2.178057857142857</v>
      </c>
      <c r="CF107">
        <v>2.092699285714286</v>
      </c>
      <c r="CG107">
        <v>18.80183214285714</v>
      </c>
      <c r="CH107">
        <v>18.16372142857143</v>
      </c>
      <c r="CI107">
        <v>1999.999642857143</v>
      </c>
      <c r="CJ107">
        <v>0.9799939642857144</v>
      </c>
      <c r="CK107">
        <v>0.02000610357142858</v>
      </c>
      <c r="CL107">
        <v>0</v>
      </c>
      <c r="CM107">
        <v>1.959117857142857</v>
      </c>
      <c r="CN107">
        <v>0</v>
      </c>
      <c r="CO107">
        <v>6369.486428571428</v>
      </c>
      <c r="CP107">
        <v>17338.20357142857</v>
      </c>
      <c r="CQ107">
        <v>39.72967857142857</v>
      </c>
      <c r="CR107">
        <v>40.125</v>
      </c>
      <c r="CS107">
        <v>38.66932142857142</v>
      </c>
      <c r="CT107">
        <v>38.26532142857143</v>
      </c>
      <c r="CU107">
        <v>38.33014285714285</v>
      </c>
      <c r="CV107">
        <v>1959.988928571429</v>
      </c>
      <c r="CW107">
        <v>40.01071428571429</v>
      </c>
      <c r="CX107">
        <v>0</v>
      </c>
      <c r="CY107">
        <v>1677863230</v>
      </c>
      <c r="CZ107">
        <v>0</v>
      </c>
      <c r="DA107">
        <v>0</v>
      </c>
      <c r="DB107" t="s">
        <v>356</v>
      </c>
      <c r="DC107">
        <v>1664468064.5</v>
      </c>
      <c r="DD107">
        <v>1677795524</v>
      </c>
      <c r="DE107">
        <v>0</v>
      </c>
      <c r="DF107">
        <v>-0.419</v>
      </c>
      <c r="DG107">
        <v>-0.001</v>
      </c>
      <c r="DH107">
        <v>3.097</v>
      </c>
      <c r="DI107">
        <v>0.268</v>
      </c>
      <c r="DJ107">
        <v>400</v>
      </c>
      <c r="DK107">
        <v>24</v>
      </c>
      <c r="DL107">
        <v>0.15</v>
      </c>
      <c r="DM107">
        <v>0.13</v>
      </c>
      <c r="DN107">
        <v>-38.25185365853658</v>
      </c>
      <c r="DO107">
        <v>-1.746380487804934</v>
      </c>
      <c r="DP107">
        <v>0.2067481478344046</v>
      </c>
      <c r="DQ107">
        <v>0</v>
      </c>
      <c r="DR107">
        <v>0.9642996341463415</v>
      </c>
      <c r="DS107">
        <v>-0.1819782229965146</v>
      </c>
      <c r="DT107">
        <v>0.02015935482871547</v>
      </c>
      <c r="DU107">
        <v>0</v>
      </c>
      <c r="DV107">
        <v>0</v>
      </c>
      <c r="DW107">
        <v>2</v>
      </c>
      <c r="DX107" t="s">
        <v>357</v>
      </c>
      <c r="DY107">
        <v>2.97771</v>
      </c>
      <c r="DZ107">
        <v>2.72825</v>
      </c>
      <c r="EA107">
        <v>0.184049</v>
      </c>
      <c r="EB107">
        <v>0.188927</v>
      </c>
      <c r="EC107">
        <v>0.106593</v>
      </c>
      <c r="ED107">
        <v>0.104663</v>
      </c>
      <c r="EE107">
        <v>24342.2</v>
      </c>
      <c r="EF107">
        <v>23938.2</v>
      </c>
      <c r="EG107">
        <v>30371.5</v>
      </c>
      <c r="EH107">
        <v>29772.3</v>
      </c>
      <c r="EI107">
        <v>37459.9</v>
      </c>
      <c r="EJ107">
        <v>35101.9</v>
      </c>
      <c r="EK107">
        <v>46471.9</v>
      </c>
      <c r="EL107">
        <v>44273.2</v>
      </c>
      <c r="EM107">
        <v>1.8491</v>
      </c>
      <c r="EN107">
        <v>1.81443</v>
      </c>
      <c r="EO107">
        <v>0.07145849999999999</v>
      </c>
      <c r="EP107">
        <v>0</v>
      </c>
      <c r="EQ107">
        <v>26.3226</v>
      </c>
      <c r="ER107">
        <v>999.9</v>
      </c>
      <c r="ES107">
        <v>48.1</v>
      </c>
      <c r="ET107">
        <v>34.3</v>
      </c>
      <c r="EU107">
        <v>29.217</v>
      </c>
      <c r="EV107">
        <v>63.2871</v>
      </c>
      <c r="EW107">
        <v>23.2692</v>
      </c>
      <c r="EX107">
        <v>1</v>
      </c>
      <c r="EY107">
        <v>0.134873</v>
      </c>
      <c r="EZ107">
        <v>1.41964</v>
      </c>
      <c r="FA107">
        <v>20.1908</v>
      </c>
      <c r="FB107">
        <v>5.22732</v>
      </c>
      <c r="FC107">
        <v>11.9722</v>
      </c>
      <c r="FD107">
        <v>4.9701</v>
      </c>
      <c r="FE107">
        <v>3.2896</v>
      </c>
      <c r="FF107">
        <v>9999</v>
      </c>
      <c r="FG107">
        <v>9999</v>
      </c>
      <c r="FH107">
        <v>9999</v>
      </c>
      <c r="FI107">
        <v>999.9</v>
      </c>
      <c r="FJ107">
        <v>4.97336</v>
      </c>
      <c r="FK107">
        <v>1.87805</v>
      </c>
      <c r="FL107">
        <v>1.87621</v>
      </c>
      <c r="FM107">
        <v>1.87897</v>
      </c>
      <c r="FN107">
        <v>1.87561</v>
      </c>
      <c r="FO107">
        <v>1.87916</v>
      </c>
      <c r="FP107">
        <v>1.87628</v>
      </c>
      <c r="FQ107">
        <v>1.87746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5.43</v>
      </c>
      <c r="GF107">
        <v>0.3403</v>
      </c>
      <c r="GG107">
        <v>1.952128706093963</v>
      </c>
      <c r="GH107">
        <v>0.004218851560130391</v>
      </c>
      <c r="GI107">
        <v>-1.795455638341317E-06</v>
      </c>
      <c r="GJ107">
        <v>4.509012065089949E-10</v>
      </c>
      <c r="GK107">
        <v>-0.002260030334245136</v>
      </c>
      <c r="GL107">
        <v>0.00193859277299023</v>
      </c>
      <c r="GM107">
        <v>0.0006059354359476578</v>
      </c>
      <c r="GN107">
        <v>-3.865286006439209E-06</v>
      </c>
      <c r="GO107">
        <v>0</v>
      </c>
      <c r="GP107">
        <v>2124</v>
      </c>
      <c r="GQ107">
        <v>1</v>
      </c>
      <c r="GR107">
        <v>26</v>
      </c>
      <c r="GS107">
        <v>223252.7</v>
      </c>
      <c r="GT107">
        <v>1128.4</v>
      </c>
      <c r="GU107">
        <v>2.89673</v>
      </c>
      <c r="GV107">
        <v>2.54517</v>
      </c>
      <c r="GW107">
        <v>1.39893</v>
      </c>
      <c r="GX107">
        <v>2.35718</v>
      </c>
      <c r="GY107">
        <v>1.44897</v>
      </c>
      <c r="GZ107">
        <v>2.43042</v>
      </c>
      <c r="HA107">
        <v>42.4837</v>
      </c>
      <c r="HB107">
        <v>24.035</v>
      </c>
      <c r="HC107">
        <v>18</v>
      </c>
      <c r="HD107">
        <v>491.005</v>
      </c>
      <c r="HE107">
        <v>440.702</v>
      </c>
      <c r="HF107">
        <v>24.0943</v>
      </c>
      <c r="HG107">
        <v>28.7886</v>
      </c>
      <c r="HH107">
        <v>30.0002</v>
      </c>
      <c r="HI107">
        <v>28.6499</v>
      </c>
      <c r="HJ107">
        <v>28.7282</v>
      </c>
      <c r="HK107">
        <v>57.9878</v>
      </c>
      <c r="HL107">
        <v>27.2325</v>
      </c>
      <c r="HM107">
        <v>87.6225</v>
      </c>
      <c r="HN107">
        <v>24.0877</v>
      </c>
      <c r="HO107">
        <v>1382.94</v>
      </c>
      <c r="HP107">
        <v>23.5035</v>
      </c>
      <c r="HQ107">
        <v>100.42</v>
      </c>
      <c r="HR107">
        <v>101.805</v>
      </c>
    </row>
    <row r="108" spans="1:226">
      <c r="A108">
        <v>92</v>
      </c>
      <c r="B108">
        <v>1677863232</v>
      </c>
      <c r="C108">
        <v>710.5</v>
      </c>
      <c r="D108" t="s">
        <v>548</v>
      </c>
      <c r="E108" t="s">
        <v>549</v>
      </c>
      <c r="F108">
        <v>5</v>
      </c>
      <c r="G108" t="s">
        <v>353</v>
      </c>
      <c r="H108" t="s">
        <v>382</v>
      </c>
      <c r="I108">
        <v>1677863224.5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1405.185902687363</v>
      </c>
      <c r="AK108">
        <v>1375.285272727273</v>
      </c>
      <c r="AL108">
        <v>3.479601074806113</v>
      </c>
      <c r="AM108">
        <v>63.52167588104037</v>
      </c>
      <c r="AN108">
        <f>(AP108 - AO108 + BO108*1E3/(8.314*(BQ108+273.15)) * AR108/BN108 * AQ108) * BN108/(100*BB108) * 1000/(1000 - AP108)</f>
        <v>0</v>
      </c>
      <c r="AO108">
        <v>23.50270096584214</v>
      </c>
      <c r="AP108">
        <v>24.37676787878788</v>
      </c>
      <c r="AQ108">
        <v>0.0001597098066676205</v>
      </c>
      <c r="AR108">
        <v>100.0074228854335</v>
      </c>
      <c r="AS108">
        <v>0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2.96</v>
      </c>
      <c r="BC108">
        <v>0.5</v>
      </c>
      <c r="BD108" t="s">
        <v>355</v>
      </c>
      <c r="BE108">
        <v>2</v>
      </c>
      <c r="BF108" t="b">
        <v>1</v>
      </c>
      <c r="BG108">
        <v>1677863224.5</v>
      </c>
      <c r="BH108">
        <v>1318.231851851852</v>
      </c>
      <c r="BI108">
        <v>1356.651111111111</v>
      </c>
      <c r="BJ108">
        <v>24.35967037037037</v>
      </c>
      <c r="BK108">
        <v>23.43528148148148</v>
      </c>
      <c r="BL108">
        <v>1312.814814814815</v>
      </c>
      <c r="BM108">
        <v>24.01935185185185</v>
      </c>
      <c r="BN108">
        <v>500.0271851851852</v>
      </c>
      <c r="BO108">
        <v>89.43957777777777</v>
      </c>
      <c r="BP108">
        <v>0.09996098148148148</v>
      </c>
      <c r="BQ108">
        <v>26.88233333333333</v>
      </c>
      <c r="BR108">
        <v>27.50745555555555</v>
      </c>
      <c r="BS108">
        <v>999.9000000000001</v>
      </c>
      <c r="BT108">
        <v>0</v>
      </c>
      <c r="BU108">
        <v>0</v>
      </c>
      <c r="BV108">
        <v>10004.69814814815</v>
      </c>
      <c r="BW108">
        <v>0</v>
      </c>
      <c r="BX108">
        <v>6.454190000000001</v>
      </c>
      <c r="BY108">
        <v>-38.41973703703703</v>
      </c>
      <c r="BZ108">
        <v>1351.145555555556</v>
      </c>
      <c r="CA108">
        <v>1389.208518518519</v>
      </c>
      <c r="CB108">
        <v>0.924391148148148</v>
      </c>
      <c r="CC108">
        <v>1356.651111111111</v>
      </c>
      <c r="CD108">
        <v>23.43528148148148</v>
      </c>
      <c r="CE108">
        <v>2.178717777777778</v>
      </c>
      <c r="CF108">
        <v>2.096040740740741</v>
      </c>
      <c r="CG108">
        <v>18.80668888888889</v>
      </c>
      <c r="CH108">
        <v>18.18910740740741</v>
      </c>
      <c r="CI108">
        <v>2000.013333333333</v>
      </c>
      <c r="CJ108">
        <v>0.9799941111111111</v>
      </c>
      <c r="CK108">
        <v>0.02000595185185185</v>
      </c>
      <c r="CL108">
        <v>0</v>
      </c>
      <c r="CM108">
        <v>2.019159259259259</v>
      </c>
      <c r="CN108">
        <v>0</v>
      </c>
      <c r="CO108">
        <v>6368.305185185185</v>
      </c>
      <c r="CP108">
        <v>17338.32222222222</v>
      </c>
      <c r="CQ108">
        <v>39.68259259259258</v>
      </c>
      <c r="CR108">
        <v>40.125</v>
      </c>
      <c r="CS108">
        <v>38.67788888888889</v>
      </c>
      <c r="CT108">
        <v>38.26129629629629</v>
      </c>
      <c r="CU108">
        <v>38.32381481481481</v>
      </c>
      <c r="CV108">
        <v>1960.002592592593</v>
      </c>
      <c r="CW108">
        <v>40.01074074074074</v>
      </c>
      <c r="CX108">
        <v>0</v>
      </c>
      <c r="CY108">
        <v>1677863234.8</v>
      </c>
      <c r="CZ108">
        <v>0</v>
      </c>
      <c r="DA108">
        <v>0</v>
      </c>
      <c r="DB108" t="s">
        <v>356</v>
      </c>
      <c r="DC108">
        <v>1664468064.5</v>
      </c>
      <c r="DD108">
        <v>1677795524</v>
      </c>
      <c r="DE108">
        <v>0</v>
      </c>
      <c r="DF108">
        <v>-0.419</v>
      </c>
      <c r="DG108">
        <v>-0.001</v>
      </c>
      <c r="DH108">
        <v>3.097</v>
      </c>
      <c r="DI108">
        <v>0.268</v>
      </c>
      <c r="DJ108">
        <v>400</v>
      </c>
      <c r="DK108">
        <v>24</v>
      </c>
      <c r="DL108">
        <v>0.15</v>
      </c>
      <c r="DM108">
        <v>0.13</v>
      </c>
      <c r="DN108">
        <v>-38.37321463414634</v>
      </c>
      <c r="DO108">
        <v>-0.6116780487804914</v>
      </c>
      <c r="DP108">
        <v>0.09764224036202231</v>
      </c>
      <c r="DQ108">
        <v>0</v>
      </c>
      <c r="DR108">
        <v>0.9366496829268293</v>
      </c>
      <c r="DS108">
        <v>-0.3169363275261324</v>
      </c>
      <c r="DT108">
        <v>0.03571338527535991</v>
      </c>
      <c r="DU108">
        <v>0</v>
      </c>
      <c r="DV108">
        <v>0</v>
      </c>
      <c r="DW108">
        <v>2</v>
      </c>
      <c r="DX108" t="s">
        <v>357</v>
      </c>
      <c r="DY108">
        <v>2.97762</v>
      </c>
      <c r="DZ108">
        <v>2.72865</v>
      </c>
      <c r="EA108">
        <v>0.185472</v>
      </c>
      <c r="EB108">
        <v>0.190349</v>
      </c>
      <c r="EC108">
        <v>0.106658</v>
      </c>
      <c r="ED108">
        <v>0.104843</v>
      </c>
      <c r="EE108">
        <v>24299.4</v>
      </c>
      <c r="EF108">
        <v>23896</v>
      </c>
      <c r="EG108">
        <v>30371.1</v>
      </c>
      <c r="EH108">
        <v>29772.1</v>
      </c>
      <c r="EI108">
        <v>37457</v>
      </c>
      <c r="EJ108">
        <v>35094.5</v>
      </c>
      <c r="EK108">
        <v>46471.6</v>
      </c>
      <c r="EL108">
        <v>44272.9</v>
      </c>
      <c r="EM108">
        <v>1.84913</v>
      </c>
      <c r="EN108">
        <v>1.81438</v>
      </c>
      <c r="EO108">
        <v>0.0728145</v>
      </c>
      <c r="EP108">
        <v>0</v>
      </c>
      <c r="EQ108">
        <v>26.3226</v>
      </c>
      <c r="ER108">
        <v>999.9</v>
      </c>
      <c r="ES108">
        <v>48.1</v>
      </c>
      <c r="ET108">
        <v>34.3</v>
      </c>
      <c r="EU108">
        <v>29.2161</v>
      </c>
      <c r="EV108">
        <v>63.4771</v>
      </c>
      <c r="EW108">
        <v>23.4936</v>
      </c>
      <c r="EX108">
        <v>1</v>
      </c>
      <c r="EY108">
        <v>0.134629</v>
      </c>
      <c r="EZ108">
        <v>1.39243</v>
      </c>
      <c r="FA108">
        <v>20.1909</v>
      </c>
      <c r="FB108">
        <v>5.22777</v>
      </c>
      <c r="FC108">
        <v>11.9728</v>
      </c>
      <c r="FD108">
        <v>4.9706</v>
      </c>
      <c r="FE108">
        <v>3.28955</v>
      </c>
      <c r="FF108">
        <v>9999</v>
      </c>
      <c r="FG108">
        <v>9999</v>
      </c>
      <c r="FH108">
        <v>9999</v>
      </c>
      <c r="FI108">
        <v>999.9</v>
      </c>
      <c r="FJ108">
        <v>4.97336</v>
      </c>
      <c r="FK108">
        <v>1.87805</v>
      </c>
      <c r="FL108">
        <v>1.87622</v>
      </c>
      <c r="FM108">
        <v>1.87901</v>
      </c>
      <c r="FN108">
        <v>1.87562</v>
      </c>
      <c r="FO108">
        <v>1.87923</v>
      </c>
      <c r="FP108">
        <v>1.87628</v>
      </c>
      <c r="FQ108">
        <v>1.87749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5.47</v>
      </c>
      <c r="GF108">
        <v>0.3407</v>
      </c>
      <c r="GG108">
        <v>1.952128706093963</v>
      </c>
      <c r="GH108">
        <v>0.004218851560130391</v>
      </c>
      <c r="GI108">
        <v>-1.795455638341317E-06</v>
      </c>
      <c r="GJ108">
        <v>4.509012065089949E-10</v>
      </c>
      <c r="GK108">
        <v>-0.002260030334245136</v>
      </c>
      <c r="GL108">
        <v>0.00193859277299023</v>
      </c>
      <c r="GM108">
        <v>0.0006059354359476578</v>
      </c>
      <c r="GN108">
        <v>-3.865286006439209E-06</v>
      </c>
      <c r="GO108">
        <v>0</v>
      </c>
      <c r="GP108">
        <v>2124</v>
      </c>
      <c r="GQ108">
        <v>1</v>
      </c>
      <c r="GR108">
        <v>26</v>
      </c>
      <c r="GS108">
        <v>223252.8</v>
      </c>
      <c r="GT108">
        <v>1128.5</v>
      </c>
      <c r="GU108">
        <v>2.9248</v>
      </c>
      <c r="GV108">
        <v>2.5293</v>
      </c>
      <c r="GW108">
        <v>1.39893</v>
      </c>
      <c r="GX108">
        <v>2.35718</v>
      </c>
      <c r="GY108">
        <v>1.44897</v>
      </c>
      <c r="GZ108">
        <v>2.49756</v>
      </c>
      <c r="HA108">
        <v>42.4837</v>
      </c>
      <c r="HB108">
        <v>24.0437</v>
      </c>
      <c r="HC108">
        <v>18</v>
      </c>
      <c r="HD108">
        <v>491.019</v>
      </c>
      <c r="HE108">
        <v>440.671</v>
      </c>
      <c r="HF108">
        <v>24.0866</v>
      </c>
      <c r="HG108">
        <v>28.7878</v>
      </c>
      <c r="HH108">
        <v>30.0002</v>
      </c>
      <c r="HI108">
        <v>28.6499</v>
      </c>
      <c r="HJ108">
        <v>28.7282</v>
      </c>
      <c r="HK108">
        <v>58.5641</v>
      </c>
      <c r="HL108">
        <v>27.2325</v>
      </c>
      <c r="HM108">
        <v>87.6225</v>
      </c>
      <c r="HN108">
        <v>24.0831</v>
      </c>
      <c r="HO108">
        <v>1402.98</v>
      </c>
      <c r="HP108">
        <v>23.4967</v>
      </c>
      <c r="HQ108">
        <v>100.419</v>
      </c>
      <c r="HR108">
        <v>101.804</v>
      </c>
    </row>
    <row r="109" spans="1:226">
      <c r="A109">
        <v>93</v>
      </c>
      <c r="B109">
        <v>1677863237</v>
      </c>
      <c r="C109">
        <v>715.5</v>
      </c>
      <c r="D109" t="s">
        <v>550</v>
      </c>
      <c r="E109" t="s">
        <v>551</v>
      </c>
      <c r="F109">
        <v>5</v>
      </c>
      <c r="G109" t="s">
        <v>353</v>
      </c>
      <c r="H109" t="s">
        <v>382</v>
      </c>
      <c r="I109">
        <v>1677863229.214286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1422.279343935379</v>
      </c>
      <c r="AK109">
        <v>1392.494</v>
      </c>
      <c r="AL109">
        <v>3.428083267699004</v>
      </c>
      <c r="AM109">
        <v>63.52167588104037</v>
      </c>
      <c r="AN109">
        <f>(AP109 - AO109 + BO109*1E3/(8.314*(BQ109+273.15)) * AR109/BN109 * AQ109) * BN109/(100*BB109) * 1000/(1000 - AP109)</f>
        <v>0</v>
      </c>
      <c r="AO109">
        <v>23.50989374105223</v>
      </c>
      <c r="AP109">
        <v>24.39518909090908</v>
      </c>
      <c r="AQ109">
        <v>0.001023765516052517</v>
      </c>
      <c r="AR109">
        <v>100.0074228854335</v>
      </c>
      <c r="AS109">
        <v>0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2.96</v>
      </c>
      <c r="BC109">
        <v>0.5</v>
      </c>
      <c r="BD109" t="s">
        <v>355</v>
      </c>
      <c r="BE109">
        <v>2</v>
      </c>
      <c r="BF109" t="b">
        <v>1</v>
      </c>
      <c r="BG109">
        <v>1677863229.214286</v>
      </c>
      <c r="BH109">
        <v>1334.050714285714</v>
      </c>
      <c r="BI109">
        <v>1372.426071428572</v>
      </c>
      <c r="BJ109">
        <v>24.37052499999999</v>
      </c>
      <c r="BK109">
        <v>23.46857142857143</v>
      </c>
      <c r="BL109">
        <v>1328.605</v>
      </c>
      <c r="BM109">
        <v>24.02995357142857</v>
      </c>
      <c r="BN109">
        <v>500.0329285714285</v>
      </c>
      <c r="BO109">
        <v>89.440175</v>
      </c>
      <c r="BP109">
        <v>0.1000172535714286</v>
      </c>
      <c r="BQ109">
        <v>26.88235714285715</v>
      </c>
      <c r="BR109">
        <v>27.50413571428572</v>
      </c>
      <c r="BS109">
        <v>999.9000000000002</v>
      </c>
      <c r="BT109">
        <v>0</v>
      </c>
      <c r="BU109">
        <v>0</v>
      </c>
      <c r="BV109">
        <v>10001.84821428571</v>
      </c>
      <c r="BW109">
        <v>0</v>
      </c>
      <c r="BX109">
        <v>6.454190000000001</v>
      </c>
      <c r="BY109">
        <v>-38.37534642857143</v>
      </c>
      <c r="BZ109">
        <v>1367.374642857143</v>
      </c>
      <c r="CA109">
        <v>1405.408571428572</v>
      </c>
      <c r="CB109">
        <v>0.9019585357142856</v>
      </c>
      <c r="CC109">
        <v>1372.426071428572</v>
      </c>
      <c r="CD109">
        <v>23.46857142857143</v>
      </c>
      <c r="CE109">
        <v>2.179703571428572</v>
      </c>
      <c r="CF109">
        <v>2.099032857142857</v>
      </c>
      <c r="CG109">
        <v>18.813925</v>
      </c>
      <c r="CH109">
        <v>18.21182142857143</v>
      </c>
      <c r="CI109">
        <v>1999.987857142857</v>
      </c>
      <c r="CJ109">
        <v>0.9799939642857144</v>
      </c>
      <c r="CK109">
        <v>0.02000610357142857</v>
      </c>
      <c r="CL109">
        <v>0</v>
      </c>
      <c r="CM109">
        <v>2.031310714285714</v>
      </c>
      <c r="CN109">
        <v>0</v>
      </c>
      <c r="CO109">
        <v>6366.896785714284</v>
      </c>
      <c r="CP109">
        <v>17338.09285714286</v>
      </c>
      <c r="CQ109">
        <v>39.63360714285714</v>
      </c>
      <c r="CR109">
        <v>40.125</v>
      </c>
      <c r="CS109">
        <v>38.70049999999999</v>
      </c>
      <c r="CT109">
        <v>38.26314285714285</v>
      </c>
      <c r="CU109">
        <v>38.31225</v>
      </c>
      <c r="CV109">
        <v>1959.9775</v>
      </c>
      <c r="CW109">
        <v>40.01035714285714</v>
      </c>
      <c r="CX109">
        <v>0</v>
      </c>
      <c r="CY109">
        <v>1677863240.2</v>
      </c>
      <c r="CZ109">
        <v>0</v>
      </c>
      <c r="DA109">
        <v>0</v>
      </c>
      <c r="DB109" t="s">
        <v>356</v>
      </c>
      <c r="DC109">
        <v>1664468064.5</v>
      </c>
      <c r="DD109">
        <v>1677795524</v>
      </c>
      <c r="DE109">
        <v>0</v>
      </c>
      <c r="DF109">
        <v>-0.419</v>
      </c>
      <c r="DG109">
        <v>-0.001</v>
      </c>
      <c r="DH109">
        <v>3.097</v>
      </c>
      <c r="DI109">
        <v>0.268</v>
      </c>
      <c r="DJ109">
        <v>400</v>
      </c>
      <c r="DK109">
        <v>24</v>
      </c>
      <c r="DL109">
        <v>0.15</v>
      </c>
      <c r="DM109">
        <v>0.13</v>
      </c>
      <c r="DN109">
        <v>-38.37627560975609</v>
      </c>
      <c r="DO109">
        <v>0.1195024390243341</v>
      </c>
      <c r="DP109">
        <v>0.09895949104825971</v>
      </c>
      <c r="DQ109">
        <v>0</v>
      </c>
      <c r="DR109">
        <v>0.9179827560975612</v>
      </c>
      <c r="DS109">
        <v>-0.3249805505226457</v>
      </c>
      <c r="DT109">
        <v>0.03637365744184394</v>
      </c>
      <c r="DU109">
        <v>0</v>
      </c>
      <c r="DV109">
        <v>0</v>
      </c>
      <c r="DW109">
        <v>2</v>
      </c>
      <c r="DX109" t="s">
        <v>357</v>
      </c>
      <c r="DY109">
        <v>2.97773</v>
      </c>
      <c r="DZ109">
        <v>2.72827</v>
      </c>
      <c r="EA109">
        <v>0.186879</v>
      </c>
      <c r="EB109">
        <v>0.191741</v>
      </c>
      <c r="EC109">
        <v>0.106711</v>
      </c>
      <c r="ED109">
        <v>0.104861</v>
      </c>
      <c r="EE109">
        <v>24257.3</v>
      </c>
      <c r="EF109">
        <v>23855.1</v>
      </c>
      <c r="EG109">
        <v>30371</v>
      </c>
      <c r="EH109">
        <v>29772.3</v>
      </c>
      <c r="EI109">
        <v>37454.5</v>
      </c>
      <c r="EJ109">
        <v>35094.1</v>
      </c>
      <c r="EK109">
        <v>46471.2</v>
      </c>
      <c r="EL109">
        <v>44273</v>
      </c>
      <c r="EM109">
        <v>1.84895</v>
      </c>
      <c r="EN109">
        <v>1.81445</v>
      </c>
      <c r="EO109">
        <v>0.0717491</v>
      </c>
      <c r="EP109">
        <v>0</v>
      </c>
      <c r="EQ109">
        <v>26.3226</v>
      </c>
      <c r="ER109">
        <v>999.9</v>
      </c>
      <c r="ES109">
        <v>48.1</v>
      </c>
      <c r="ET109">
        <v>34.3</v>
      </c>
      <c r="EU109">
        <v>29.2189</v>
      </c>
      <c r="EV109">
        <v>63.1571</v>
      </c>
      <c r="EW109">
        <v>23.6939</v>
      </c>
      <c r="EX109">
        <v>1</v>
      </c>
      <c r="EY109">
        <v>0.134545</v>
      </c>
      <c r="EZ109">
        <v>1.39417</v>
      </c>
      <c r="FA109">
        <v>20.1907</v>
      </c>
      <c r="FB109">
        <v>5.22987</v>
      </c>
      <c r="FC109">
        <v>11.9734</v>
      </c>
      <c r="FD109">
        <v>4.97085</v>
      </c>
      <c r="FE109">
        <v>3.28958</v>
      </c>
      <c r="FF109">
        <v>9999</v>
      </c>
      <c r="FG109">
        <v>9999</v>
      </c>
      <c r="FH109">
        <v>9999</v>
      </c>
      <c r="FI109">
        <v>999.9</v>
      </c>
      <c r="FJ109">
        <v>4.97336</v>
      </c>
      <c r="FK109">
        <v>1.87804</v>
      </c>
      <c r="FL109">
        <v>1.87622</v>
      </c>
      <c r="FM109">
        <v>1.87898</v>
      </c>
      <c r="FN109">
        <v>1.87562</v>
      </c>
      <c r="FO109">
        <v>1.8792</v>
      </c>
      <c r="FP109">
        <v>1.87626</v>
      </c>
      <c r="FQ109">
        <v>1.87746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5.5</v>
      </c>
      <c r="GF109">
        <v>0.3412</v>
      </c>
      <c r="GG109">
        <v>1.952128706093963</v>
      </c>
      <c r="GH109">
        <v>0.004218851560130391</v>
      </c>
      <c r="GI109">
        <v>-1.795455638341317E-06</v>
      </c>
      <c r="GJ109">
        <v>4.509012065089949E-10</v>
      </c>
      <c r="GK109">
        <v>-0.002260030334245136</v>
      </c>
      <c r="GL109">
        <v>0.00193859277299023</v>
      </c>
      <c r="GM109">
        <v>0.0006059354359476578</v>
      </c>
      <c r="GN109">
        <v>-3.865286006439209E-06</v>
      </c>
      <c r="GO109">
        <v>0</v>
      </c>
      <c r="GP109">
        <v>2124</v>
      </c>
      <c r="GQ109">
        <v>1</v>
      </c>
      <c r="GR109">
        <v>26</v>
      </c>
      <c r="GS109">
        <v>223252.9</v>
      </c>
      <c r="GT109">
        <v>1128.5</v>
      </c>
      <c r="GU109">
        <v>2.95166</v>
      </c>
      <c r="GV109">
        <v>2.54028</v>
      </c>
      <c r="GW109">
        <v>1.39893</v>
      </c>
      <c r="GX109">
        <v>2.35718</v>
      </c>
      <c r="GY109">
        <v>1.44897</v>
      </c>
      <c r="GZ109">
        <v>2.50977</v>
      </c>
      <c r="HA109">
        <v>42.4837</v>
      </c>
      <c r="HB109">
        <v>24.035</v>
      </c>
      <c r="HC109">
        <v>18</v>
      </c>
      <c r="HD109">
        <v>490.92</v>
      </c>
      <c r="HE109">
        <v>440.718</v>
      </c>
      <c r="HF109">
        <v>24.0824</v>
      </c>
      <c r="HG109">
        <v>28.7861</v>
      </c>
      <c r="HH109">
        <v>30</v>
      </c>
      <c r="HI109">
        <v>28.6497</v>
      </c>
      <c r="HJ109">
        <v>28.7282</v>
      </c>
      <c r="HK109">
        <v>59.0874</v>
      </c>
      <c r="HL109">
        <v>27.2325</v>
      </c>
      <c r="HM109">
        <v>87.25109999999999</v>
      </c>
      <c r="HN109">
        <v>24.0784</v>
      </c>
      <c r="HO109">
        <v>1416.34</v>
      </c>
      <c r="HP109">
        <v>23.4924</v>
      </c>
      <c r="HQ109">
        <v>100.419</v>
      </c>
      <c r="HR109">
        <v>101.805</v>
      </c>
    </row>
    <row r="110" spans="1:226">
      <c r="A110">
        <v>94</v>
      </c>
      <c r="B110">
        <v>1677863241.5</v>
      </c>
      <c r="C110">
        <v>720</v>
      </c>
      <c r="D110" t="s">
        <v>552</v>
      </c>
      <c r="E110" t="s">
        <v>553</v>
      </c>
      <c r="F110">
        <v>5</v>
      </c>
      <c r="G110" t="s">
        <v>353</v>
      </c>
      <c r="H110" t="s">
        <v>382</v>
      </c>
      <c r="I110">
        <v>1677863233.660714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1437.972840677231</v>
      </c>
      <c r="AK110">
        <v>1408.036606060606</v>
      </c>
      <c r="AL110">
        <v>3.455651455483916</v>
      </c>
      <c r="AM110">
        <v>63.52167588104037</v>
      </c>
      <c r="AN110">
        <f>(AP110 - AO110 + BO110*1E3/(8.314*(BQ110+273.15)) * AR110/BN110 * AQ110) * BN110/(100*BB110) * 1000/(1000 - AP110)</f>
        <v>0</v>
      </c>
      <c r="AO110">
        <v>23.50842193801896</v>
      </c>
      <c r="AP110">
        <v>24.40151272727273</v>
      </c>
      <c r="AQ110">
        <v>0.0002198783963902095</v>
      </c>
      <c r="AR110">
        <v>100.0074228854335</v>
      </c>
      <c r="AS110">
        <v>0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2.96</v>
      </c>
      <c r="BC110">
        <v>0.5</v>
      </c>
      <c r="BD110" t="s">
        <v>355</v>
      </c>
      <c r="BE110">
        <v>2</v>
      </c>
      <c r="BF110" t="b">
        <v>1</v>
      </c>
      <c r="BG110">
        <v>1677863233.660714</v>
      </c>
      <c r="BH110">
        <v>1348.986428571428</v>
      </c>
      <c r="BI110">
        <v>1387.355</v>
      </c>
      <c r="BJ110">
        <v>24.38248928571428</v>
      </c>
      <c r="BK110">
        <v>23.49755714285715</v>
      </c>
      <c r="BL110">
        <v>1343.513571428571</v>
      </c>
      <c r="BM110">
        <v>24.04163571428571</v>
      </c>
      <c r="BN110">
        <v>500.0341785714285</v>
      </c>
      <c r="BO110">
        <v>89.44136428571429</v>
      </c>
      <c r="BP110">
        <v>0.1000127464285714</v>
      </c>
      <c r="BQ110">
        <v>26.88226071428571</v>
      </c>
      <c r="BR110">
        <v>27.50208928571429</v>
      </c>
      <c r="BS110">
        <v>999.9000000000002</v>
      </c>
      <c r="BT110">
        <v>0</v>
      </c>
      <c r="BU110">
        <v>0</v>
      </c>
      <c r="BV110">
        <v>10008.19392857143</v>
      </c>
      <c r="BW110">
        <v>0</v>
      </c>
      <c r="BX110">
        <v>6.454190000000001</v>
      </c>
      <c r="BY110">
        <v>-38.36833571428571</v>
      </c>
      <c r="BZ110">
        <v>1382.700357142857</v>
      </c>
      <c r="CA110">
        <v>1420.738214285714</v>
      </c>
      <c r="CB110">
        <v>0.8849388571428571</v>
      </c>
      <c r="CC110">
        <v>1387.355</v>
      </c>
      <c r="CD110">
        <v>23.49755714285715</v>
      </c>
      <c r="CE110">
        <v>2.180803571428572</v>
      </c>
      <c r="CF110">
        <v>2.101653571428572</v>
      </c>
      <c r="CG110">
        <v>18.82198928571428</v>
      </c>
      <c r="CH110">
        <v>18.23171428571429</v>
      </c>
      <c r="CI110">
        <v>2000.011071428571</v>
      </c>
      <c r="CJ110">
        <v>0.9799941785714287</v>
      </c>
      <c r="CK110">
        <v>0.02000588214285715</v>
      </c>
      <c r="CL110">
        <v>0</v>
      </c>
      <c r="CM110">
        <v>2.023757142857143</v>
      </c>
      <c r="CN110">
        <v>0</v>
      </c>
      <c r="CO110">
        <v>6365.583214285716</v>
      </c>
      <c r="CP110">
        <v>17338.29285714286</v>
      </c>
      <c r="CQ110">
        <v>39.62689285714286</v>
      </c>
      <c r="CR110">
        <v>40.125</v>
      </c>
      <c r="CS110">
        <v>38.70492857142857</v>
      </c>
      <c r="CT110">
        <v>38.25635714285714</v>
      </c>
      <c r="CU110">
        <v>38.30774999999999</v>
      </c>
      <c r="CV110">
        <v>1960.000714285714</v>
      </c>
      <c r="CW110">
        <v>40.01035714285714</v>
      </c>
      <c r="CX110">
        <v>0</v>
      </c>
      <c r="CY110">
        <v>1677863244.4</v>
      </c>
      <c r="CZ110">
        <v>0</v>
      </c>
      <c r="DA110">
        <v>0</v>
      </c>
      <c r="DB110" t="s">
        <v>356</v>
      </c>
      <c r="DC110">
        <v>1664468064.5</v>
      </c>
      <c r="DD110">
        <v>1677795524</v>
      </c>
      <c r="DE110">
        <v>0</v>
      </c>
      <c r="DF110">
        <v>-0.419</v>
      </c>
      <c r="DG110">
        <v>-0.001</v>
      </c>
      <c r="DH110">
        <v>3.097</v>
      </c>
      <c r="DI110">
        <v>0.268</v>
      </c>
      <c r="DJ110">
        <v>400</v>
      </c>
      <c r="DK110">
        <v>24</v>
      </c>
      <c r="DL110">
        <v>0.15</v>
      </c>
      <c r="DM110">
        <v>0.13</v>
      </c>
      <c r="DN110">
        <v>-38.38357000000001</v>
      </c>
      <c r="DO110">
        <v>0.2734581613509106</v>
      </c>
      <c r="DP110">
        <v>0.09620438451546776</v>
      </c>
      <c r="DQ110">
        <v>0</v>
      </c>
      <c r="DR110">
        <v>0.9001690499999999</v>
      </c>
      <c r="DS110">
        <v>-0.2163481125703586</v>
      </c>
      <c r="DT110">
        <v>0.03070790102721936</v>
      </c>
      <c r="DU110">
        <v>0</v>
      </c>
      <c r="DV110">
        <v>0</v>
      </c>
      <c r="DW110">
        <v>2</v>
      </c>
      <c r="DX110" t="s">
        <v>357</v>
      </c>
      <c r="DY110">
        <v>2.97756</v>
      </c>
      <c r="DZ110">
        <v>2.72848</v>
      </c>
      <c r="EA110">
        <v>0.188136</v>
      </c>
      <c r="EB110">
        <v>0.192983</v>
      </c>
      <c r="EC110">
        <v>0.106727</v>
      </c>
      <c r="ED110">
        <v>0.1048</v>
      </c>
      <c r="EE110">
        <v>24219.8</v>
      </c>
      <c r="EF110">
        <v>23818.3</v>
      </c>
      <c r="EG110">
        <v>30370.9</v>
      </c>
      <c r="EH110">
        <v>29772.3</v>
      </c>
      <c r="EI110">
        <v>37454.1</v>
      </c>
      <c r="EJ110">
        <v>35096.5</v>
      </c>
      <c r="EK110">
        <v>46471.5</v>
      </c>
      <c r="EL110">
        <v>44273</v>
      </c>
      <c r="EM110">
        <v>1.84883</v>
      </c>
      <c r="EN110">
        <v>1.81418</v>
      </c>
      <c r="EO110">
        <v>0.0719167</v>
      </c>
      <c r="EP110">
        <v>0</v>
      </c>
      <c r="EQ110">
        <v>26.3218</v>
      </c>
      <c r="ER110">
        <v>999.9</v>
      </c>
      <c r="ES110">
        <v>48.1</v>
      </c>
      <c r="ET110">
        <v>34.3</v>
      </c>
      <c r="EU110">
        <v>29.2172</v>
      </c>
      <c r="EV110">
        <v>63.2071</v>
      </c>
      <c r="EW110">
        <v>23.4415</v>
      </c>
      <c r="EX110">
        <v>1</v>
      </c>
      <c r="EY110">
        <v>0.134619</v>
      </c>
      <c r="EZ110">
        <v>1.40036</v>
      </c>
      <c r="FA110">
        <v>20.1908</v>
      </c>
      <c r="FB110">
        <v>5.23002</v>
      </c>
      <c r="FC110">
        <v>11.9734</v>
      </c>
      <c r="FD110">
        <v>4.97105</v>
      </c>
      <c r="FE110">
        <v>3.28963</v>
      </c>
      <c r="FF110">
        <v>9999</v>
      </c>
      <c r="FG110">
        <v>9999</v>
      </c>
      <c r="FH110">
        <v>9999</v>
      </c>
      <c r="FI110">
        <v>999.9</v>
      </c>
      <c r="FJ110">
        <v>4.97336</v>
      </c>
      <c r="FK110">
        <v>1.87805</v>
      </c>
      <c r="FL110">
        <v>1.87622</v>
      </c>
      <c r="FM110">
        <v>1.87899</v>
      </c>
      <c r="FN110">
        <v>1.87561</v>
      </c>
      <c r="FO110">
        <v>1.87922</v>
      </c>
      <c r="FP110">
        <v>1.87629</v>
      </c>
      <c r="FQ110">
        <v>1.87745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5.52</v>
      </c>
      <c r="GF110">
        <v>0.3413</v>
      </c>
      <c r="GG110">
        <v>1.952128706093963</v>
      </c>
      <c r="GH110">
        <v>0.004218851560130391</v>
      </c>
      <c r="GI110">
        <v>-1.795455638341317E-06</v>
      </c>
      <c r="GJ110">
        <v>4.509012065089949E-10</v>
      </c>
      <c r="GK110">
        <v>-0.002260030334245136</v>
      </c>
      <c r="GL110">
        <v>0.00193859277299023</v>
      </c>
      <c r="GM110">
        <v>0.0006059354359476578</v>
      </c>
      <c r="GN110">
        <v>-3.865286006439209E-06</v>
      </c>
      <c r="GO110">
        <v>0</v>
      </c>
      <c r="GP110">
        <v>2124</v>
      </c>
      <c r="GQ110">
        <v>1</v>
      </c>
      <c r="GR110">
        <v>26</v>
      </c>
      <c r="GS110">
        <v>223253</v>
      </c>
      <c r="GT110">
        <v>1128.6</v>
      </c>
      <c r="GU110">
        <v>2.97485</v>
      </c>
      <c r="GV110">
        <v>2.54761</v>
      </c>
      <c r="GW110">
        <v>1.39893</v>
      </c>
      <c r="GX110">
        <v>2.35718</v>
      </c>
      <c r="GY110">
        <v>1.44897</v>
      </c>
      <c r="GZ110">
        <v>2.49146</v>
      </c>
      <c r="HA110">
        <v>42.4837</v>
      </c>
      <c r="HB110">
        <v>24.035</v>
      </c>
      <c r="HC110">
        <v>18</v>
      </c>
      <c r="HD110">
        <v>490.836</v>
      </c>
      <c r="HE110">
        <v>440.536</v>
      </c>
      <c r="HF110">
        <v>24.0788</v>
      </c>
      <c r="HG110">
        <v>28.7861</v>
      </c>
      <c r="HH110">
        <v>30.0002</v>
      </c>
      <c r="HI110">
        <v>28.6475</v>
      </c>
      <c r="HJ110">
        <v>28.7267</v>
      </c>
      <c r="HK110">
        <v>59.5551</v>
      </c>
      <c r="HL110">
        <v>27.2325</v>
      </c>
      <c r="HM110">
        <v>87.25109999999999</v>
      </c>
      <c r="HN110">
        <v>24.0784</v>
      </c>
      <c r="HO110">
        <v>1436.38</v>
      </c>
      <c r="HP110">
        <v>23.4922</v>
      </c>
      <c r="HQ110">
        <v>100.419</v>
      </c>
      <c r="HR110">
        <v>101.805</v>
      </c>
    </row>
    <row r="111" spans="1:226">
      <c r="A111">
        <v>95</v>
      </c>
      <c r="B111">
        <v>1677863247</v>
      </c>
      <c r="C111">
        <v>725.5</v>
      </c>
      <c r="D111" t="s">
        <v>554</v>
      </c>
      <c r="E111" t="s">
        <v>555</v>
      </c>
      <c r="F111">
        <v>5</v>
      </c>
      <c r="G111" t="s">
        <v>353</v>
      </c>
      <c r="H111" t="s">
        <v>382</v>
      </c>
      <c r="I111">
        <v>1677863239.232143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1456.949671524108</v>
      </c>
      <c r="AK111">
        <v>1427.010848484849</v>
      </c>
      <c r="AL111">
        <v>3.450828717471123</v>
      </c>
      <c r="AM111">
        <v>63.52167588104037</v>
      </c>
      <c r="AN111">
        <f>(AP111 - AO111 + BO111*1E3/(8.314*(BQ111+273.15)) * AR111/BN111 * AQ111) * BN111/(100*BB111) * 1000/(1000 - AP111)</f>
        <v>0</v>
      </c>
      <c r="AO111">
        <v>23.4740718908661</v>
      </c>
      <c r="AP111">
        <v>24.3882393939394</v>
      </c>
      <c r="AQ111">
        <v>-0.0003774189805351211</v>
      </c>
      <c r="AR111">
        <v>100.0074228854335</v>
      </c>
      <c r="AS111">
        <v>0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2.96</v>
      </c>
      <c r="BC111">
        <v>0.5</v>
      </c>
      <c r="BD111" t="s">
        <v>355</v>
      </c>
      <c r="BE111">
        <v>2</v>
      </c>
      <c r="BF111" t="b">
        <v>1</v>
      </c>
      <c r="BG111">
        <v>1677863239.232143</v>
      </c>
      <c r="BH111">
        <v>1367.741071428571</v>
      </c>
      <c r="BI111">
        <v>1406.109642857143</v>
      </c>
      <c r="BJ111">
        <v>24.39367857142858</v>
      </c>
      <c r="BK111">
        <v>23.49755714285714</v>
      </c>
      <c r="BL111">
        <v>1362.234285714286</v>
      </c>
      <c r="BM111">
        <v>24.05254642857142</v>
      </c>
      <c r="BN111">
        <v>500.0378571428573</v>
      </c>
      <c r="BO111">
        <v>89.44192499999998</v>
      </c>
      <c r="BP111">
        <v>0.09998774285714285</v>
      </c>
      <c r="BQ111">
        <v>26.88168928571429</v>
      </c>
      <c r="BR111">
        <v>27.50380357142857</v>
      </c>
      <c r="BS111">
        <v>999.9000000000002</v>
      </c>
      <c r="BT111">
        <v>0</v>
      </c>
      <c r="BU111">
        <v>0</v>
      </c>
      <c r="BV111">
        <v>10010.61</v>
      </c>
      <c r="BW111">
        <v>0</v>
      </c>
      <c r="BX111">
        <v>6.454190000000001</v>
      </c>
      <c r="BY111">
        <v>-38.36878214285714</v>
      </c>
      <c r="BZ111">
        <v>1401.938928571429</v>
      </c>
      <c r="CA111">
        <v>1439.943928571428</v>
      </c>
      <c r="CB111">
        <v>0.8961240714285716</v>
      </c>
      <c r="CC111">
        <v>1406.109642857143</v>
      </c>
      <c r="CD111">
        <v>23.49755714285714</v>
      </c>
      <c r="CE111">
        <v>2.181817857142857</v>
      </c>
      <c r="CF111">
        <v>2.101666785714285</v>
      </c>
      <c r="CG111">
        <v>18.829425</v>
      </c>
      <c r="CH111">
        <v>18.23181785714285</v>
      </c>
      <c r="CI111">
        <v>2000.012857142857</v>
      </c>
      <c r="CJ111">
        <v>0.9799940714285716</v>
      </c>
      <c r="CK111">
        <v>0.02000599285714286</v>
      </c>
      <c r="CL111">
        <v>0</v>
      </c>
      <c r="CM111">
        <v>1.975364285714286</v>
      </c>
      <c r="CN111">
        <v>0</v>
      </c>
      <c r="CO111">
        <v>6363.701071428571</v>
      </c>
      <c r="CP111">
        <v>17338.28928571428</v>
      </c>
      <c r="CQ111">
        <v>39.59117857142856</v>
      </c>
      <c r="CR111">
        <v>40.125</v>
      </c>
      <c r="CS111">
        <v>38.72057142857143</v>
      </c>
      <c r="CT111">
        <v>38.25192857142856</v>
      </c>
      <c r="CU111">
        <v>38.31667857142856</v>
      </c>
      <c r="CV111">
        <v>1960.002142857143</v>
      </c>
      <c r="CW111">
        <v>40.01071428571429</v>
      </c>
      <c r="CX111">
        <v>0</v>
      </c>
      <c r="CY111">
        <v>1677863249.8</v>
      </c>
      <c r="CZ111">
        <v>0</v>
      </c>
      <c r="DA111">
        <v>0</v>
      </c>
      <c r="DB111" t="s">
        <v>356</v>
      </c>
      <c r="DC111">
        <v>1664468064.5</v>
      </c>
      <c r="DD111">
        <v>1677795524</v>
      </c>
      <c r="DE111">
        <v>0</v>
      </c>
      <c r="DF111">
        <v>-0.419</v>
      </c>
      <c r="DG111">
        <v>-0.001</v>
      </c>
      <c r="DH111">
        <v>3.097</v>
      </c>
      <c r="DI111">
        <v>0.268</v>
      </c>
      <c r="DJ111">
        <v>400</v>
      </c>
      <c r="DK111">
        <v>24</v>
      </c>
      <c r="DL111">
        <v>0.15</v>
      </c>
      <c r="DM111">
        <v>0.13</v>
      </c>
      <c r="DN111">
        <v>-38.38220975609756</v>
      </c>
      <c r="DO111">
        <v>-0.03719581881530712</v>
      </c>
      <c r="DP111">
        <v>0.1084038177819239</v>
      </c>
      <c r="DQ111">
        <v>1</v>
      </c>
      <c r="DR111">
        <v>0.8925821707317073</v>
      </c>
      <c r="DS111">
        <v>0.12296170034843</v>
      </c>
      <c r="DT111">
        <v>0.01824708128468427</v>
      </c>
      <c r="DU111">
        <v>0</v>
      </c>
      <c r="DV111">
        <v>1</v>
      </c>
      <c r="DW111">
        <v>2</v>
      </c>
      <c r="DX111" t="s">
        <v>365</v>
      </c>
      <c r="DY111">
        <v>2.97767</v>
      </c>
      <c r="DZ111">
        <v>2.72831</v>
      </c>
      <c r="EA111">
        <v>0.189663</v>
      </c>
      <c r="EB111">
        <v>0.194476</v>
      </c>
      <c r="EC111">
        <v>0.106684</v>
      </c>
      <c r="ED111">
        <v>0.104746</v>
      </c>
      <c r="EE111">
        <v>24173.6</v>
      </c>
      <c r="EF111">
        <v>23774.2</v>
      </c>
      <c r="EG111">
        <v>30370.3</v>
      </c>
      <c r="EH111">
        <v>29772.2</v>
      </c>
      <c r="EI111">
        <v>37455.2</v>
      </c>
      <c r="EJ111">
        <v>35098.7</v>
      </c>
      <c r="EK111">
        <v>46470.4</v>
      </c>
      <c r="EL111">
        <v>44272.9</v>
      </c>
      <c r="EM111">
        <v>1.8491</v>
      </c>
      <c r="EN111">
        <v>1.81453</v>
      </c>
      <c r="EO111">
        <v>0.0723377</v>
      </c>
      <c r="EP111">
        <v>0</v>
      </c>
      <c r="EQ111">
        <v>26.3204</v>
      </c>
      <c r="ER111">
        <v>999.9</v>
      </c>
      <c r="ES111">
        <v>48.1</v>
      </c>
      <c r="ET111">
        <v>34.3</v>
      </c>
      <c r="EU111">
        <v>29.2164</v>
      </c>
      <c r="EV111">
        <v>63.2071</v>
      </c>
      <c r="EW111">
        <v>23.3053</v>
      </c>
      <c r="EX111">
        <v>1</v>
      </c>
      <c r="EY111">
        <v>0.134228</v>
      </c>
      <c r="EZ111">
        <v>1.3362</v>
      </c>
      <c r="FA111">
        <v>20.1912</v>
      </c>
      <c r="FB111">
        <v>5.22912</v>
      </c>
      <c r="FC111">
        <v>11.9739</v>
      </c>
      <c r="FD111">
        <v>4.9705</v>
      </c>
      <c r="FE111">
        <v>3.2896</v>
      </c>
      <c r="FF111">
        <v>9999</v>
      </c>
      <c r="FG111">
        <v>9999</v>
      </c>
      <c r="FH111">
        <v>9999</v>
      </c>
      <c r="FI111">
        <v>999.9</v>
      </c>
      <c r="FJ111">
        <v>4.9734</v>
      </c>
      <c r="FK111">
        <v>1.87805</v>
      </c>
      <c r="FL111">
        <v>1.87622</v>
      </c>
      <c r="FM111">
        <v>1.87898</v>
      </c>
      <c r="FN111">
        <v>1.87561</v>
      </c>
      <c r="FO111">
        <v>1.8792</v>
      </c>
      <c r="FP111">
        <v>1.87628</v>
      </c>
      <c r="FQ111">
        <v>1.87746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5.56</v>
      </c>
      <c r="GF111">
        <v>0.341</v>
      </c>
      <c r="GG111">
        <v>1.952128706093963</v>
      </c>
      <c r="GH111">
        <v>0.004218851560130391</v>
      </c>
      <c r="GI111">
        <v>-1.795455638341317E-06</v>
      </c>
      <c r="GJ111">
        <v>4.509012065089949E-10</v>
      </c>
      <c r="GK111">
        <v>-0.002260030334245136</v>
      </c>
      <c r="GL111">
        <v>0.00193859277299023</v>
      </c>
      <c r="GM111">
        <v>0.0006059354359476578</v>
      </c>
      <c r="GN111">
        <v>-3.865286006439209E-06</v>
      </c>
      <c r="GO111">
        <v>0</v>
      </c>
      <c r="GP111">
        <v>2124</v>
      </c>
      <c r="GQ111">
        <v>1</v>
      </c>
      <c r="GR111">
        <v>26</v>
      </c>
      <c r="GS111">
        <v>223253</v>
      </c>
      <c r="GT111">
        <v>1128.7</v>
      </c>
      <c r="GU111">
        <v>3.00537</v>
      </c>
      <c r="GV111">
        <v>2.54761</v>
      </c>
      <c r="GW111">
        <v>1.39893</v>
      </c>
      <c r="GX111">
        <v>2.35718</v>
      </c>
      <c r="GY111">
        <v>1.44897</v>
      </c>
      <c r="GZ111">
        <v>2.41821</v>
      </c>
      <c r="HA111">
        <v>42.4837</v>
      </c>
      <c r="HB111">
        <v>24.035</v>
      </c>
      <c r="HC111">
        <v>18</v>
      </c>
      <c r="HD111">
        <v>490.989</v>
      </c>
      <c r="HE111">
        <v>440.746</v>
      </c>
      <c r="HF111">
        <v>24.085</v>
      </c>
      <c r="HG111">
        <v>28.7861</v>
      </c>
      <c r="HH111">
        <v>30</v>
      </c>
      <c r="HI111">
        <v>28.6475</v>
      </c>
      <c r="HJ111">
        <v>28.7257</v>
      </c>
      <c r="HK111">
        <v>60.1743</v>
      </c>
      <c r="HL111">
        <v>27.2325</v>
      </c>
      <c r="HM111">
        <v>87.25109999999999</v>
      </c>
      <c r="HN111">
        <v>24.0882</v>
      </c>
      <c r="HO111">
        <v>1449.73</v>
      </c>
      <c r="HP111">
        <v>23.511</v>
      </c>
      <c r="HQ111">
        <v>100.417</v>
      </c>
      <c r="HR111">
        <v>101.805</v>
      </c>
    </row>
    <row r="112" spans="1:226">
      <c r="A112">
        <v>96</v>
      </c>
      <c r="B112">
        <v>1677863251.5</v>
      </c>
      <c r="C112">
        <v>730</v>
      </c>
      <c r="D112" t="s">
        <v>556</v>
      </c>
      <c r="E112" t="s">
        <v>557</v>
      </c>
      <c r="F112">
        <v>5</v>
      </c>
      <c r="G112" t="s">
        <v>353</v>
      </c>
      <c r="H112" t="s">
        <v>382</v>
      </c>
      <c r="I112">
        <v>1677863243.678571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1472.011449775641</v>
      </c>
      <c r="AK112">
        <v>1442.288606060606</v>
      </c>
      <c r="AL112">
        <v>3.394984788817347</v>
      </c>
      <c r="AM112">
        <v>63.52167588104037</v>
      </c>
      <c r="AN112">
        <f>(AP112 - AO112 + BO112*1E3/(8.314*(BQ112+273.15)) * AR112/BN112 * AQ112) * BN112/(100*BB112) * 1000/(1000 - AP112)</f>
        <v>0</v>
      </c>
      <c r="AO112">
        <v>23.47460637825879</v>
      </c>
      <c r="AP112">
        <v>24.37649818181817</v>
      </c>
      <c r="AQ112">
        <v>-0.0002482655745352753</v>
      </c>
      <c r="AR112">
        <v>100.0074228854335</v>
      </c>
      <c r="AS112">
        <v>0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2.96</v>
      </c>
      <c r="BC112">
        <v>0.5</v>
      </c>
      <c r="BD112" t="s">
        <v>355</v>
      </c>
      <c r="BE112">
        <v>2</v>
      </c>
      <c r="BF112" t="b">
        <v>1</v>
      </c>
      <c r="BG112">
        <v>1677863243.678571</v>
      </c>
      <c r="BH112">
        <v>1382.6575</v>
      </c>
      <c r="BI112">
        <v>1420.995714285714</v>
      </c>
      <c r="BJ112">
        <v>24.39233214285715</v>
      </c>
      <c r="BK112">
        <v>23.48791428571428</v>
      </c>
      <c r="BL112">
        <v>1377.1225</v>
      </c>
      <c r="BM112">
        <v>24.05122857142857</v>
      </c>
      <c r="BN112">
        <v>500.0332142857143</v>
      </c>
      <c r="BO112">
        <v>89.44251428571428</v>
      </c>
      <c r="BP112">
        <v>0.09994527857142857</v>
      </c>
      <c r="BQ112">
        <v>26.88050357142857</v>
      </c>
      <c r="BR112">
        <v>27.50233214285714</v>
      </c>
      <c r="BS112">
        <v>999.9000000000002</v>
      </c>
      <c r="BT112">
        <v>0</v>
      </c>
      <c r="BU112">
        <v>0</v>
      </c>
      <c r="BV112">
        <v>10005.96857142857</v>
      </c>
      <c r="BW112">
        <v>0</v>
      </c>
      <c r="BX112">
        <v>6.454091428571429</v>
      </c>
      <c r="BY112">
        <v>-38.33896428571428</v>
      </c>
      <c r="BZ112">
        <v>1417.226071428571</v>
      </c>
      <c r="CA112">
        <v>1455.174285714286</v>
      </c>
      <c r="CB112">
        <v>0.9044134285714286</v>
      </c>
      <c r="CC112">
        <v>1420.995714285714</v>
      </c>
      <c r="CD112">
        <v>23.48791428571428</v>
      </c>
      <c r="CE112">
        <v>2.181711071428571</v>
      </c>
      <c r="CF112">
        <v>2.100818571428571</v>
      </c>
      <c r="CG112">
        <v>18.82864642857143</v>
      </c>
      <c r="CH112">
        <v>18.22538571428571</v>
      </c>
      <c r="CI112">
        <v>2000.021071428572</v>
      </c>
      <c r="CJ112">
        <v>0.9799940714285714</v>
      </c>
      <c r="CK112">
        <v>0.02000599285714285</v>
      </c>
      <c r="CL112">
        <v>0</v>
      </c>
      <c r="CM112">
        <v>1.984860714285714</v>
      </c>
      <c r="CN112">
        <v>0</v>
      </c>
      <c r="CO112">
        <v>6361.987857142857</v>
      </c>
      <c r="CP112">
        <v>17338.35357142857</v>
      </c>
      <c r="CQ112">
        <v>39.60014285714285</v>
      </c>
      <c r="CR112">
        <v>40.125</v>
      </c>
      <c r="CS112">
        <v>38.70728571428572</v>
      </c>
      <c r="CT112">
        <v>38.25410714285714</v>
      </c>
      <c r="CU112">
        <v>38.33010714285714</v>
      </c>
      <c r="CV112">
        <v>1960.01</v>
      </c>
      <c r="CW112">
        <v>40.01107142857143</v>
      </c>
      <c r="CX112">
        <v>0</v>
      </c>
      <c r="CY112">
        <v>1677863254.6</v>
      </c>
      <c r="CZ112">
        <v>0</v>
      </c>
      <c r="DA112">
        <v>0</v>
      </c>
      <c r="DB112" t="s">
        <v>356</v>
      </c>
      <c r="DC112">
        <v>1664468064.5</v>
      </c>
      <c r="DD112">
        <v>1677795524</v>
      </c>
      <c r="DE112">
        <v>0</v>
      </c>
      <c r="DF112">
        <v>-0.419</v>
      </c>
      <c r="DG112">
        <v>-0.001</v>
      </c>
      <c r="DH112">
        <v>3.097</v>
      </c>
      <c r="DI112">
        <v>0.268</v>
      </c>
      <c r="DJ112">
        <v>400</v>
      </c>
      <c r="DK112">
        <v>24</v>
      </c>
      <c r="DL112">
        <v>0.15</v>
      </c>
      <c r="DM112">
        <v>0.13</v>
      </c>
      <c r="DN112">
        <v>-38.34092926829268</v>
      </c>
      <c r="DO112">
        <v>0.5401630662020629</v>
      </c>
      <c r="DP112">
        <v>0.1323602442779485</v>
      </c>
      <c r="DQ112">
        <v>0</v>
      </c>
      <c r="DR112">
        <v>0.8964084878048781</v>
      </c>
      <c r="DS112">
        <v>0.1504201881533141</v>
      </c>
      <c r="DT112">
        <v>0.01706273701076799</v>
      </c>
      <c r="DU112">
        <v>0</v>
      </c>
      <c r="DV112">
        <v>0</v>
      </c>
      <c r="DW112">
        <v>2</v>
      </c>
      <c r="DX112" t="s">
        <v>357</v>
      </c>
      <c r="DY112">
        <v>2.97764</v>
      </c>
      <c r="DZ112">
        <v>2.72837</v>
      </c>
      <c r="EA112">
        <v>0.190895</v>
      </c>
      <c r="EB112">
        <v>0.19571</v>
      </c>
      <c r="EC112">
        <v>0.106653</v>
      </c>
      <c r="ED112">
        <v>0.104746</v>
      </c>
      <c r="EE112">
        <v>24137</v>
      </c>
      <c r="EF112">
        <v>23737.9</v>
      </c>
      <c r="EG112">
        <v>30370.4</v>
      </c>
      <c r="EH112">
        <v>29772.4</v>
      </c>
      <c r="EI112">
        <v>37456.8</v>
      </c>
      <c r="EJ112">
        <v>35098.8</v>
      </c>
      <c r="EK112">
        <v>46470.6</v>
      </c>
      <c r="EL112">
        <v>44272.9</v>
      </c>
      <c r="EM112">
        <v>1.84905</v>
      </c>
      <c r="EN112">
        <v>1.81438</v>
      </c>
      <c r="EO112">
        <v>0.072185</v>
      </c>
      <c r="EP112">
        <v>0</v>
      </c>
      <c r="EQ112">
        <v>26.3204</v>
      </c>
      <c r="ER112">
        <v>999.9</v>
      </c>
      <c r="ES112">
        <v>48.1</v>
      </c>
      <c r="ET112">
        <v>34.3</v>
      </c>
      <c r="EU112">
        <v>29.217</v>
      </c>
      <c r="EV112">
        <v>63.4971</v>
      </c>
      <c r="EW112">
        <v>23.5737</v>
      </c>
      <c r="EX112">
        <v>1</v>
      </c>
      <c r="EY112">
        <v>0.134553</v>
      </c>
      <c r="EZ112">
        <v>1.36625</v>
      </c>
      <c r="FA112">
        <v>20.191</v>
      </c>
      <c r="FB112">
        <v>5.23032</v>
      </c>
      <c r="FC112">
        <v>11.9736</v>
      </c>
      <c r="FD112">
        <v>4.97085</v>
      </c>
      <c r="FE112">
        <v>3.2897</v>
      </c>
      <c r="FF112">
        <v>9999</v>
      </c>
      <c r="FG112">
        <v>9999</v>
      </c>
      <c r="FH112">
        <v>9999</v>
      </c>
      <c r="FI112">
        <v>999.9</v>
      </c>
      <c r="FJ112">
        <v>4.97339</v>
      </c>
      <c r="FK112">
        <v>1.87805</v>
      </c>
      <c r="FL112">
        <v>1.87623</v>
      </c>
      <c r="FM112">
        <v>1.879</v>
      </c>
      <c r="FN112">
        <v>1.87562</v>
      </c>
      <c r="FO112">
        <v>1.87926</v>
      </c>
      <c r="FP112">
        <v>1.87633</v>
      </c>
      <c r="FQ112">
        <v>1.87748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5.58</v>
      </c>
      <c r="GF112">
        <v>0.3407</v>
      </c>
      <c r="GG112">
        <v>1.952128706093963</v>
      </c>
      <c r="GH112">
        <v>0.004218851560130391</v>
      </c>
      <c r="GI112">
        <v>-1.795455638341317E-06</v>
      </c>
      <c r="GJ112">
        <v>4.509012065089949E-10</v>
      </c>
      <c r="GK112">
        <v>-0.002260030334245136</v>
      </c>
      <c r="GL112">
        <v>0.00193859277299023</v>
      </c>
      <c r="GM112">
        <v>0.0006059354359476578</v>
      </c>
      <c r="GN112">
        <v>-3.865286006439209E-06</v>
      </c>
      <c r="GO112">
        <v>0</v>
      </c>
      <c r="GP112">
        <v>2124</v>
      </c>
      <c r="GQ112">
        <v>1</v>
      </c>
      <c r="GR112">
        <v>26</v>
      </c>
      <c r="GS112">
        <v>223253.1</v>
      </c>
      <c r="GT112">
        <v>1128.8</v>
      </c>
      <c r="GU112">
        <v>3.02856</v>
      </c>
      <c r="GV112">
        <v>2.5415</v>
      </c>
      <c r="GW112">
        <v>1.39893</v>
      </c>
      <c r="GX112">
        <v>2.35718</v>
      </c>
      <c r="GY112">
        <v>1.44897</v>
      </c>
      <c r="GZ112">
        <v>2.44995</v>
      </c>
      <c r="HA112">
        <v>42.5103</v>
      </c>
      <c r="HB112">
        <v>24.0437</v>
      </c>
      <c r="HC112">
        <v>18</v>
      </c>
      <c r="HD112">
        <v>490.961</v>
      </c>
      <c r="HE112">
        <v>440.653</v>
      </c>
      <c r="HF112">
        <v>24.0893</v>
      </c>
      <c r="HG112">
        <v>28.7861</v>
      </c>
      <c r="HH112">
        <v>30.0002</v>
      </c>
      <c r="HI112">
        <v>28.6475</v>
      </c>
      <c r="HJ112">
        <v>28.7257</v>
      </c>
      <c r="HK112">
        <v>60.6463</v>
      </c>
      <c r="HL112">
        <v>27.2325</v>
      </c>
      <c r="HM112">
        <v>87.25109999999999</v>
      </c>
      <c r="HN112">
        <v>24.0882</v>
      </c>
      <c r="HO112">
        <v>1469.77</v>
      </c>
      <c r="HP112">
        <v>23.5273</v>
      </c>
      <c r="HQ112">
        <v>100.417</v>
      </c>
      <c r="HR112">
        <v>101.805</v>
      </c>
    </row>
    <row r="113" spans="1:226">
      <c r="A113">
        <v>97</v>
      </c>
      <c r="B113">
        <v>1677863256.5</v>
      </c>
      <c r="C113">
        <v>735</v>
      </c>
      <c r="D113" t="s">
        <v>558</v>
      </c>
      <c r="E113" t="s">
        <v>559</v>
      </c>
      <c r="F113">
        <v>5</v>
      </c>
      <c r="G113" t="s">
        <v>353</v>
      </c>
      <c r="H113" t="s">
        <v>382</v>
      </c>
      <c r="I113">
        <v>1677863248.981482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1489.231269353036</v>
      </c>
      <c r="AK113">
        <v>1459.373575757575</v>
      </c>
      <c r="AL113">
        <v>3.407244086175441</v>
      </c>
      <c r="AM113">
        <v>63.52167588104037</v>
      </c>
      <c r="AN113">
        <f>(AP113 - AO113 + BO113*1E3/(8.314*(BQ113+273.15)) * AR113/BN113 * AQ113) * BN113/(100*BB113) * 1000/(1000 - AP113)</f>
        <v>0</v>
      </c>
      <c r="AO113">
        <v>23.47619945986703</v>
      </c>
      <c r="AP113">
        <v>24.36540363636363</v>
      </c>
      <c r="AQ113">
        <v>-0.0001697135885571351</v>
      </c>
      <c r="AR113">
        <v>100.0074228854335</v>
      </c>
      <c r="AS113">
        <v>0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2.96</v>
      </c>
      <c r="BC113">
        <v>0.5</v>
      </c>
      <c r="BD113" t="s">
        <v>355</v>
      </c>
      <c r="BE113">
        <v>2</v>
      </c>
      <c r="BF113" t="b">
        <v>1</v>
      </c>
      <c r="BG113">
        <v>1677863248.981482</v>
      </c>
      <c r="BH113">
        <v>1400.419259259259</v>
      </c>
      <c r="BI113">
        <v>1438.732962962963</v>
      </c>
      <c r="BJ113">
        <v>24.3825037037037</v>
      </c>
      <c r="BK113">
        <v>23.47611111111111</v>
      </c>
      <c r="BL113">
        <v>1394.851851851852</v>
      </c>
      <c r="BM113">
        <v>24.04162962962963</v>
      </c>
      <c r="BN113">
        <v>500.0398148148147</v>
      </c>
      <c r="BO113">
        <v>89.44378148148149</v>
      </c>
      <c r="BP113">
        <v>0.1000186703703704</v>
      </c>
      <c r="BQ113">
        <v>26.87912592592593</v>
      </c>
      <c r="BR113">
        <v>27.50388148148148</v>
      </c>
      <c r="BS113">
        <v>999.9000000000001</v>
      </c>
      <c r="BT113">
        <v>0</v>
      </c>
      <c r="BU113">
        <v>0</v>
      </c>
      <c r="BV113">
        <v>10000.00148148148</v>
      </c>
      <c r="BW113">
        <v>0</v>
      </c>
      <c r="BX113">
        <v>6.388453333333333</v>
      </c>
      <c r="BY113">
        <v>-38.31451481481481</v>
      </c>
      <c r="BZ113">
        <v>1435.417777777778</v>
      </c>
      <c r="CA113">
        <v>1473.320740740741</v>
      </c>
      <c r="CB113">
        <v>0.9063850740740741</v>
      </c>
      <c r="CC113">
        <v>1438.732962962963</v>
      </c>
      <c r="CD113">
        <v>23.47611111111111</v>
      </c>
      <c r="CE113">
        <v>2.180861851851852</v>
      </c>
      <c r="CF113">
        <v>2.099791851851852</v>
      </c>
      <c r="CG113">
        <v>18.82241481481481</v>
      </c>
      <c r="CH113">
        <v>18.21761111111111</v>
      </c>
      <c r="CI113">
        <v>2000.011851851852</v>
      </c>
      <c r="CJ113">
        <v>0.9799938888888888</v>
      </c>
      <c r="CK113">
        <v>0.02000618148148148</v>
      </c>
      <c r="CL113">
        <v>0</v>
      </c>
      <c r="CM113">
        <v>1.9707</v>
      </c>
      <c r="CN113">
        <v>0</v>
      </c>
      <c r="CO113">
        <v>6359.737037037038</v>
      </c>
      <c r="CP113">
        <v>17338.28148148148</v>
      </c>
      <c r="CQ113">
        <v>39.627</v>
      </c>
      <c r="CR113">
        <v>40.125</v>
      </c>
      <c r="CS113">
        <v>38.71037037037036</v>
      </c>
      <c r="CT113">
        <v>38.24966666666666</v>
      </c>
      <c r="CU113">
        <v>38.32381481481481</v>
      </c>
      <c r="CV113">
        <v>1960.000370370371</v>
      </c>
      <c r="CW113">
        <v>40.01148148148148</v>
      </c>
      <c r="CX113">
        <v>0</v>
      </c>
      <c r="CY113">
        <v>1677863259.4</v>
      </c>
      <c r="CZ113">
        <v>0</v>
      </c>
      <c r="DA113">
        <v>0</v>
      </c>
      <c r="DB113" t="s">
        <v>356</v>
      </c>
      <c r="DC113">
        <v>1664468064.5</v>
      </c>
      <c r="DD113">
        <v>1677795524</v>
      </c>
      <c r="DE113">
        <v>0</v>
      </c>
      <c r="DF113">
        <v>-0.419</v>
      </c>
      <c r="DG113">
        <v>-0.001</v>
      </c>
      <c r="DH113">
        <v>3.097</v>
      </c>
      <c r="DI113">
        <v>0.268</v>
      </c>
      <c r="DJ113">
        <v>400</v>
      </c>
      <c r="DK113">
        <v>24</v>
      </c>
      <c r="DL113">
        <v>0.15</v>
      </c>
      <c r="DM113">
        <v>0.13</v>
      </c>
      <c r="DN113">
        <v>-38.32709024390244</v>
      </c>
      <c r="DO113">
        <v>0.5183749128919851</v>
      </c>
      <c r="DP113">
        <v>0.1201860992020454</v>
      </c>
      <c r="DQ113">
        <v>0</v>
      </c>
      <c r="DR113">
        <v>0.9017707073170731</v>
      </c>
      <c r="DS113">
        <v>0.02797268989547261</v>
      </c>
      <c r="DT113">
        <v>0.01201734537514655</v>
      </c>
      <c r="DU113">
        <v>1</v>
      </c>
      <c r="DV113">
        <v>1</v>
      </c>
      <c r="DW113">
        <v>2</v>
      </c>
      <c r="DX113" t="s">
        <v>365</v>
      </c>
      <c r="DY113">
        <v>2.97767</v>
      </c>
      <c r="DZ113">
        <v>2.72843</v>
      </c>
      <c r="EA113">
        <v>0.192255</v>
      </c>
      <c r="EB113">
        <v>0.197061</v>
      </c>
      <c r="EC113">
        <v>0.10662</v>
      </c>
      <c r="ED113">
        <v>0.104758</v>
      </c>
      <c r="EE113">
        <v>24096.3</v>
      </c>
      <c r="EF113">
        <v>23698.1</v>
      </c>
      <c r="EG113">
        <v>30370.4</v>
      </c>
      <c r="EH113">
        <v>29772.6</v>
      </c>
      <c r="EI113">
        <v>37458.3</v>
      </c>
      <c r="EJ113">
        <v>35098.7</v>
      </c>
      <c r="EK113">
        <v>46470.7</v>
      </c>
      <c r="EL113">
        <v>44273.3</v>
      </c>
      <c r="EM113">
        <v>1.84903</v>
      </c>
      <c r="EN113">
        <v>1.81465</v>
      </c>
      <c r="EO113">
        <v>0.0725314</v>
      </c>
      <c r="EP113">
        <v>0</v>
      </c>
      <c r="EQ113">
        <v>26.3204</v>
      </c>
      <c r="ER113">
        <v>999.9</v>
      </c>
      <c r="ES113">
        <v>48</v>
      </c>
      <c r="ET113">
        <v>34.3</v>
      </c>
      <c r="EU113">
        <v>29.1564</v>
      </c>
      <c r="EV113">
        <v>63.2671</v>
      </c>
      <c r="EW113">
        <v>23.6058</v>
      </c>
      <c r="EX113">
        <v>1</v>
      </c>
      <c r="EY113">
        <v>0.134505</v>
      </c>
      <c r="EZ113">
        <v>1.37953</v>
      </c>
      <c r="FA113">
        <v>20.1908</v>
      </c>
      <c r="FB113">
        <v>5.23077</v>
      </c>
      <c r="FC113">
        <v>11.9731</v>
      </c>
      <c r="FD113">
        <v>4.971</v>
      </c>
      <c r="FE113">
        <v>3.28973</v>
      </c>
      <c r="FF113">
        <v>9999</v>
      </c>
      <c r="FG113">
        <v>9999</v>
      </c>
      <c r="FH113">
        <v>9999</v>
      </c>
      <c r="FI113">
        <v>999.9</v>
      </c>
      <c r="FJ113">
        <v>4.97338</v>
      </c>
      <c r="FK113">
        <v>1.87806</v>
      </c>
      <c r="FL113">
        <v>1.87622</v>
      </c>
      <c r="FM113">
        <v>1.87903</v>
      </c>
      <c r="FN113">
        <v>1.87563</v>
      </c>
      <c r="FO113">
        <v>1.87926</v>
      </c>
      <c r="FP113">
        <v>1.87633</v>
      </c>
      <c r="FQ113">
        <v>1.87748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5.62</v>
      </c>
      <c r="GF113">
        <v>0.3404</v>
      </c>
      <c r="GG113">
        <v>1.952128706093963</v>
      </c>
      <c r="GH113">
        <v>0.004218851560130391</v>
      </c>
      <c r="GI113">
        <v>-1.795455638341317E-06</v>
      </c>
      <c r="GJ113">
        <v>4.509012065089949E-10</v>
      </c>
      <c r="GK113">
        <v>-0.002260030334245136</v>
      </c>
      <c r="GL113">
        <v>0.00193859277299023</v>
      </c>
      <c r="GM113">
        <v>0.0006059354359476578</v>
      </c>
      <c r="GN113">
        <v>-3.865286006439209E-06</v>
      </c>
      <c r="GO113">
        <v>0</v>
      </c>
      <c r="GP113">
        <v>2124</v>
      </c>
      <c r="GQ113">
        <v>1</v>
      </c>
      <c r="GR113">
        <v>26</v>
      </c>
      <c r="GS113">
        <v>223253.2</v>
      </c>
      <c r="GT113">
        <v>1128.9</v>
      </c>
      <c r="GU113">
        <v>3.05908</v>
      </c>
      <c r="GV113">
        <v>2.53296</v>
      </c>
      <c r="GW113">
        <v>1.39893</v>
      </c>
      <c r="GX113">
        <v>2.35718</v>
      </c>
      <c r="GY113">
        <v>1.44897</v>
      </c>
      <c r="GZ113">
        <v>2.51709</v>
      </c>
      <c r="HA113">
        <v>42.5103</v>
      </c>
      <c r="HB113">
        <v>24.0437</v>
      </c>
      <c r="HC113">
        <v>18</v>
      </c>
      <c r="HD113">
        <v>490.947</v>
      </c>
      <c r="HE113">
        <v>440.823</v>
      </c>
      <c r="HF113">
        <v>24.0873</v>
      </c>
      <c r="HG113">
        <v>28.7861</v>
      </c>
      <c r="HH113">
        <v>30.0001</v>
      </c>
      <c r="HI113">
        <v>28.6475</v>
      </c>
      <c r="HJ113">
        <v>28.7257</v>
      </c>
      <c r="HK113">
        <v>61.2324</v>
      </c>
      <c r="HL113">
        <v>27.2325</v>
      </c>
      <c r="HM113">
        <v>87.25109999999999</v>
      </c>
      <c r="HN113">
        <v>24.0852</v>
      </c>
      <c r="HO113">
        <v>1483.19</v>
      </c>
      <c r="HP113">
        <v>23.5481</v>
      </c>
      <c r="HQ113">
        <v>100.417</v>
      </c>
      <c r="HR113">
        <v>101.806</v>
      </c>
    </row>
    <row r="114" spans="1:226">
      <c r="A114">
        <v>98</v>
      </c>
      <c r="B114">
        <v>1677863261.5</v>
      </c>
      <c r="C114">
        <v>740</v>
      </c>
      <c r="D114" t="s">
        <v>560</v>
      </c>
      <c r="E114" t="s">
        <v>561</v>
      </c>
      <c r="F114">
        <v>5</v>
      </c>
      <c r="G114" t="s">
        <v>353</v>
      </c>
      <c r="H114" t="s">
        <v>382</v>
      </c>
      <c r="I114">
        <v>1677863253.696429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1506.331516613749</v>
      </c>
      <c r="AK114">
        <v>1476.493090909091</v>
      </c>
      <c r="AL114">
        <v>3.414673171198028</v>
      </c>
      <c r="AM114">
        <v>63.52167588104037</v>
      </c>
      <c r="AN114">
        <f>(AP114 - AO114 + BO114*1E3/(8.314*(BQ114+273.15)) * AR114/BN114 * AQ114) * BN114/(100*BB114) * 1000/(1000 - AP114)</f>
        <v>0</v>
      </c>
      <c r="AO114">
        <v>23.47634340489498</v>
      </c>
      <c r="AP114">
        <v>24.35211393939393</v>
      </c>
      <c r="AQ114">
        <v>-0.0001951012381003912</v>
      </c>
      <c r="AR114">
        <v>100.0074228854335</v>
      </c>
      <c r="AS114">
        <v>0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2.96</v>
      </c>
      <c r="BC114">
        <v>0.5</v>
      </c>
      <c r="BD114" t="s">
        <v>355</v>
      </c>
      <c r="BE114">
        <v>2</v>
      </c>
      <c r="BF114" t="b">
        <v>1</v>
      </c>
      <c r="BG114">
        <v>1677863253.696429</v>
      </c>
      <c r="BH114">
        <v>1416.1725</v>
      </c>
      <c r="BI114">
        <v>1454.432857142857</v>
      </c>
      <c r="BJ114">
        <v>24.37065</v>
      </c>
      <c r="BK114">
        <v>23.4755</v>
      </c>
      <c r="BL114">
        <v>1410.575714285714</v>
      </c>
      <c r="BM114">
        <v>24.03007142857143</v>
      </c>
      <c r="BN114">
        <v>500.0417142857142</v>
      </c>
      <c r="BO114">
        <v>89.44520714285714</v>
      </c>
      <c r="BP114">
        <v>0.1000771642857143</v>
      </c>
      <c r="BQ114">
        <v>26.87822142857143</v>
      </c>
      <c r="BR114">
        <v>27.50417857142857</v>
      </c>
      <c r="BS114">
        <v>999.9000000000002</v>
      </c>
      <c r="BT114">
        <v>0</v>
      </c>
      <c r="BU114">
        <v>0</v>
      </c>
      <c r="BV114">
        <v>9996.582857142857</v>
      </c>
      <c r="BW114">
        <v>0</v>
      </c>
      <c r="BX114">
        <v>6.239150357142856</v>
      </c>
      <c r="BY114">
        <v>-38.26091428571429</v>
      </c>
      <c r="BZ114">
        <v>1451.5475</v>
      </c>
      <c r="CA114">
        <v>1489.397142857143</v>
      </c>
      <c r="CB114">
        <v>0.89514875</v>
      </c>
      <c r="CC114">
        <v>1454.432857142857</v>
      </c>
      <c r="CD114">
        <v>23.4755</v>
      </c>
      <c r="CE114">
        <v>2.179837857142857</v>
      </c>
      <c r="CF114">
        <v>2.099771071428571</v>
      </c>
      <c r="CG114">
        <v>18.81490357142857</v>
      </c>
      <c r="CH114">
        <v>18.21745</v>
      </c>
      <c r="CI114">
        <v>1999.973928571428</v>
      </c>
      <c r="CJ114">
        <v>0.97999375</v>
      </c>
      <c r="CK114">
        <v>0.020006325</v>
      </c>
      <c r="CL114">
        <v>0</v>
      </c>
      <c r="CM114">
        <v>1.996878571428572</v>
      </c>
      <c r="CN114">
        <v>0</v>
      </c>
      <c r="CO114">
        <v>6357.442142857144</v>
      </c>
      <c r="CP114">
        <v>17337.95714285714</v>
      </c>
      <c r="CQ114">
        <v>39.61128571428571</v>
      </c>
      <c r="CR114">
        <v>40.125</v>
      </c>
      <c r="CS114">
        <v>38.71632142857143</v>
      </c>
      <c r="CT114">
        <v>38.24960714285714</v>
      </c>
      <c r="CU114">
        <v>38.31225</v>
      </c>
      <c r="CV114">
        <v>1959.963214285715</v>
      </c>
      <c r="CW114">
        <v>40.01071428571429</v>
      </c>
      <c r="CX114">
        <v>0</v>
      </c>
      <c r="CY114">
        <v>1677863264.8</v>
      </c>
      <c r="CZ114">
        <v>0</v>
      </c>
      <c r="DA114">
        <v>0</v>
      </c>
      <c r="DB114" t="s">
        <v>356</v>
      </c>
      <c r="DC114">
        <v>1664468064.5</v>
      </c>
      <c r="DD114">
        <v>1677795524</v>
      </c>
      <c r="DE114">
        <v>0</v>
      </c>
      <c r="DF114">
        <v>-0.419</v>
      </c>
      <c r="DG114">
        <v>-0.001</v>
      </c>
      <c r="DH114">
        <v>3.097</v>
      </c>
      <c r="DI114">
        <v>0.268</v>
      </c>
      <c r="DJ114">
        <v>400</v>
      </c>
      <c r="DK114">
        <v>24</v>
      </c>
      <c r="DL114">
        <v>0.15</v>
      </c>
      <c r="DM114">
        <v>0.13</v>
      </c>
      <c r="DN114">
        <v>-38.3076525</v>
      </c>
      <c r="DO114">
        <v>0.3280333958724453</v>
      </c>
      <c r="DP114">
        <v>0.1119666557228086</v>
      </c>
      <c r="DQ114">
        <v>0</v>
      </c>
      <c r="DR114">
        <v>0.90047195</v>
      </c>
      <c r="DS114">
        <v>-0.1373944840525355</v>
      </c>
      <c r="DT114">
        <v>0.01358711179565032</v>
      </c>
      <c r="DU114">
        <v>0</v>
      </c>
      <c r="DV114">
        <v>0</v>
      </c>
      <c r="DW114">
        <v>2</v>
      </c>
      <c r="DX114" t="s">
        <v>357</v>
      </c>
      <c r="DY114">
        <v>2.97777</v>
      </c>
      <c r="DZ114">
        <v>2.72844</v>
      </c>
      <c r="EA114">
        <v>0.193609</v>
      </c>
      <c r="EB114">
        <v>0.198404</v>
      </c>
      <c r="EC114">
        <v>0.106582</v>
      </c>
      <c r="ED114">
        <v>0.104757</v>
      </c>
      <c r="EE114">
        <v>24056.1</v>
      </c>
      <c r="EF114">
        <v>23658</v>
      </c>
      <c r="EG114">
        <v>30370.6</v>
      </c>
      <c r="EH114">
        <v>29772</v>
      </c>
      <c r="EI114">
        <v>37460.3</v>
      </c>
      <c r="EJ114">
        <v>35098.1</v>
      </c>
      <c r="EK114">
        <v>46471</v>
      </c>
      <c r="EL114">
        <v>44272.3</v>
      </c>
      <c r="EM114">
        <v>1.84907</v>
      </c>
      <c r="EN114">
        <v>1.81465</v>
      </c>
      <c r="EO114">
        <v>0.0727102</v>
      </c>
      <c r="EP114">
        <v>0</v>
      </c>
      <c r="EQ114">
        <v>26.3184</v>
      </c>
      <c r="ER114">
        <v>999.9</v>
      </c>
      <c r="ES114">
        <v>48</v>
      </c>
      <c r="ET114">
        <v>34.3</v>
      </c>
      <c r="EU114">
        <v>29.1545</v>
      </c>
      <c r="EV114">
        <v>63.5171</v>
      </c>
      <c r="EW114">
        <v>23.2131</v>
      </c>
      <c r="EX114">
        <v>1</v>
      </c>
      <c r="EY114">
        <v>0.134451</v>
      </c>
      <c r="EZ114">
        <v>1.39182</v>
      </c>
      <c r="FA114">
        <v>20.1907</v>
      </c>
      <c r="FB114">
        <v>5.22972</v>
      </c>
      <c r="FC114">
        <v>11.9737</v>
      </c>
      <c r="FD114">
        <v>4.9709</v>
      </c>
      <c r="FE114">
        <v>3.28978</v>
      </c>
      <c r="FF114">
        <v>9999</v>
      </c>
      <c r="FG114">
        <v>9999</v>
      </c>
      <c r="FH114">
        <v>9999</v>
      </c>
      <c r="FI114">
        <v>999.9</v>
      </c>
      <c r="FJ114">
        <v>4.97339</v>
      </c>
      <c r="FK114">
        <v>1.87805</v>
      </c>
      <c r="FL114">
        <v>1.87622</v>
      </c>
      <c r="FM114">
        <v>1.87899</v>
      </c>
      <c r="FN114">
        <v>1.87562</v>
      </c>
      <c r="FO114">
        <v>1.87923</v>
      </c>
      <c r="FP114">
        <v>1.87629</v>
      </c>
      <c r="FQ114">
        <v>1.87747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5.64</v>
      </c>
      <c r="GF114">
        <v>0.3401</v>
      </c>
      <c r="GG114">
        <v>1.952128706093963</v>
      </c>
      <c r="GH114">
        <v>0.004218851560130391</v>
      </c>
      <c r="GI114">
        <v>-1.795455638341317E-06</v>
      </c>
      <c r="GJ114">
        <v>4.509012065089949E-10</v>
      </c>
      <c r="GK114">
        <v>-0.002260030334245136</v>
      </c>
      <c r="GL114">
        <v>0.00193859277299023</v>
      </c>
      <c r="GM114">
        <v>0.0006059354359476578</v>
      </c>
      <c r="GN114">
        <v>-3.865286006439209E-06</v>
      </c>
      <c r="GO114">
        <v>0</v>
      </c>
      <c r="GP114">
        <v>2124</v>
      </c>
      <c r="GQ114">
        <v>1</v>
      </c>
      <c r="GR114">
        <v>26</v>
      </c>
      <c r="GS114">
        <v>223253.3</v>
      </c>
      <c r="GT114">
        <v>1129</v>
      </c>
      <c r="GU114">
        <v>3.08472</v>
      </c>
      <c r="GV114">
        <v>2.53784</v>
      </c>
      <c r="GW114">
        <v>1.39893</v>
      </c>
      <c r="GX114">
        <v>2.35718</v>
      </c>
      <c r="GY114">
        <v>1.44897</v>
      </c>
      <c r="GZ114">
        <v>2.48657</v>
      </c>
      <c r="HA114">
        <v>42.5103</v>
      </c>
      <c r="HB114">
        <v>24.035</v>
      </c>
      <c r="HC114">
        <v>18</v>
      </c>
      <c r="HD114">
        <v>490.975</v>
      </c>
      <c r="HE114">
        <v>440.823</v>
      </c>
      <c r="HF114">
        <v>24.0836</v>
      </c>
      <c r="HG114">
        <v>28.7861</v>
      </c>
      <c r="HH114">
        <v>30</v>
      </c>
      <c r="HI114">
        <v>28.6475</v>
      </c>
      <c r="HJ114">
        <v>28.7257</v>
      </c>
      <c r="HK114">
        <v>61.7392</v>
      </c>
      <c r="HL114">
        <v>27.2325</v>
      </c>
      <c r="HM114">
        <v>87.25109999999999</v>
      </c>
      <c r="HN114">
        <v>24.0813</v>
      </c>
      <c r="HO114">
        <v>1503.22</v>
      </c>
      <c r="HP114">
        <v>23.5763</v>
      </c>
      <c r="HQ114">
        <v>100.418</v>
      </c>
      <c r="HR114">
        <v>101.803</v>
      </c>
    </row>
    <row r="115" spans="1:226">
      <c r="A115">
        <v>99</v>
      </c>
      <c r="B115">
        <v>1677863266.5</v>
      </c>
      <c r="C115">
        <v>745</v>
      </c>
      <c r="D115" t="s">
        <v>562</v>
      </c>
      <c r="E115" t="s">
        <v>563</v>
      </c>
      <c r="F115">
        <v>5</v>
      </c>
      <c r="G115" t="s">
        <v>353</v>
      </c>
      <c r="H115" t="s">
        <v>382</v>
      </c>
      <c r="I115">
        <v>1677863259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1523.698722083359</v>
      </c>
      <c r="AK115">
        <v>1493.738606060606</v>
      </c>
      <c r="AL115">
        <v>3.454701573625299</v>
      </c>
      <c r="AM115">
        <v>63.52167588104037</v>
      </c>
      <c r="AN115">
        <f>(AP115 - AO115 + BO115*1E3/(8.314*(BQ115+273.15)) * AR115/BN115 * AQ115) * BN115/(100*BB115) * 1000/(1000 - AP115)</f>
        <v>0</v>
      </c>
      <c r="AO115">
        <v>23.47856499608677</v>
      </c>
      <c r="AP115">
        <v>24.34133151515151</v>
      </c>
      <c r="AQ115">
        <v>-0.0001181302049228281</v>
      </c>
      <c r="AR115">
        <v>100.0074228854335</v>
      </c>
      <c r="AS115">
        <v>0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2.96</v>
      </c>
      <c r="BC115">
        <v>0.5</v>
      </c>
      <c r="BD115" t="s">
        <v>355</v>
      </c>
      <c r="BE115">
        <v>2</v>
      </c>
      <c r="BF115" t="b">
        <v>1</v>
      </c>
      <c r="BG115">
        <v>1677863259</v>
      </c>
      <c r="BH115">
        <v>1433.895925925926</v>
      </c>
      <c r="BI115">
        <v>1472.24962962963</v>
      </c>
      <c r="BJ115">
        <v>24.35787037037037</v>
      </c>
      <c r="BK115">
        <v>23.47697037037037</v>
      </c>
      <c r="BL115">
        <v>1428.268148148148</v>
      </c>
      <c r="BM115">
        <v>24.01758518518518</v>
      </c>
      <c r="BN115">
        <v>500.0587037037037</v>
      </c>
      <c r="BO115">
        <v>89.44589259259261</v>
      </c>
      <c r="BP115">
        <v>0.1000545888888889</v>
      </c>
      <c r="BQ115">
        <v>26.87810740740741</v>
      </c>
      <c r="BR115">
        <v>27.50635555555555</v>
      </c>
      <c r="BS115">
        <v>999.9000000000001</v>
      </c>
      <c r="BT115">
        <v>0</v>
      </c>
      <c r="BU115">
        <v>0</v>
      </c>
      <c r="BV115">
        <v>9995.946666666667</v>
      </c>
      <c r="BW115">
        <v>0</v>
      </c>
      <c r="BX115">
        <v>6.231288148148149</v>
      </c>
      <c r="BY115">
        <v>-38.35297777777778</v>
      </c>
      <c r="BZ115">
        <v>1469.695185185185</v>
      </c>
      <c r="CA115">
        <v>1507.644814814815</v>
      </c>
      <c r="CB115">
        <v>0.8808942962962965</v>
      </c>
      <c r="CC115">
        <v>1472.24962962963</v>
      </c>
      <c r="CD115">
        <v>23.47697037037037</v>
      </c>
      <c r="CE115">
        <v>2.178711851851852</v>
      </c>
      <c r="CF115">
        <v>2.099918518518519</v>
      </c>
      <c r="CG115">
        <v>18.80663333333333</v>
      </c>
      <c r="CH115">
        <v>18.21856666666666</v>
      </c>
      <c r="CI115">
        <v>1999.972222222222</v>
      </c>
      <c r="CJ115">
        <v>0.9799937777777777</v>
      </c>
      <c r="CK115">
        <v>0.0200062962962963</v>
      </c>
      <c r="CL115">
        <v>0</v>
      </c>
      <c r="CM115">
        <v>2.012466666666666</v>
      </c>
      <c r="CN115">
        <v>0</v>
      </c>
      <c r="CO115">
        <v>6355.047407407407</v>
      </c>
      <c r="CP115">
        <v>17337.94444444444</v>
      </c>
      <c r="CQ115">
        <v>39.63399999999999</v>
      </c>
      <c r="CR115">
        <v>40.125</v>
      </c>
      <c r="CS115">
        <v>38.7057037037037</v>
      </c>
      <c r="CT115">
        <v>38.24274074074074</v>
      </c>
      <c r="CU115">
        <v>38.31225925925926</v>
      </c>
      <c r="CV115">
        <v>1959.961481481482</v>
      </c>
      <c r="CW115">
        <v>40.01074074074074</v>
      </c>
      <c r="CX115">
        <v>0</v>
      </c>
      <c r="CY115">
        <v>1677863269.6</v>
      </c>
      <c r="CZ115">
        <v>0</v>
      </c>
      <c r="DA115">
        <v>0</v>
      </c>
      <c r="DB115" t="s">
        <v>356</v>
      </c>
      <c r="DC115">
        <v>1664468064.5</v>
      </c>
      <c r="DD115">
        <v>1677795524</v>
      </c>
      <c r="DE115">
        <v>0</v>
      </c>
      <c r="DF115">
        <v>-0.419</v>
      </c>
      <c r="DG115">
        <v>-0.001</v>
      </c>
      <c r="DH115">
        <v>3.097</v>
      </c>
      <c r="DI115">
        <v>0.268</v>
      </c>
      <c r="DJ115">
        <v>400</v>
      </c>
      <c r="DK115">
        <v>24</v>
      </c>
      <c r="DL115">
        <v>0.15</v>
      </c>
      <c r="DM115">
        <v>0.13</v>
      </c>
      <c r="DN115">
        <v>-38.3031025</v>
      </c>
      <c r="DO115">
        <v>-0.9015208255158259</v>
      </c>
      <c r="DP115">
        <v>0.105706997137134</v>
      </c>
      <c r="DQ115">
        <v>0</v>
      </c>
      <c r="DR115">
        <v>0.8911293499999999</v>
      </c>
      <c r="DS115">
        <v>-0.1546206979362129</v>
      </c>
      <c r="DT115">
        <v>0.01488959837697108</v>
      </c>
      <c r="DU115">
        <v>0</v>
      </c>
      <c r="DV115">
        <v>0</v>
      </c>
      <c r="DW115">
        <v>2</v>
      </c>
      <c r="DX115" t="s">
        <v>357</v>
      </c>
      <c r="DY115">
        <v>2.97764</v>
      </c>
      <c r="DZ115">
        <v>2.72813</v>
      </c>
      <c r="EA115">
        <v>0.194955</v>
      </c>
      <c r="EB115">
        <v>0.199732</v>
      </c>
      <c r="EC115">
        <v>0.106546</v>
      </c>
      <c r="ED115">
        <v>0.104812</v>
      </c>
      <c r="EE115">
        <v>24015.8</v>
      </c>
      <c r="EF115">
        <v>23619.1</v>
      </c>
      <c r="EG115">
        <v>30370.5</v>
      </c>
      <c r="EH115">
        <v>29772.4</v>
      </c>
      <c r="EI115">
        <v>37461.5</v>
      </c>
      <c r="EJ115">
        <v>35096.4</v>
      </c>
      <c r="EK115">
        <v>46470.5</v>
      </c>
      <c r="EL115">
        <v>44272.8</v>
      </c>
      <c r="EM115">
        <v>1.84912</v>
      </c>
      <c r="EN115">
        <v>1.81475</v>
      </c>
      <c r="EO115">
        <v>0.07254629999999999</v>
      </c>
      <c r="EP115">
        <v>0</v>
      </c>
      <c r="EQ115">
        <v>26.3181</v>
      </c>
      <c r="ER115">
        <v>999.9</v>
      </c>
      <c r="ES115">
        <v>48</v>
      </c>
      <c r="ET115">
        <v>34.3</v>
      </c>
      <c r="EU115">
        <v>29.1554</v>
      </c>
      <c r="EV115">
        <v>63.4371</v>
      </c>
      <c r="EW115">
        <v>23.3454</v>
      </c>
      <c r="EX115">
        <v>1</v>
      </c>
      <c r="EY115">
        <v>0.134774</v>
      </c>
      <c r="EZ115">
        <v>1.40723</v>
      </c>
      <c r="FA115">
        <v>20.1908</v>
      </c>
      <c r="FB115">
        <v>5.22987</v>
      </c>
      <c r="FC115">
        <v>11.9736</v>
      </c>
      <c r="FD115">
        <v>4.97075</v>
      </c>
      <c r="FE115">
        <v>3.28965</v>
      </c>
      <c r="FF115">
        <v>9999</v>
      </c>
      <c r="FG115">
        <v>9999</v>
      </c>
      <c r="FH115">
        <v>9999</v>
      </c>
      <c r="FI115">
        <v>999.9</v>
      </c>
      <c r="FJ115">
        <v>4.97338</v>
      </c>
      <c r="FK115">
        <v>1.87805</v>
      </c>
      <c r="FL115">
        <v>1.8762</v>
      </c>
      <c r="FM115">
        <v>1.87897</v>
      </c>
      <c r="FN115">
        <v>1.87561</v>
      </c>
      <c r="FO115">
        <v>1.87921</v>
      </c>
      <c r="FP115">
        <v>1.87624</v>
      </c>
      <c r="FQ115">
        <v>1.87745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5.68</v>
      </c>
      <c r="GF115">
        <v>0.3398</v>
      </c>
      <c r="GG115">
        <v>1.952128706093963</v>
      </c>
      <c r="GH115">
        <v>0.004218851560130391</v>
      </c>
      <c r="GI115">
        <v>-1.795455638341317E-06</v>
      </c>
      <c r="GJ115">
        <v>4.509012065089949E-10</v>
      </c>
      <c r="GK115">
        <v>-0.002260030334245136</v>
      </c>
      <c r="GL115">
        <v>0.00193859277299023</v>
      </c>
      <c r="GM115">
        <v>0.0006059354359476578</v>
      </c>
      <c r="GN115">
        <v>-3.865286006439209E-06</v>
      </c>
      <c r="GO115">
        <v>0</v>
      </c>
      <c r="GP115">
        <v>2124</v>
      </c>
      <c r="GQ115">
        <v>1</v>
      </c>
      <c r="GR115">
        <v>26</v>
      </c>
      <c r="GS115">
        <v>223253.4</v>
      </c>
      <c r="GT115">
        <v>1129</v>
      </c>
      <c r="GU115">
        <v>3.11279</v>
      </c>
      <c r="GV115">
        <v>2.54761</v>
      </c>
      <c r="GW115">
        <v>1.39893</v>
      </c>
      <c r="GX115">
        <v>2.35718</v>
      </c>
      <c r="GY115">
        <v>1.44897</v>
      </c>
      <c r="GZ115">
        <v>2.41577</v>
      </c>
      <c r="HA115">
        <v>42.5103</v>
      </c>
      <c r="HB115">
        <v>24.035</v>
      </c>
      <c r="HC115">
        <v>18</v>
      </c>
      <c r="HD115">
        <v>490.995</v>
      </c>
      <c r="HE115">
        <v>440.885</v>
      </c>
      <c r="HF115">
        <v>24.0774</v>
      </c>
      <c r="HG115">
        <v>28.7861</v>
      </c>
      <c r="HH115">
        <v>30.0001</v>
      </c>
      <c r="HI115">
        <v>28.6464</v>
      </c>
      <c r="HJ115">
        <v>28.7257</v>
      </c>
      <c r="HK115">
        <v>62.3166</v>
      </c>
      <c r="HL115">
        <v>26.9273</v>
      </c>
      <c r="HM115">
        <v>87.25109999999999</v>
      </c>
      <c r="HN115">
        <v>24.0748</v>
      </c>
      <c r="HO115">
        <v>1516.59</v>
      </c>
      <c r="HP115">
        <v>23.6044</v>
      </c>
      <c r="HQ115">
        <v>100.417</v>
      </c>
      <c r="HR115">
        <v>101.805</v>
      </c>
    </row>
    <row r="116" spans="1:226">
      <c r="A116">
        <v>100</v>
      </c>
      <c r="B116">
        <v>1677863271.5</v>
      </c>
      <c r="C116">
        <v>750</v>
      </c>
      <c r="D116" t="s">
        <v>564</v>
      </c>
      <c r="E116" t="s">
        <v>565</v>
      </c>
      <c r="F116">
        <v>5</v>
      </c>
      <c r="G116" t="s">
        <v>353</v>
      </c>
      <c r="H116" t="s">
        <v>382</v>
      </c>
      <c r="I116">
        <v>1677863263.714286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1540.788417903794</v>
      </c>
      <c r="AK116">
        <v>1510.872666666666</v>
      </c>
      <c r="AL116">
        <v>3.419166797934788</v>
      </c>
      <c r="AM116">
        <v>63.52167588104037</v>
      </c>
      <c r="AN116">
        <f>(AP116 - AO116 + BO116*1E3/(8.314*(BQ116+273.15)) * AR116/BN116 * AQ116) * BN116/(100*BB116) * 1000/(1000 - AP116)</f>
        <v>0</v>
      </c>
      <c r="AO116">
        <v>23.53301558259566</v>
      </c>
      <c r="AP116">
        <v>24.34276000000001</v>
      </c>
      <c r="AQ116">
        <v>5.954816639313529E-05</v>
      </c>
      <c r="AR116">
        <v>100.0074228854335</v>
      </c>
      <c r="AS116">
        <v>0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2.96</v>
      </c>
      <c r="BC116">
        <v>0.5</v>
      </c>
      <c r="BD116" t="s">
        <v>355</v>
      </c>
      <c r="BE116">
        <v>2</v>
      </c>
      <c r="BF116" t="b">
        <v>1</v>
      </c>
      <c r="BG116">
        <v>1677863263.714286</v>
      </c>
      <c r="BH116">
        <v>1449.692142857143</v>
      </c>
      <c r="BI116">
        <v>1488.047142857142</v>
      </c>
      <c r="BJ116">
        <v>24.34859642857143</v>
      </c>
      <c r="BK116">
        <v>23.49278928571429</v>
      </c>
      <c r="BL116">
        <v>1444.036071428571</v>
      </c>
      <c r="BM116">
        <v>24.00853571428572</v>
      </c>
      <c r="BN116">
        <v>500.0426071428572</v>
      </c>
      <c r="BO116">
        <v>89.4447142857143</v>
      </c>
      <c r="BP116">
        <v>0.09996835357142859</v>
      </c>
      <c r="BQ116">
        <v>26.87789999999999</v>
      </c>
      <c r="BR116">
        <v>27.50548214285714</v>
      </c>
      <c r="BS116">
        <v>999.9000000000002</v>
      </c>
      <c r="BT116">
        <v>0</v>
      </c>
      <c r="BU116">
        <v>0</v>
      </c>
      <c r="BV116">
        <v>9994.779285714283</v>
      </c>
      <c r="BW116">
        <v>0</v>
      </c>
      <c r="BX116">
        <v>6.281655714285717</v>
      </c>
      <c r="BY116">
        <v>-38.354225</v>
      </c>
      <c r="BZ116">
        <v>1485.872142857143</v>
      </c>
      <c r="CA116">
        <v>1523.846785714286</v>
      </c>
      <c r="CB116">
        <v>0.8558098928571429</v>
      </c>
      <c r="CC116">
        <v>1488.047142857142</v>
      </c>
      <c r="CD116">
        <v>23.49278928571429</v>
      </c>
      <c r="CE116">
        <v>2.177853928571428</v>
      </c>
      <c r="CF116">
        <v>2.101306071428572</v>
      </c>
      <c r="CG116">
        <v>18.80033571428572</v>
      </c>
      <c r="CH116">
        <v>18.22906785714286</v>
      </c>
      <c r="CI116">
        <v>1999.972857142857</v>
      </c>
      <c r="CJ116">
        <v>0.97999375</v>
      </c>
      <c r="CK116">
        <v>0.020006325</v>
      </c>
      <c r="CL116">
        <v>0</v>
      </c>
      <c r="CM116">
        <v>2.007628571428572</v>
      </c>
      <c r="CN116">
        <v>0</v>
      </c>
      <c r="CO116">
        <v>6352.861428571428</v>
      </c>
      <c r="CP116">
        <v>17337.94642857143</v>
      </c>
      <c r="CQ116">
        <v>39.63810714285714</v>
      </c>
      <c r="CR116">
        <v>40.125</v>
      </c>
      <c r="CS116">
        <v>38.70289285714286</v>
      </c>
      <c r="CT116">
        <v>38.25642857142856</v>
      </c>
      <c r="CU116">
        <v>38.32110714285714</v>
      </c>
      <c r="CV116">
        <v>1959.961785714285</v>
      </c>
      <c r="CW116">
        <v>40.01107142857143</v>
      </c>
      <c r="CX116">
        <v>0</v>
      </c>
      <c r="CY116">
        <v>1677863274.4</v>
      </c>
      <c r="CZ116">
        <v>0</v>
      </c>
      <c r="DA116">
        <v>0</v>
      </c>
      <c r="DB116" t="s">
        <v>356</v>
      </c>
      <c r="DC116">
        <v>1664468064.5</v>
      </c>
      <c r="DD116">
        <v>1677795524</v>
      </c>
      <c r="DE116">
        <v>0</v>
      </c>
      <c r="DF116">
        <v>-0.419</v>
      </c>
      <c r="DG116">
        <v>-0.001</v>
      </c>
      <c r="DH116">
        <v>3.097</v>
      </c>
      <c r="DI116">
        <v>0.268</v>
      </c>
      <c r="DJ116">
        <v>400</v>
      </c>
      <c r="DK116">
        <v>24</v>
      </c>
      <c r="DL116">
        <v>0.15</v>
      </c>
      <c r="DM116">
        <v>0.13</v>
      </c>
      <c r="DN116">
        <v>-38.33970000000001</v>
      </c>
      <c r="DO116">
        <v>-0.1691819887429546</v>
      </c>
      <c r="DP116">
        <v>0.07694735538015617</v>
      </c>
      <c r="DQ116">
        <v>0</v>
      </c>
      <c r="DR116">
        <v>0.8657784749999999</v>
      </c>
      <c r="DS116">
        <v>-0.2934997711069417</v>
      </c>
      <c r="DT116">
        <v>0.03021705768269596</v>
      </c>
      <c r="DU116">
        <v>0</v>
      </c>
      <c r="DV116">
        <v>0</v>
      </c>
      <c r="DW116">
        <v>2</v>
      </c>
      <c r="DX116" t="s">
        <v>357</v>
      </c>
      <c r="DY116">
        <v>2.97759</v>
      </c>
      <c r="DZ116">
        <v>2.72825</v>
      </c>
      <c r="EA116">
        <v>0.196284</v>
      </c>
      <c r="EB116">
        <v>0.20105</v>
      </c>
      <c r="EC116">
        <v>0.106554</v>
      </c>
      <c r="ED116">
        <v>0.104943</v>
      </c>
      <c r="EE116">
        <v>23976.5</v>
      </c>
      <c r="EF116">
        <v>23579.9</v>
      </c>
      <c r="EG116">
        <v>30371</v>
      </c>
      <c r="EH116">
        <v>29772.2</v>
      </c>
      <c r="EI116">
        <v>37461.8</v>
      </c>
      <c r="EJ116">
        <v>35091.2</v>
      </c>
      <c r="EK116">
        <v>46471.1</v>
      </c>
      <c r="EL116">
        <v>44272.6</v>
      </c>
      <c r="EM116">
        <v>1.84885</v>
      </c>
      <c r="EN116">
        <v>1.8149</v>
      </c>
      <c r="EO116">
        <v>0.07200239999999999</v>
      </c>
      <c r="EP116">
        <v>0</v>
      </c>
      <c r="EQ116">
        <v>26.3181</v>
      </c>
      <c r="ER116">
        <v>999.9</v>
      </c>
      <c r="ES116">
        <v>48</v>
      </c>
      <c r="ET116">
        <v>34.3</v>
      </c>
      <c r="EU116">
        <v>29.158</v>
      </c>
      <c r="EV116">
        <v>63.5071</v>
      </c>
      <c r="EW116">
        <v>23.7099</v>
      </c>
      <c r="EX116">
        <v>1</v>
      </c>
      <c r="EY116">
        <v>0.134797</v>
      </c>
      <c r="EZ116">
        <v>1.42488</v>
      </c>
      <c r="FA116">
        <v>20.1906</v>
      </c>
      <c r="FB116">
        <v>5.23002</v>
      </c>
      <c r="FC116">
        <v>11.9728</v>
      </c>
      <c r="FD116">
        <v>4.97065</v>
      </c>
      <c r="FE116">
        <v>3.28968</v>
      </c>
      <c r="FF116">
        <v>9999</v>
      </c>
      <c r="FG116">
        <v>9999</v>
      </c>
      <c r="FH116">
        <v>9999</v>
      </c>
      <c r="FI116">
        <v>999.9</v>
      </c>
      <c r="FJ116">
        <v>4.97337</v>
      </c>
      <c r="FK116">
        <v>1.87805</v>
      </c>
      <c r="FL116">
        <v>1.87622</v>
      </c>
      <c r="FM116">
        <v>1.879</v>
      </c>
      <c r="FN116">
        <v>1.87561</v>
      </c>
      <c r="FO116">
        <v>1.87919</v>
      </c>
      <c r="FP116">
        <v>1.87628</v>
      </c>
      <c r="FQ116">
        <v>1.87745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5.7</v>
      </c>
      <c r="GF116">
        <v>0.34</v>
      </c>
      <c r="GG116">
        <v>1.952128706093963</v>
      </c>
      <c r="GH116">
        <v>0.004218851560130391</v>
      </c>
      <c r="GI116">
        <v>-1.795455638341317E-06</v>
      </c>
      <c r="GJ116">
        <v>4.509012065089949E-10</v>
      </c>
      <c r="GK116">
        <v>-0.002260030334245136</v>
      </c>
      <c r="GL116">
        <v>0.00193859277299023</v>
      </c>
      <c r="GM116">
        <v>0.0006059354359476578</v>
      </c>
      <c r="GN116">
        <v>-3.865286006439209E-06</v>
      </c>
      <c r="GO116">
        <v>0</v>
      </c>
      <c r="GP116">
        <v>2124</v>
      </c>
      <c r="GQ116">
        <v>1</v>
      </c>
      <c r="GR116">
        <v>26</v>
      </c>
      <c r="GS116">
        <v>223253.5</v>
      </c>
      <c r="GT116">
        <v>1129.1</v>
      </c>
      <c r="GU116">
        <v>3.13843</v>
      </c>
      <c r="GV116">
        <v>2.53418</v>
      </c>
      <c r="GW116">
        <v>1.39893</v>
      </c>
      <c r="GX116">
        <v>2.35718</v>
      </c>
      <c r="GY116">
        <v>1.44897</v>
      </c>
      <c r="GZ116">
        <v>2.45361</v>
      </c>
      <c r="HA116">
        <v>42.5103</v>
      </c>
      <c r="HB116">
        <v>24.0437</v>
      </c>
      <c r="HC116">
        <v>18</v>
      </c>
      <c r="HD116">
        <v>490.834</v>
      </c>
      <c r="HE116">
        <v>440.976</v>
      </c>
      <c r="HF116">
        <v>24.0692</v>
      </c>
      <c r="HG116">
        <v>28.7861</v>
      </c>
      <c r="HH116">
        <v>30.0002</v>
      </c>
      <c r="HI116">
        <v>28.6452</v>
      </c>
      <c r="HJ116">
        <v>28.7254</v>
      </c>
      <c r="HK116">
        <v>62.825</v>
      </c>
      <c r="HL116">
        <v>26.9273</v>
      </c>
      <c r="HM116">
        <v>87.25109999999999</v>
      </c>
      <c r="HN116">
        <v>24.0659</v>
      </c>
      <c r="HO116">
        <v>1536.67</v>
      </c>
      <c r="HP116">
        <v>23.6231</v>
      </c>
      <c r="HQ116">
        <v>100.419</v>
      </c>
      <c r="HR116">
        <v>101.804</v>
      </c>
    </row>
    <row r="117" spans="1:226">
      <c r="A117">
        <v>101</v>
      </c>
      <c r="B117">
        <v>1677863276.5</v>
      </c>
      <c r="C117">
        <v>755</v>
      </c>
      <c r="D117" t="s">
        <v>566</v>
      </c>
      <c r="E117" t="s">
        <v>567</v>
      </c>
      <c r="F117">
        <v>5</v>
      </c>
      <c r="G117" t="s">
        <v>353</v>
      </c>
      <c r="H117" t="s">
        <v>382</v>
      </c>
      <c r="I117">
        <v>1677863269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1557.932707657273</v>
      </c>
      <c r="AK117">
        <v>1528.036424242424</v>
      </c>
      <c r="AL117">
        <v>3.42828971972312</v>
      </c>
      <c r="AM117">
        <v>63.52167588104037</v>
      </c>
      <c r="AN117">
        <f>(AP117 - AO117 + BO117*1E3/(8.314*(BQ117+273.15)) * AR117/BN117 * AQ117) * BN117/(100*BB117) * 1000/(1000 - AP117)</f>
        <v>0</v>
      </c>
      <c r="AO117">
        <v>23.54095928676465</v>
      </c>
      <c r="AP117">
        <v>24.34875212121212</v>
      </c>
      <c r="AQ117">
        <v>4.294014748045083E-05</v>
      </c>
      <c r="AR117">
        <v>100.0074228854335</v>
      </c>
      <c r="AS117">
        <v>0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2.96</v>
      </c>
      <c r="BC117">
        <v>0.5</v>
      </c>
      <c r="BD117" t="s">
        <v>355</v>
      </c>
      <c r="BE117">
        <v>2</v>
      </c>
      <c r="BF117" t="b">
        <v>1</v>
      </c>
      <c r="BG117">
        <v>1677863269</v>
      </c>
      <c r="BH117">
        <v>1467.408148148148</v>
      </c>
      <c r="BI117">
        <v>1505.768518518518</v>
      </c>
      <c r="BJ117">
        <v>24.34415555555556</v>
      </c>
      <c r="BK117">
        <v>23.51471481481482</v>
      </c>
      <c r="BL117">
        <v>1461.718888888889</v>
      </c>
      <c r="BM117">
        <v>24.0041962962963</v>
      </c>
      <c r="BN117">
        <v>500.0466666666666</v>
      </c>
      <c r="BO117">
        <v>89.44331481481483</v>
      </c>
      <c r="BP117">
        <v>0.0998489851851852</v>
      </c>
      <c r="BQ117">
        <v>26.8772074074074</v>
      </c>
      <c r="BR117">
        <v>27.50071851851852</v>
      </c>
      <c r="BS117">
        <v>999.9000000000001</v>
      </c>
      <c r="BT117">
        <v>0</v>
      </c>
      <c r="BU117">
        <v>0</v>
      </c>
      <c r="BV117">
        <v>9999.445925925927</v>
      </c>
      <c r="BW117">
        <v>0</v>
      </c>
      <c r="BX117">
        <v>6.454190000000001</v>
      </c>
      <c r="BY117">
        <v>-38.35934814814814</v>
      </c>
      <c r="BZ117">
        <v>1504.023333333334</v>
      </c>
      <c r="CA117">
        <v>1542.029259259259</v>
      </c>
      <c r="CB117">
        <v>0.8294468148148149</v>
      </c>
      <c r="CC117">
        <v>1505.768518518518</v>
      </c>
      <c r="CD117">
        <v>23.51471481481482</v>
      </c>
      <c r="CE117">
        <v>2.177422222222222</v>
      </c>
      <c r="CF117">
        <v>2.103234814814815</v>
      </c>
      <c r="CG117">
        <v>18.79716666666667</v>
      </c>
      <c r="CH117">
        <v>18.24367777777778</v>
      </c>
      <c r="CI117">
        <v>2000.000740740741</v>
      </c>
      <c r="CJ117">
        <v>0.979994</v>
      </c>
      <c r="CK117">
        <v>0.02000606666666667</v>
      </c>
      <c r="CL117">
        <v>0</v>
      </c>
      <c r="CM117">
        <v>2.035055555555556</v>
      </c>
      <c r="CN117">
        <v>0</v>
      </c>
      <c r="CO117">
        <v>6350.318888888888</v>
      </c>
      <c r="CP117">
        <v>17338.1962962963</v>
      </c>
      <c r="CQ117">
        <v>39.70114814814815</v>
      </c>
      <c r="CR117">
        <v>40.125</v>
      </c>
      <c r="CS117">
        <v>38.70344444444444</v>
      </c>
      <c r="CT117">
        <v>38.25674074074074</v>
      </c>
      <c r="CU117">
        <v>38.33066666666667</v>
      </c>
      <c r="CV117">
        <v>1959.989259259259</v>
      </c>
      <c r="CW117">
        <v>40.01148148148148</v>
      </c>
      <c r="CX117">
        <v>0</v>
      </c>
      <c r="CY117">
        <v>1677863279.2</v>
      </c>
      <c r="CZ117">
        <v>0</v>
      </c>
      <c r="DA117">
        <v>0</v>
      </c>
      <c r="DB117" t="s">
        <v>356</v>
      </c>
      <c r="DC117">
        <v>1664468064.5</v>
      </c>
      <c r="DD117">
        <v>1677795524</v>
      </c>
      <c r="DE117">
        <v>0</v>
      </c>
      <c r="DF117">
        <v>-0.419</v>
      </c>
      <c r="DG117">
        <v>-0.001</v>
      </c>
      <c r="DH117">
        <v>3.097</v>
      </c>
      <c r="DI117">
        <v>0.268</v>
      </c>
      <c r="DJ117">
        <v>400</v>
      </c>
      <c r="DK117">
        <v>24</v>
      </c>
      <c r="DL117">
        <v>0.15</v>
      </c>
      <c r="DM117">
        <v>0.13</v>
      </c>
      <c r="DN117">
        <v>-38.3380725</v>
      </c>
      <c r="DO117">
        <v>0.07952082551599504</v>
      </c>
      <c r="DP117">
        <v>0.07915087803524375</v>
      </c>
      <c r="DQ117">
        <v>1</v>
      </c>
      <c r="DR117">
        <v>0.843576225</v>
      </c>
      <c r="DS117">
        <v>-0.3266738048780505</v>
      </c>
      <c r="DT117">
        <v>0.03299259469751318</v>
      </c>
      <c r="DU117">
        <v>0</v>
      </c>
      <c r="DV117">
        <v>1</v>
      </c>
      <c r="DW117">
        <v>2</v>
      </c>
      <c r="DX117" t="s">
        <v>365</v>
      </c>
      <c r="DY117">
        <v>2.97764</v>
      </c>
      <c r="DZ117">
        <v>2.72813</v>
      </c>
      <c r="EA117">
        <v>0.197606</v>
      </c>
      <c r="EB117">
        <v>0.20237</v>
      </c>
      <c r="EC117">
        <v>0.106568</v>
      </c>
      <c r="ED117">
        <v>0.104962</v>
      </c>
      <c r="EE117">
        <v>23936.4</v>
      </c>
      <c r="EF117">
        <v>23541</v>
      </c>
      <c r="EG117">
        <v>30370.2</v>
      </c>
      <c r="EH117">
        <v>29772.3</v>
      </c>
      <c r="EI117">
        <v>37460.4</v>
      </c>
      <c r="EJ117">
        <v>35090.4</v>
      </c>
      <c r="EK117">
        <v>46470</v>
      </c>
      <c r="EL117">
        <v>44272.5</v>
      </c>
      <c r="EM117">
        <v>1.84885</v>
      </c>
      <c r="EN117">
        <v>1.8153</v>
      </c>
      <c r="EO117">
        <v>0.07236380000000001</v>
      </c>
      <c r="EP117">
        <v>0</v>
      </c>
      <c r="EQ117">
        <v>26.3181</v>
      </c>
      <c r="ER117">
        <v>999.9</v>
      </c>
      <c r="ES117">
        <v>48</v>
      </c>
      <c r="ET117">
        <v>34.3</v>
      </c>
      <c r="EU117">
        <v>29.1572</v>
      </c>
      <c r="EV117">
        <v>63.2471</v>
      </c>
      <c r="EW117">
        <v>23.6178</v>
      </c>
      <c r="EX117">
        <v>1</v>
      </c>
      <c r="EY117">
        <v>0.134395</v>
      </c>
      <c r="EZ117">
        <v>1.35169</v>
      </c>
      <c r="FA117">
        <v>20.1911</v>
      </c>
      <c r="FB117">
        <v>5.22942</v>
      </c>
      <c r="FC117">
        <v>11.9728</v>
      </c>
      <c r="FD117">
        <v>4.97065</v>
      </c>
      <c r="FE117">
        <v>3.28948</v>
      </c>
      <c r="FF117">
        <v>9999</v>
      </c>
      <c r="FG117">
        <v>9999</v>
      </c>
      <c r="FH117">
        <v>9999</v>
      </c>
      <c r="FI117">
        <v>999.9</v>
      </c>
      <c r="FJ117">
        <v>4.97337</v>
      </c>
      <c r="FK117">
        <v>1.87805</v>
      </c>
      <c r="FL117">
        <v>1.87622</v>
      </c>
      <c r="FM117">
        <v>1.879</v>
      </c>
      <c r="FN117">
        <v>1.87562</v>
      </c>
      <c r="FO117">
        <v>1.87923</v>
      </c>
      <c r="FP117">
        <v>1.87633</v>
      </c>
      <c r="FQ117">
        <v>1.87747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5.73</v>
      </c>
      <c r="GF117">
        <v>0.3401</v>
      </c>
      <c r="GG117">
        <v>1.952128706093963</v>
      </c>
      <c r="GH117">
        <v>0.004218851560130391</v>
      </c>
      <c r="GI117">
        <v>-1.795455638341317E-06</v>
      </c>
      <c r="GJ117">
        <v>4.509012065089949E-10</v>
      </c>
      <c r="GK117">
        <v>-0.002260030334245136</v>
      </c>
      <c r="GL117">
        <v>0.00193859277299023</v>
      </c>
      <c r="GM117">
        <v>0.0006059354359476578</v>
      </c>
      <c r="GN117">
        <v>-3.865286006439209E-06</v>
      </c>
      <c r="GO117">
        <v>0</v>
      </c>
      <c r="GP117">
        <v>2124</v>
      </c>
      <c r="GQ117">
        <v>1</v>
      </c>
      <c r="GR117">
        <v>26</v>
      </c>
      <c r="GS117">
        <v>223253.5</v>
      </c>
      <c r="GT117">
        <v>1129.2</v>
      </c>
      <c r="GU117">
        <v>3.16772</v>
      </c>
      <c r="GV117">
        <v>2.5293</v>
      </c>
      <c r="GW117">
        <v>1.39893</v>
      </c>
      <c r="GX117">
        <v>2.35718</v>
      </c>
      <c r="GY117">
        <v>1.44897</v>
      </c>
      <c r="GZ117">
        <v>2.50854</v>
      </c>
      <c r="HA117">
        <v>42.537</v>
      </c>
      <c r="HB117">
        <v>24.0437</v>
      </c>
      <c r="HC117">
        <v>18</v>
      </c>
      <c r="HD117">
        <v>490.833</v>
      </c>
      <c r="HE117">
        <v>441.209</v>
      </c>
      <c r="HF117">
        <v>24.0704</v>
      </c>
      <c r="HG117">
        <v>28.7844</v>
      </c>
      <c r="HH117">
        <v>30</v>
      </c>
      <c r="HI117">
        <v>28.6451</v>
      </c>
      <c r="HJ117">
        <v>28.7233</v>
      </c>
      <c r="HK117">
        <v>63.3991</v>
      </c>
      <c r="HL117">
        <v>26.6458</v>
      </c>
      <c r="HM117">
        <v>87.25109999999999</v>
      </c>
      <c r="HN117">
        <v>24.078</v>
      </c>
      <c r="HO117">
        <v>1550.03</v>
      </c>
      <c r="HP117">
        <v>23.6411</v>
      </c>
      <c r="HQ117">
        <v>100.416</v>
      </c>
      <c r="HR117">
        <v>101.804</v>
      </c>
    </row>
    <row r="118" spans="1:226">
      <c r="A118">
        <v>102</v>
      </c>
      <c r="B118">
        <v>1677863281.5</v>
      </c>
      <c r="C118">
        <v>760</v>
      </c>
      <c r="D118" t="s">
        <v>568</v>
      </c>
      <c r="E118" t="s">
        <v>569</v>
      </c>
      <c r="F118">
        <v>5</v>
      </c>
      <c r="G118" t="s">
        <v>353</v>
      </c>
      <c r="H118" t="s">
        <v>382</v>
      </c>
      <c r="I118">
        <v>1677863273.714286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1575.086261440841</v>
      </c>
      <c r="AK118">
        <v>1545.217212121212</v>
      </c>
      <c r="AL118">
        <v>3.459819485747168</v>
      </c>
      <c r="AM118">
        <v>63.52167588104037</v>
      </c>
      <c r="AN118">
        <f>(AP118 - AO118 + BO118*1E3/(8.314*(BQ118+273.15)) * AR118/BN118 * AQ118) * BN118/(100*BB118) * 1000/(1000 - AP118)</f>
        <v>0</v>
      </c>
      <c r="AO118">
        <v>23.61233204634641</v>
      </c>
      <c r="AP118">
        <v>24.36180606060605</v>
      </c>
      <c r="AQ118">
        <v>0.0001589204380618584</v>
      </c>
      <c r="AR118">
        <v>100.0074228854335</v>
      </c>
      <c r="AS118">
        <v>0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2.96</v>
      </c>
      <c r="BC118">
        <v>0.5</v>
      </c>
      <c r="BD118" t="s">
        <v>355</v>
      </c>
      <c r="BE118">
        <v>2</v>
      </c>
      <c r="BF118" t="b">
        <v>1</v>
      </c>
      <c r="BG118">
        <v>1677863273.714286</v>
      </c>
      <c r="BH118">
        <v>1483.182142857142</v>
      </c>
      <c r="BI118">
        <v>1521.511428571428</v>
      </c>
      <c r="BJ118">
        <v>24.34651071428572</v>
      </c>
      <c r="BK118">
        <v>23.551875</v>
      </c>
      <c r="BL118">
        <v>1477.463571428571</v>
      </c>
      <c r="BM118">
        <v>24.0065</v>
      </c>
      <c r="BN118">
        <v>500.0263214285714</v>
      </c>
      <c r="BO118">
        <v>89.44192142857143</v>
      </c>
      <c r="BP118">
        <v>0.09990852142857144</v>
      </c>
      <c r="BQ118">
        <v>26.87687499999999</v>
      </c>
      <c r="BR118">
        <v>27.5026</v>
      </c>
      <c r="BS118">
        <v>999.9000000000002</v>
      </c>
      <c r="BT118">
        <v>0</v>
      </c>
      <c r="BU118">
        <v>0</v>
      </c>
      <c r="BV118">
        <v>9992.76892857143</v>
      </c>
      <c r="BW118">
        <v>0</v>
      </c>
      <c r="BX118">
        <v>6.454091428571429</v>
      </c>
      <c r="BY118">
        <v>-38.32793928571429</v>
      </c>
      <c r="BZ118">
        <v>1520.194642857143</v>
      </c>
      <c r="CA118">
        <v>1558.210357142857</v>
      </c>
      <c r="CB118">
        <v>0.7946422500000001</v>
      </c>
      <c r="CC118">
        <v>1521.511428571428</v>
      </c>
      <c r="CD118">
        <v>23.551875</v>
      </c>
      <c r="CE118">
        <v>2.177599285714286</v>
      </c>
      <c r="CF118">
        <v>2.106525714285715</v>
      </c>
      <c r="CG118">
        <v>18.79846071428572</v>
      </c>
      <c r="CH118">
        <v>18.26858571428571</v>
      </c>
      <c r="CI118">
        <v>2000.005714285715</v>
      </c>
      <c r="CJ118">
        <v>0.9799939642857144</v>
      </c>
      <c r="CK118">
        <v>0.02000610357142858</v>
      </c>
      <c r="CL118">
        <v>0</v>
      </c>
      <c r="CM118">
        <v>2.042064285714286</v>
      </c>
      <c r="CN118">
        <v>0</v>
      </c>
      <c r="CO118">
        <v>6347.696428571428</v>
      </c>
      <c r="CP118">
        <v>17338.24285714285</v>
      </c>
      <c r="CQ118">
        <v>39.752</v>
      </c>
      <c r="CR118">
        <v>40.125</v>
      </c>
      <c r="CS118">
        <v>38.70289285714285</v>
      </c>
      <c r="CT118">
        <v>38.24974999999999</v>
      </c>
      <c r="CU118">
        <v>38.32549999999999</v>
      </c>
      <c r="CV118">
        <v>1959.993928571429</v>
      </c>
      <c r="CW118">
        <v>40.01178571428571</v>
      </c>
      <c r="CX118">
        <v>0</v>
      </c>
      <c r="CY118">
        <v>1677863284.6</v>
      </c>
      <c r="CZ118">
        <v>0</v>
      </c>
      <c r="DA118">
        <v>0</v>
      </c>
      <c r="DB118" t="s">
        <v>356</v>
      </c>
      <c r="DC118">
        <v>1664468064.5</v>
      </c>
      <c r="DD118">
        <v>1677795524</v>
      </c>
      <c r="DE118">
        <v>0</v>
      </c>
      <c r="DF118">
        <v>-0.419</v>
      </c>
      <c r="DG118">
        <v>-0.001</v>
      </c>
      <c r="DH118">
        <v>3.097</v>
      </c>
      <c r="DI118">
        <v>0.268</v>
      </c>
      <c r="DJ118">
        <v>400</v>
      </c>
      <c r="DK118">
        <v>24</v>
      </c>
      <c r="DL118">
        <v>0.15</v>
      </c>
      <c r="DM118">
        <v>0.13</v>
      </c>
      <c r="DN118">
        <v>-38.35298536585366</v>
      </c>
      <c r="DO118">
        <v>0.2034020905923543</v>
      </c>
      <c r="DP118">
        <v>0.0749810140553499</v>
      </c>
      <c r="DQ118">
        <v>0</v>
      </c>
      <c r="DR118">
        <v>0.8184629756097559</v>
      </c>
      <c r="DS118">
        <v>-0.3881087247386749</v>
      </c>
      <c r="DT118">
        <v>0.04043403210801021</v>
      </c>
      <c r="DU118">
        <v>0</v>
      </c>
      <c r="DV118">
        <v>0</v>
      </c>
      <c r="DW118">
        <v>2</v>
      </c>
      <c r="DX118" t="s">
        <v>357</v>
      </c>
      <c r="DY118">
        <v>2.97767</v>
      </c>
      <c r="DZ118">
        <v>2.72842</v>
      </c>
      <c r="EA118">
        <v>0.198925</v>
      </c>
      <c r="EB118">
        <v>0.203679</v>
      </c>
      <c r="EC118">
        <v>0.106618</v>
      </c>
      <c r="ED118">
        <v>0.105264</v>
      </c>
      <c r="EE118">
        <v>23897.2</v>
      </c>
      <c r="EF118">
        <v>23502.5</v>
      </c>
      <c r="EG118">
        <v>30370.4</v>
      </c>
      <c r="EH118">
        <v>29772.4</v>
      </c>
      <c r="EI118">
        <v>37458.5</v>
      </c>
      <c r="EJ118">
        <v>35078.8</v>
      </c>
      <c r="EK118">
        <v>46470.1</v>
      </c>
      <c r="EL118">
        <v>44272.9</v>
      </c>
      <c r="EM118">
        <v>1.84907</v>
      </c>
      <c r="EN118">
        <v>1.81508</v>
      </c>
      <c r="EO118">
        <v>0.0736788</v>
      </c>
      <c r="EP118">
        <v>0</v>
      </c>
      <c r="EQ118">
        <v>26.3181</v>
      </c>
      <c r="ER118">
        <v>999.9</v>
      </c>
      <c r="ES118">
        <v>48</v>
      </c>
      <c r="ET118">
        <v>34.3</v>
      </c>
      <c r="EU118">
        <v>29.1606</v>
      </c>
      <c r="EV118">
        <v>63.3471</v>
      </c>
      <c r="EW118">
        <v>23.2893</v>
      </c>
      <c r="EX118">
        <v>1</v>
      </c>
      <c r="EY118">
        <v>0.134428</v>
      </c>
      <c r="EZ118">
        <v>1.34941</v>
      </c>
      <c r="FA118">
        <v>20.1911</v>
      </c>
      <c r="FB118">
        <v>5.22957</v>
      </c>
      <c r="FC118">
        <v>11.9721</v>
      </c>
      <c r="FD118">
        <v>4.97065</v>
      </c>
      <c r="FE118">
        <v>3.28953</v>
      </c>
      <c r="FF118">
        <v>9999</v>
      </c>
      <c r="FG118">
        <v>9999</v>
      </c>
      <c r="FH118">
        <v>9999</v>
      </c>
      <c r="FI118">
        <v>999.9</v>
      </c>
      <c r="FJ118">
        <v>4.97337</v>
      </c>
      <c r="FK118">
        <v>1.87805</v>
      </c>
      <c r="FL118">
        <v>1.87622</v>
      </c>
      <c r="FM118">
        <v>1.879</v>
      </c>
      <c r="FN118">
        <v>1.87562</v>
      </c>
      <c r="FO118">
        <v>1.8792</v>
      </c>
      <c r="FP118">
        <v>1.87629</v>
      </c>
      <c r="FQ118">
        <v>1.87746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5.76</v>
      </c>
      <c r="GF118">
        <v>0.3405</v>
      </c>
      <c r="GG118">
        <v>1.952128706093963</v>
      </c>
      <c r="GH118">
        <v>0.004218851560130391</v>
      </c>
      <c r="GI118">
        <v>-1.795455638341317E-06</v>
      </c>
      <c r="GJ118">
        <v>4.509012065089949E-10</v>
      </c>
      <c r="GK118">
        <v>-0.002260030334245136</v>
      </c>
      <c r="GL118">
        <v>0.00193859277299023</v>
      </c>
      <c r="GM118">
        <v>0.0006059354359476578</v>
      </c>
      <c r="GN118">
        <v>-3.865286006439209E-06</v>
      </c>
      <c r="GO118">
        <v>0</v>
      </c>
      <c r="GP118">
        <v>2124</v>
      </c>
      <c r="GQ118">
        <v>1</v>
      </c>
      <c r="GR118">
        <v>26</v>
      </c>
      <c r="GS118">
        <v>223253.6</v>
      </c>
      <c r="GT118">
        <v>1129.3</v>
      </c>
      <c r="GU118">
        <v>3.19214</v>
      </c>
      <c r="GV118">
        <v>2.5415</v>
      </c>
      <c r="GW118">
        <v>1.39893</v>
      </c>
      <c r="GX118">
        <v>2.35718</v>
      </c>
      <c r="GY118">
        <v>1.44897</v>
      </c>
      <c r="GZ118">
        <v>2.47681</v>
      </c>
      <c r="HA118">
        <v>42.5103</v>
      </c>
      <c r="HB118">
        <v>24.035</v>
      </c>
      <c r="HC118">
        <v>18</v>
      </c>
      <c r="HD118">
        <v>490.958</v>
      </c>
      <c r="HE118">
        <v>441.069</v>
      </c>
      <c r="HF118">
        <v>24.0788</v>
      </c>
      <c r="HG118">
        <v>28.7838</v>
      </c>
      <c r="HH118">
        <v>30.0001</v>
      </c>
      <c r="HI118">
        <v>28.6451</v>
      </c>
      <c r="HJ118">
        <v>28.7233</v>
      </c>
      <c r="HK118">
        <v>63.8957</v>
      </c>
      <c r="HL118">
        <v>26.6458</v>
      </c>
      <c r="HM118">
        <v>87.25109999999999</v>
      </c>
      <c r="HN118">
        <v>24.0821</v>
      </c>
      <c r="HO118">
        <v>1570.07</v>
      </c>
      <c r="HP118">
        <v>23.6384</v>
      </c>
      <c r="HQ118">
        <v>100.417</v>
      </c>
      <c r="HR118">
        <v>101.805</v>
      </c>
    </row>
    <row r="119" spans="1:226">
      <c r="A119">
        <v>103</v>
      </c>
      <c r="B119">
        <v>1677863286.5</v>
      </c>
      <c r="C119">
        <v>765</v>
      </c>
      <c r="D119" t="s">
        <v>570</v>
      </c>
      <c r="E119" t="s">
        <v>571</v>
      </c>
      <c r="F119">
        <v>5</v>
      </c>
      <c r="G119" t="s">
        <v>353</v>
      </c>
      <c r="H119" t="s">
        <v>382</v>
      </c>
      <c r="I119">
        <v>1677863279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1592.480497140406</v>
      </c>
      <c r="AK119">
        <v>1562.460848484848</v>
      </c>
      <c r="AL119">
        <v>3.444295174108626</v>
      </c>
      <c r="AM119">
        <v>63.52167588104037</v>
      </c>
      <c r="AN119">
        <f>(AP119 - AO119 + BO119*1E3/(8.314*(BQ119+273.15)) * AR119/BN119 * AQ119) * BN119/(100*BB119) * 1000/(1000 - AP119)</f>
        <v>0</v>
      </c>
      <c r="AO119">
        <v>23.65178696249805</v>
      </c>
      <c r="AP119">
        <v>24.39364303030302</v>
      </c>
      <c r="AQ119">
        <v>0.005597131266725354</v>
      </c>
      <c r="AR119">
        <v>100.0074228854335</v>
      </c>
      <c r="AS119">
        <v>0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2.96</v>
      </c>
      <c r="BC119">
        <v>0.5</v>
      </c>
      <c r="BD119" t="s">
        <v>355</v>
      </c>
      <c r="BE119">
        <v>2</v>
      </c>
      <c r="BF119" t="b">
        <v>1</v>
      </c>
      <c r="BG119">
        <v>1677863279</v>
      </c>
      <c r="BH119">
        <v>1500.871111111111</v>
      </c>
      <c r="BI119">
        <v>1539.225925925926</v>
      </c>
      <c r="BJ119">
        <v>24.36090370370371</v>
      </c>
      <c r="BK119">
        <v>23.59614444444444</v>
      </c>
      <c r="BL119">
        <v>1495.118888888889</v>
      </c>
      <c r="BM119">
        <v>24.02054814814815</v>
      </c>
      <c r="BN119">
        <v>500.0396666666666</v>
      </c>
      <c r="BO119">
        <v>89.44143333333332</v>
      </c>
      <c r="BP119">
        <v>0.09996257777777776</v>
      </c>
      <c r="BQ119">
        <v>26.87607407407407</v>
      </c>
      <c r="BR119">
        <v>27.5067074074074</v>
      </c>
      <c r="BS119">
        <v>999.9000000000001</v>
      </c>
      <c r="BT119">
        <v>0</v>
      </c>
      <c r="BU119">
        <v>0</v>
      </c>
      <c r="BV119">
        <v>9991.109259259259</v>
      </c>
      <c r="BW119">
        <v>0</v>
      </c>
      <c r="BX119">
        <v>6.450410740740741</v>
      </c>
      <c r="BY119">
        <v>-38.35358148148148</v>
      </c>
      <c r="BZ119">
        <v>1538.347037037037</v>
      </c>
      <c r="CA119">
        <v>1576.424074074074</v>
      </c>
      <c r="CB119">
        <v>0.7647562962962963</v>
      </c>
      <c r="CC119">
        <v>1539.225925925926</v>
      </c>
      <c r="CD119">
        <v>23.59614444444444</v>
      </c>
      <c r="CE119">
        <v>2.178874444444444</v>
      </c>
      <c r="CF119">
        <v>2.110474444444445</v>
      </c>
      <c r="CG119">
        <v>18.80781851851852</v>
      </c>
      <c r="CH119">
        <v>18.29841851851852</v>
      </c>
      <c r="CI119">
        <v>2000.002222222222</v>
      </c>
      <c r="CJ119">
        <v>0.9799941111111111</v>
      </c>
      <c r="CK119">
        <v>0.02000595185185185</v>
      </c>
      <c r="CL119">
        <v>0</v>
      </c>
      <c r="CM119">
        <v>2.048551851851852</v>
      </c>
      <c r="CN119">
        <v>0</v>
      </c>
      <c r="CO119">
        <v>6344.798888888888</v>
      </c>
      <c r="CP119">
        <v>17338.22222222222</v>
      </c>
      <c r="CQ119">
        <v>39.7382962962963</v>
      </c>
      <c r="CR119">
        <v>40.125</v>
      </c>
      <c r="CS119">
        <v>38.74040740740741</v>
      </c>
      <c r="CT119">
        <v>38.2658888888889</v>
      </c>
      <c r="CU119">
        <v>38.33525925925925</v>
      </c>
      <c r="CV119">
        <v>1959.991111111111</v>
      </c>
      <c r="CW119">
        <v>40.01111111111111</v>
      </c>
      <c r="CX119">
        <v>0</v>
      </c>
      <c r="CY119">
        <v>1677863289.4</v>
      </c>
      <c r="CZ119">
        <v>0</v>
      </c>
      <c r="DA119">
        <v>0</v>
      </c>
      <c r="DB119" t="s">
        <v>356</v>
      </c>
      <c r="DC119">
        <v>1664468064.5</v>
      </c>
      <c r="DD119">
        <v>1677795524</v>
      </c>
      <c r="DE119">
        <v>0</v>
      </c>
      <c r="DF119">
        <v>-0.419</v>
      </c>
      <c r="DG119">
        <v>-0.001</v>
      </c>
      <c r="DH119">
        <v>3.097</v>
      </c>
      <c r="DI119">
        <v>0.268</v>
      </c>
      <c r="DJ119">
        <v>400</v>
      </c>
      <c r="DK119">
        <v>24</v>
      </c>
      <c r="DL119">
        <v>0.15</v>
      </c>
      <c r="DM119">
        <v>0.13</v>
      </c>
      <c r="DN119">
        <v>-38.34129249999999</v>
      </c>
      <c r="DO119">
        <v>-0.3459478424014763</v>
      </c>
      <c r="DP119">
        <v>0.05893981840615005</v>
      </c>
      <c r="DQ119">
        <v>0</v>
      </c>
      <c r="DR119">
        <v>0.78482915</v>
      </c>
      <c r="DS119">
        <v>-0.3964202926829272</v>
      </c>
      <c r="DT119">
        <v>0.0408866269442406</v>
      </c>
      <c r="DU119">
        <v>0</v>
      </c>
      <c r="DV119">
        <v>0</v>
      </c>
      <c r="DW119">
        <v>2</v>
      </c>
      <c r="DX119" t="s">
        <v>357</v>
      </c>
      <c r="DY119">
        <v>2.97761</v>
      </c>
      <c r="DZ119">
        <v>2.72818</v>
      </c>
      <c r="EA119">
        <v>0.200239</v>
      </c>
      <c r="EB119">
        <v>0.204977</v>
      </c>
      <c r="EC119">
        <v>0.106711</v>
      </c>
      <c r="ED119">
        <v>0.105297</v>
      </c>
      <c r="EE119">
        <v>23857.8</v>
      </c>
      <c r="EF119">
        <v>23464.2</v>
      </c>
      <c r="EG119">
        <v>30370.1</v>
      </c>
      <c r="EH119">
        <v>29772.5</v>
      </c>
      <c r="EI119">
        <v>37454.4</v>
      </c>
      <c r="EJ119">
        <v>35077.9</v>
      </c>
      <c r="EK119">
        <v>46469.9</v>
      </c>
      <c r="EL119">
        <v>44273.2</v>
      </c>
      <c r="EM119">
        <v>1.84877</v>
      </c>
      <c r="EN119">
        <v>1.8154</v>
      </c>
      <c r="EO119">
        <v>0.07229670000000001</v>
      </c>
      <c r="EP119">
        <v>0</v>
      </c>
      <c r="EQ119">
        <v>26.3161</v>
      </c>
      <c r="ER119">
        <v>999.9</v>
      </c>
      <c r="ES119">
        <v>48</v>
      </c>
      <c r="ET119">
        <v>34.3</v>
      </c>
      <c r="EU119">
        <v>29.1568</v>
      </c>
      <c r="EV119">
        <v>63.3871</v>
      </c>
      <c r="EW119">
        <v>23.4135</v>
      </c>
      <c r="EX119">
        <v>1</v>
      </c>
      <c r="EY119">
        <v>0.134705</v>
      </c>
      <c r="EZ119">
        <v>1.37595</v>
      </c>
      <c r="FA119">
        <v>20.1909</v>
      </c>
      <c r="FB119">
        <v>5.23002</v>
      </c>
      <c r="FC119">
        <v>11.9727</v>
      </c>
      <c r="FD119">
        <v>4.9709</v>
      </c>
      <c r="FE119">
        <v>3.28953</v>
      </c>
      <c r="FF119">
        <v>9999</v>
      </c>
      <c r="FG119">
        <v>9999</v>
      </c>
      <c r="FH119">
        <v>9999</v>
      </c>
      <c r="FI119">
        <v>999.9</v>
      </c>
      <c r="FJ119">
        <v>4.97337</v>
      </c>
      <c r="FK119">
        <v>1.87804</v>
      </c>
      <c r="FL119">
        <v>1.87621</v>
      </c>
      <c r="FM119">
        <v>1.87898</v>
      </c>
      <c r="FN119">
        <v>1.87561</v>
      </c>
      <c r="FO119">
        <v>1.87916</v>
      </c>
      <c r="FP119">
        <v>1.87623</v>
      </c>
      <c r="FQ119">
        <v>1.87744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5.8</v>
      </c>
      <c r="GF119">
        <v>0.3412</v>
      </c>
      <c r="GG119">
        <v>1.952128706093963</v>
      </c>
      <c r="GH119">
        <v>0.004218851560130391</v>
      </c>
      <c r="GI119">
        <v>-1.795455638341317E-06</v>
      </c>
      <c r="GJ119">
        <v>4.509012065089949E-10</v>
      </c>
      <c r="GK119">
        <v>-0.002260030334245136</v>
      </c>
      <c r="GL119">
        <v>0.00193859277299023</v>
      </c>
      <c r="GM119">
        <v>0.0006059354359476578</v>
      </c>
      <c r="GN119">
        <v>-3.865286006439209E-06</v>
      </c>
      <c r="GO119">
        <v>0</v>
      </c>
      <c r="GP119">
        <v>2124</v>
      </c>
      <c r="GQ119">
        <v>1</v>
      </c>
      <c r="GR119">
        <v>26</v>
      </c>
      <c r="GS119">
        <v>223253.7</v>
      </c>
      <c r="GT119">
        <v>1129.4</v>
      </c>
      <c r="GU119">
        <v>3.22021</v>
      </c>
      <c r="GV119">
        <v>2.55005</v>
      </c>
      <c r="GW119">
        <v>1.39893</v>
      </c>
      <c r="GX119">
        <v>2.35718</v>
      </c>
      <c r="GY119">
        <v>1.44897</v>
      </c>
      <c r="GZ119">
        <v>2.40723</v>
      </c>
      <c r="HA119">
        <v>42.537</v>
      </c>
      <c r="HB119">
        <v>24.035</v>
      </c>
      <c r="HC119">
        <v>18</v>
      </c>
      <c r="HD119">
        <v>490.791</v>
      </c>
      <c r="HE119">
        <v>441.271</v>
      </c>
      <c r="HF119">
        <v>24.0808</v>
      </c>
      <c r="HG119">
        <v>28.7837</v>
      </c>
      <c r="HH119">
        <v>30.0001</v>
      </c>
      <c r="HI119">
        <v>28.6451</v>
      </c>
      <c r="HJ119">
        <v>28.7233</v>
      </c>
      <c r="HK119">
        <v>64.4686</v>
      </c>
      <c r="HL119">
        <v>26.6458</v>
      </c>
      <c r="HM119">
        <v>87.25109999999999</v>
      </c>
      <c r="HN119">
        <v>24.0788</v>
      </c>
      <c r="HO119">
        <v>1583.47</v>
      </c>
      <c r="HP119">
        <v>23.624</v>
      </c>
      <c r="HQ119">
        <v>100.416</v>
      </c>
      <c r="HR119">
        <v>101.805</v>
      </c>
    </row>
    <row r="120" spans="1:226">
      <c r="A120">
        <v>104</v>
      </c>
      <c r="B120">
        <v>1677863291.5</v>
      </c>
      <c r="C120">
        <v>770</v>
      </c>
      <c r="D120" t="s">
        <v>572</v>
      </c>
      <c r="E120" t="s">
        <v>573</v>
      </c>
      <c r="F120">
        <v>5</v>
      </c>
      <c r="G120" t="s">
        <v>353</v>
      </c>
      <c r="H120" t="s">
        <v>382</v>
      </c>
      <c r="I120">
        <v>1677863283.714286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1609.65874855217</v>
      </c>
      <c r="AK120">
        <v>1579.666</v>
      </c>
      <c r="AL120">
        <v>3.438583398967542</v>
      </c>
      <c r="AM120">
        <v>63.52167588104037</v>
      </c>
      <c r="AN120">
        <f>(AP120 - AO120 + BO120*1E3/(8.314*(BQ120+273.15)) * AR120/BN120 * AQ120) * BN120/(100*BB120) * 1000/(1000 - AP120)</f>
        <v>0</v>
      </c>
      <c r="AO120">
        <v>23.65496162945424</v>
      </c>
      <c r="AP120">
        <v>24.40561696969696</v>
      </c>
      <c r="AQ120">
        <v>0.0005068902497873172</v>
      </c>
      <c r="AR120">
        <v>100.0074228854335</v>
      </c>
      <c r="AS120">
        <v>0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2.96</v>
      </c>
      <c r="BC120">
        <v>0.5</v>
      </c>
      <c r="BD120" t="s">
        <v>355</v>
      </c>
      <c r="BE120">
        <v>2</v>
      </c>
      <c r="BF120" t="b">
        <v>1</v>
      </c>
      <c r="BG120">
        <v>1677863283.714286</v>
      </c>
      <c r="BH120">
        <v>1516.665714285714</v>
      </c>
      <c r="BI120">
        <v>1555.048214285714</v>
      </c>
      <c r="BJ120">
        <v>24.37836785714286</v>
      </c>
      <c r="BK120">
        <v>23.63090357142857</v>
      </c>
      <c r="BL120">
        <v>1510.884285714286</v>
      </c>
      <c r="BM120">
        <v>24.0376</v>
      </c>
      <c r="BN120">
        <v>500.0275714285714</v>
      </c>
      <c r="BO120">
        <v>89.44159285714285</v>
      </c>
      <c r="BP120">
        <v>0.1000670785714286</v>
      </c>
      <c r="BQ120">
        <v>26.87616071428572</v>
      </c>
      <c r="BR120">
        <v>27.50730357142857</v>
      </c>
      <c r="BS120">
        <v>999.9000000000002</v>
      </c>
      <c r="BT120">
        <v>0</v>
      </c>
      <c r="BU120">
        <v>0</v>
      </c>
      <c r="BV120">
        <v>9987.791071428572</v>
      </c>
      <c r="BW120">
        <v>0</v>
      </c>
      <c r="BX120">
        <v>6.450545714285716</v>
      </c>
      <c r="BY120">
        <v>-38.38235357142857</v>
      </c>
      <c r="BZ120">
        <v>1554.563214285714</v>
      </c>
      <c r="CA120">
        <v>1592.686071428571</v>
      </c>
      <c r="CB120">
        <v>0.7474542857142856</v>
      </c>
      <c r="CC120">
        <v>1555.048214285714</v>
      </c>
      <c r="CD120">
        <v>23.63090357142857</v>
      </c>
      <c r="CE120">
        <v>2.180440357142857</v>
      </c>
      <c r="CF120">
        <v>2.113586428571428</v>
      </c>
      <c r="CG120">
        <v>18.81931071428572</v>
      </c>
      <c r="CH120">
        <v>18.32192857142857</v>
      </c>
      <c r="CI120">
        <v>1999.989642857143</v>
      </c>
      <c r="CJ120">
        <v>0.9799939642857144</v>
      </c>
      <c r="CK120">
        <v>0.02000610357142858</v>
      </c>
      <c r="CL120">
        <v>0</v>
      </c>
      <c r="CM120">
        <v>2.07285</v>
      </c>
      <c r="CN120">
        <v>0</v>
      </c>
      <c r="CO120">
        <v>6342.244642857143</v>
      </c>
      <c r="CP120">
        <v>17338.11071428571</v>
      </c>
      <c r="CQ120">
        <v>39.71189285714286</v>
      </c>
      <c r="CR120">
        <v>40.125</v>
      </c>
      <c r="CS120">
        <v>38.74064285714285</v>
      </c>
      <c r="CT120">
        <v>38.26085714285715</v>
      </c>
      <c r="CU120">
        <v>38.33442857142857</v>
      </c>
      <c r="CV120">
        <v>1959.978571428572</v>
      </c>
      <c r="CW120">
        <v>40.01107142857143</v>
      </c>
      <c r="CX120">
        <v>0</v>
      </c>
      <c r="CY120">
        <v>1677863294.8</v>
      </c>
      <c r="CZ120">
        <v>0</v>
      </c>
      <c r="DA120">
        <v>0</v>
      </c>
      <c r="DB120" t="s">
        <v>356</v>
      </c>
      <c r="DC120">
        <v>1664468064.5</v>
      </c>
      <c r="DD120">
        <v>1677795524</v>
      </c>
      <c r="DE120">
        <v>0</v>
      </c>
      <c r="DF120">
        <v>-0.419</v>
      </c>
      <c r="DG120">
        <v>-0.001</v>
      </c>
      <c r="DH120">
        <v>3.097</v>
      </c>
      <c r="DI120">
        <v>0.268</v>
      </c>
      <c r="DJ120">
        <v>400</v>
      </c>
      <c r="DK120">
        <v>24</v>
      </c>
      <c r="DL120">
        <v>0.15</v>
      </c>
      <c r="DM120">
        <v>0.13</v>
      </c>
      <c r="DN120">
        <v>-38.35684146341464</v>
      </c>
      <c r="DO120">
        <v>-0.266782578397135</v>
      </c>
      <c r="DP120">
        <v>0.06054791279804635</v>
      </c>
      <c r="DQ120">
        <v>0</v>
      </c>
      <c r="DR120">
        <v>0.7636986585365855</v>
      </c>
      <c r="DS120">
        <v>-0.2576870383275282</v>
      </c>
      <c r="DT120">
        <v>0.03250292186236063</v>
      </c>
      <c r="DU120">
        <v>0</v>
      </c>
      <c r="DV120">
        <v>0</v>
      </c>
      <c r="DW120">
        <v>2</v>
      </c>
      <c r="DX120" t="s">
        <v>357</v>
      </c>
      <c r="DY120">
        <v>2.97771</v>
      </c>
      <c r="DZ120">
        <v>2.72854</v>
      </c>
      <c r="EA120">
        <v>0.201546</v>
      </c>
      <c r="EB120">
        <v>0.206282</v>
      </c>
      <c r="EC120">
        <v>0.106745</v>
      </c>
      <c r="ED120">
        <v>0.105305</v>
      </c>
      <c r="EE120">
        <v>23818.7</v>
      </c>
      <c r="EF120">
        <v>23425.5</v>
      </c>
      <c r="EG120">
        <v>30370.1</v>
      </c>
      <c r="EH120">
        <v>29772.2</v>
      </c>
      <c r="EI120">
        <v>37453.2</v>
      </c>
      <c r="EJ120">
        <v>35077.1</v>
      </c>
      <c r="EK120">
        <v>46470</v>
      </c>
      <c r="EL120">
        <v>44272.5</v>
      </c>
      <c r="EM120">
        <v>1.8489</v>
      </c>
      <c r="EN120">
        <v>1.81505</v>
      </c>
      <c r="EO120">
        <v>0.07198010000000001</v>
      </c>
      <c r="EP120">
        <v>0</v>
      </c>
      <c r="EQ120">
        <v>26.3159</v>
      </c>
      <c r="ER120">
        <v>999.9</v>
      </c>
      <c r="ES120">
        <v>47.9</v>
      </c>
      <c r="ET120">
        <v>34.3</v>
      </c>
      <c r="EU120">
        <v>29.0953</v>
      </c>
      <c r="EV120">
        <v>63.3371</v>
      </c>
      <c r="EW120">
        <v>23.4175</v>
      </c>
      <c r="EX120">
        <v>1</v>
      </c>
      <c r="EY120">
        <v>0.134383</v>
      </c>
      <c r="EZ120">
        <v>1.41016</v>
      </c>
      <c r="FA120">
        <v>20.1907</v>
      </c>
      <c r="FB120">
        <v>5.23062</v>
      </c>
      <c r="FC120">
        <v>11.973</v>
      </c>
      <c r="FD120">
        <v>4.97085</v>
      </c>
      <c r="FE120">
        <v>3.2897</v>
      </c>
      <c r="FF120">
        <v>9999</v>
      </c>
      <c r="FG120">
        <v>9999</v>
      </c>
      <c r="FH120">
        <v>9999</v>
      </c>
      <c r="FI120">
        <v>999.9</v>
      </c>
      <c r="FJ120">
        <v>4.97338</v>
      </c>
      <c r="FK120">
        <v>1.87805</v>
      </c>
      <c r="FL120">
        <v>1.87622</v>
      </c>
      <c r="FM120">
        <v>1.879</v>
      </c>
      <c r="FN120">
        <v>1.87562</v>
      </c>
      <c r="FO120">
        <v>1.87921</v>
      </c>
      <c r="FP120">
        <v>1.87627</v>
      </c>
      <c r="FQ120">
        <v>1.87745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5.83</v>
      </c>
      <c r="GF120">
        <v>0.3414</v>
      </c>
      <c r="GG120">
        <v>1.952128706093963</v>
      </c>
      <c r="GH120">
        <v>0.004218851560130391</v>
      </c>
      <c r="GI120">
        <v>-1.795455638341317E-06</v>
      </c>
      <c r="GJ120">
        <v>4.509012065089949E-10</v>
      </c>
      <c r="GK120">
        <v>-0.002260030334245136</v>
      </c>
      <c r="GL120">
        <v>0.00193859277299023</v>
      </c>
      <c r="GM120">
        <v>0.0006059354359476578</v>
      </c>
      <c r="GN120">
        <v>-3.865286006439209E-06</v>
      </c>
      <c r="GO120">
        <v>0</v>
      </c>
      <c r="GP120">
        <v>2124</v>
      </c>
      <c r="GQ120">
        <v>1</v>
      </c>
      <c r="GR120">
        <v>26</v>
      </c>
      <c r="GS120">
        <v>223253.8</v>
      </c>
      <c r="GT120">
        <v>1129.5</v>
      </c>
      <c r="GU120">
        <v>3.24463</v>
      </c>
      <c r="GV120">
        <v>2.53784</v>
      </c>
      <c r="GW120">
        <v>1.39893</v>
      </c>
      <c r="GX120">
        <v>2.35718</v>
      </c>
      <c r="GY120">
        <v>1.44897</v>
      </c>
      <c r="GZ120">
        <v>2.45361</v>
      </c>
      <c r="HA120">
        <v>42.537</v>
      </c>
      <c r="HB120">
        <v>24.0437</v>
      </c>
      <c r="HC120">
        <v>18</v>
      </c>
      <c r="HD120">
        <v>490.861</v>
      </c>
      <c r="HE120">
        <v>441.054</v>
      </c>
      <c r="HF120">
        <v>24.0751</v>
      </c>
      <c r="HG120">
        <v>28.7837</v>
      </c>
      <c r="HH120">
        <v>30.0001</v>
      </c>
      <c r="HI120">
        <v>28.6451</v>
      </c>
      <c r="HJ120">
        <v>28.7233</v>
      </c>
      <c r="HK120">
        <v>64.9676</v>
      </c>
      <c r="HL120">
        <v>26.6458</v>
      </c>
      <c r="HM120">
        <v>87.25109999999999</v>
      </c>
      <c r="HN120">
        <v>24.0701</v>
      </c>
      <c r="HO120">
        <v>1603.51</v>
      </c>
      <c r="HP120">
        <v>23.6214</v>
      </c>
      <c r="HQ120">
        <v>100.416</v>
      </c>
      <c r="HR120">
        <v>101.804</v>
      </c>
    </row>
    <row r="121" spans="1:226">
      <c r="A121">
        <v>105</v>
      </c>
      <c r="B121">
        <v>1677863296.5</v>
      </c>
      <c r="C121">
        <v>775</v>
      </c>
      <c r="D121" t="s">
        <v>574</v>
      </c>
      <c r="E121" t="s">
        <v>575</v>
      </c>
      <c r="F121">
        <v>5</v>
      </c>
      <c r="G121" t="s">
        <v>353</v>
      </c>
      <c r="H121" t="s">
        <v>382</v>
      </c>
      <c r="I121">
        <v>1677863289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1626.845391321242</v>
      </c>
      <c r="AK121">
        <v>1596.862</v>
      </c>
      <c r="AL121">
        <v>3.422400420058447</v>
      </c>
      <c r="AM121">
        <v>63.52167588104037</v>
      </c>
      <c r="AN121">
        <f>(AP121 - AO121 + BO121*1E3/(8.314*(BQ121+273.15)) * AR121/BN121 * AQ121) * BN121/(100*BB121) * 1000/(1000 - AP121)</f>
        <v>0</v>
      </c>
      <c r="AO121">
        <v>23.65642327916663</v>
      </c>
      <c r="AP121">
        <v>24.4093212121212</v>
      </c>
      <c r="AQ121">
        <v>5.998860191035558E-05</v>
      </c>
      <c r="AR121">
        <v>100.0074228854335</v>
      </c>
      <c r="AS121">
        <v>0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2.96</v>
      </c>
      <c r="BC121">
        <v>0.5</v>
      </c>
      <c r="BD121" t="s">
        <v>355</v>
      </c>
      <c r="BE121">
        <v>2</v>
      </c>
      <c r="BF121" t="b">
        <v>1</v>
      </c>
      <c r="BG121">
        <v>1677863289</v>
      </c>
      <c r="BH121">
        <v>1534.422962962963</v>
      </c>
      <c r="BI121">
        <v>1572.807777777778</v>
      </c>
      <c r="BJ121">
        <v>24.39798148148148</v>
      </c>
      <c r="BK121">
        <v>23.65378518518519</v>
      </c>
      <c r="BL121">
        <v>1528.608518518519</v>
      </c>
      <c r="BM121">
        <v>24.05674814814815</v>
      </c>
      <c r="BN121">
        <v>500.0386666666666</v>
      </c>
      <c r="BO121">
        <v>89.44231851851852</v>
      </c>
      <c r="BP121">
        <v>0.09999094074074073</v>
      </c>
      <c r="BQ121">
        <v>26.87671111111111</v>
      </c>
      <c r="BR121">
        <v>27.5012962962963</v>
      </c>
      <c r="BS121">
        <v>999.9000000000001</v>
      </c>
      <c r="BT121">
        <v>0</v>
      </c>
      <c r="BU121">
        <v>0</v>
      </c>
      <c r="BV121">
        <v>10003.10555555556</v>
      </c>
      <c r="BW121">
        <v>0</v>
      </c>
      <c r="BX121">
        <v>6.450512962962965</v>
      </c>
      <c r="BY121">
        <v>-38.38431111111112</v>
      </c>
      <c r="BZ121">
        <v>1572.796296296297</v>
      </c>
      <c r="CA121">
        <v>1610.912592592593</v>
      </c>
      <c r="CB121">
        <v>0.7441830000000001</v>
      </c>
      <c r="CC121">
        <v>1572.807777777778</v>
      </c>
      <c r="CD121">
        <v>23.65378518518519</v>
      </c>
      <c r="CE121">
        <v>2.182211851851852</v>
      </c>
      <c r="CF121">
        <v>2.11565</v>
      </c>
      <c r="CG121">
        <v>18.83231111111111</v>
      </c>
      <c r="CH121">
        <v>18.33749629629629</v>
      </c>
      <c r="CI121">
        <v>2000.007037037037</v>
      </c>
      <c r="CJ121">
        <v>0.979994</v>
      </c>
      <c r="CK121">
        <v>0.02000606666666667</v>
      </c>
      <c r="CL121">
        <v>0</v>
      </c>
      <c r="CM121">
        <v>2.035725925925926</v>
      </c>
      <c r="CN121">
        <v>0</v>
      </c>
      <c r="CO121">
        <v>6339.439259259259</v>
      </c>
      <c r="CP121">
        <v>17338.26296296296</v>
      </c>
      <c r="CQ121">
        <v>39.71277777777777</v>
      </c>
      <c r="CR121">
        <v>40.125</v>
      </c>
      <c r="CS121">
        <v>38.74029629629629</v>
      </c>
      <c r="CT121">
        <v>38.26359259259259</v>
      </c>
      <c r="CU121">
        <v>38.33292592592593</v>
      </c>
      <c r="CV121">
        <v>1959.995555555556</v>
      </c>
      <c r="CW121">
        <v>40.01148148148148</v>
      </c>
      <c r="CX121">
        <v>0</v>
      </c>
      <c r="CY121">
        <v>1677863299.6</v>
      </c>
      <c r="CZ121">
        <v>0</v>
      </c>
      <c r="DA121">
        <v>0</v>
      </c>
      <c r="DB121" t="s">
        <v>356</v>
      </c>
      <c r="DC121">
        <v>1664468064.5</v>
      </c>
      <c r="DD121">
        <v>1677795524</v>
      </c>
      <c r="DE121">
        <v>0</v>
      </c>
      <c r="DF121">
        <v>-0.419</v>
      </c>
      <c r="DG121">
        <v>-0.001</v>
      </c>
      <c r="DH121">
        <v>3.097</v>
      </c>
      <c r="DI121">
        <v>0.268</v>
      </c>
      <c r="DJ121">
        <v>400</v>
      </c>
      <c r="DK121">
        <v>24</v>
      </c>
      <c r="DL121">
        <v>0.15</v>
      </c>
      <c r="DM121">
        <v>0.13</v>
      </c>
      <c r="DN121">
        <v>-38.37542195121951</v>
      </c>
      <c r="DO121">
        <v>-0.018029268292703</v>
      </c>
      <c r="DP121">
        <v>0.05679558773739931</v>
      </c>
      <c r="DQ121">
        <v>1</v>
      </c>
      <c r="DR121">
        <v>0.7505932682926829</v>
      </c>
      <c r="DS121">
        <v>-0.07103257839721068</v>
      </c>
      <c r="DT121">
        <v>0.02205886743772981</v>
      </c>
      <c r="DU121">
        <v>1</v>
      </c>
      <c r="DV121">
        <v>2</v>
      </c>
      <c r="DW121">
        <v>2</v>
      </c>
      <c r="DX121" t="s">
        <v>501</v>
      </c>
      <c r="DY121">
        <v>2.97758</v>
      </c>
      <c r="DZ121">
        <v>2.72841</v>
      </c>
      <c r="EA121">
        <v>0.202841</v>
      </c>
      <c r="EB121">
        <v>0.207569</v>
      </c>
      <c r="EC121">
        <v>0.106754</v>
      </c>
      <c r="ED121">
        <v>0.105308</v>
      </c>
      <c r="EE121">
        <v>23780.4</v>
      </c>
      <c r="EF121">
        <v>23387.7</v>
      </c>
      <c r="EG121">
        <v>30370.6</v>
      </c>
      <c r="EH121">
        <v>29772.5</v>
      </c>
      <c r="EI121">
        <v>37453.2</v>
      </c>
      <c r="EJ121">
        <v>35077.5</v>
      </c>
      <c r="EK121">
        <v>46470.4</v>
      </c>
      <c r="EL121">
        <v>44273</v>
      </c>
      <c r="EM121">
        <v>1.84895</v>
      </c>
      <c r="EN121">
        <v>1.81533</v>
      </c>
      <c r="EO121">
        <v>0.0726879</v>
      </c>
      <c r="EP121">
        <v>0</v>
      </c>
      <c r="EQ121">
        <v>26.3159</v>
      </c>
      <c r="ER121">
        <v>999.9</v>
      </c>
      <c r="ES121">
        <v>47.9</v>
      </c>
      <c r="ET121">
        <v>34.3</v>
      </c>
      <c r="EU121">
        <v>29.0964</v>
      </c>
      <c r="EV121">
        <v>63.2871</v>
      </c>
      <c r="EW121">
        <v>23.6138</v>
      </c>
      <c r="EX121">
        <v>1</v>
      </c>
      <c r="EY121">
        <v>0.134726</v>
      </c>
      <c r="EZ121">
        <v>1.3684</v>
      </c>
      <c r="FA121">
        <v>20.191</v>
      </c>
      <c r="FB121">
        <v>5.22942</v>
      </c>
      <c r="FC121">
        <v>11.9722</v>
      </c>
      <c r="FD121">
        <v>4.971</v>
      </c>
      <c r="FE121">
        <v>3.28968</v>
      </c>
      <c r="FF121">
        <v>9999</v>
      </c>
      <c r="FG121">
        <v>9999</v>
      </c>
      <c r="FH121">
        <v>9999</v>
      </c>
      <c r="FI121">
        <v>999.9</v>
      </c>
      <c r="FJ121">
        <v>4.97338</v>
      </c>
      <c r="FK121">
        <v>1.87805</v>
      </c>
      <c r="FL121">
        <v>1.87621</v>
      </c>
      <c r="FM121">
        <v>1.87898</v>
      </c>
      <c r="FN121">
        <v>1.87561</v>
      </c>
      <c r="FO121">
        <v>1.87918</v>
      </c>
      <c r="FP121">
        <v>1.87627</v>
      </c>
      <c r="FQ121">
        <v>1.87744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5.87</v>
      </c>
      <c r="GF121">
        <v>0.3415</v>
      </c>
      <c r="GG121">
        <v>1.952128706093963</v>
      </c>
      <c r="GH121">
        <v>0.004218851560130391</v>
      </c>
      <c r="GI121">
        <v>-1.795455638341317E-06</v>
      </c>
      <c r="GJ121">
        <v>4.509012065089949E-10</v>
      </c>
      <c r="GK121">
        <v>-0.002260030334245136</v>
      </c>
      <c r="GL121">
        <v>0.00193859277299023</v>
      </c>
      <c r="GM121">
        <v>0.0006059354359476578</v>
      </c>
      <c r="GN121">
        <v>-3.865286006439209E-06</v>
      </c>
      <c r="GO121">
        <v>0</v>
      </c>
      <c r="GP121">
        <v>2124</v>
      </c>
      <c r="GQ121">
        <v>1</v>
      </c>
      <c r="GR121">
        <v>26</v>
      </c>
      <c r="GS121">
        <v>223253.9</v>
      </c>
      <c r="GT121">
        <v>1129.5</v>
      </c>
      <c r="GU121">
        <v>3.27393</v>
      </c>
      <c r="GV121">
        <v>2.53296</v>
      </c>
      <c r="GW121">
        <v>1.39893</v>
      </c>
      <c r="GX121">
        <v>2.35718</v>
      </c>
      <c r="GY121">
        <v>1.44897</v>
      </c>
      <c r="GZ121">
        <v>2.50977</v>
      </c>
      <c r="HA121">
        <v>42.5103</v>
      </c>
      <c r="HB121">
        <v>24.0437</v>
      </c>
      <c r="HC121">
        <v>18</v>
      </c>
      <c r="HD121">
        <v>490.888</v>
      </c>
      <c r="HE121">
        <v>441.225</v>
      </c>
      <c r="HF121">
        <v>24.0731</v>
      </c>
      <c r="HG121">
        <v>28.7837</v>
      </c>
      <c r="HH121">
        <v>30.0001</v>
      </c>
      <c r="HI121">
        <v>28.6451</v>
      </c>
      <c r="HJ121">
        <v>28.7233</v>
      </c>
      <c r="HK121">
        <v>65.5309</v>
      </c>
      <c r="HL121">
        <v>26.6458</v>
      </c>
      <c r="HM121">
        <v>87.25109999999999</v>
      </c>
      <c r="HN121">
        <v>24.0764</v>
      </c>
      <c r="HO121">
        <v>1616.86</v>
      </c>
      <c r="HP121">
        <v>23.6215</v>
      </c>
      <c r="HQ121">
        <v>100.417</v>
      </c>
      <c r="HR121">
        <v>101.805</v>
      </c>
    </row>
    <row r="122" spans="1:226">
      <c r="A122">
        <v>106</v>
      </c>
      <c r="B122">
        <v>1677864097.6</v>
      </c>
      <c r="C122">
        <v>1576.099999904633</v>
      </c>
      <c r="D122" t="s">
        <v>576</v>
      </c>
      <c r="E122" t="s">
        <v>577</v>
      </c>
      <c r="F122">
        <v>5</v>
      </c>
      <c r="G122" t="s">
        <v>353</v>
      </c>
      <c r="H122" t="s">
        <v>382</v>
      </c>
      <c r="I122">
        <v>1677864089.849999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433.0959767510287</v>
      </c>
      <c r="AK122">
        <v>420.1500666666668</v>
      </c>
      <c r="AL122">
        <v>-0.01297349085520169</v>
      </c>
      <c r="AM122">
        <v>63.52167588104037</v>
      </c>
      <c r="AN122">
        <f>(AP122 - AO122 + BO122*1E3/(8.314*(BQ122+273.15)) * AR122/BN122 * AQ122) * BN122/(100*BB122) * 1000/(1000 - AP122)</f>
        <v>0</v>
      </c>
      <c r="AO122">
        <v>30.34633551343945</v>
      </c>
      <c r="AP122">
        <v>32.50360181818182</v>
      </c>
      <c r="AQ122">
        <v>6.129927963237515E-06</v>
      </c>
      <c r="AR122">
        <v>100.0074228854335</v>
      </c>
      <c r="AS122">
        <v>0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2.96</v>
      </c>
      <c r="BC122">
        <v>0.5</v>
      </c>
      <c r="BD122" t="s">
        <v>355</v>
      </c>
      <c r="BE122">
        <v>2</v>
      </c>
      <c r="BF122" t="b">
        <v>1</v>
      </c>
      <c r="BG122">
        <v>1677864089.849999</v>
      </c>
      <c r="BH122">
        <v>406.5928</v>
      </c>
      <c r="BI122">
        <v>419.9928666666667</v>
      </c>
      <c r="BJ122">
        <v>32.49671</v>
      </c>
      <c r="BK122">
        <v>30.34601666666667</v>
      </c>
      <c r="BL122">
        <v>403.2021</v>
      </c>
      <c r="BM122">
        <v>32.09612333333334</v>
      </c>
      <c r="BN122">
        <v>500.0137</v>
      </c>
      <c r="BO122">
        <v>89.43662666666665</v>
      </c>
      <c r="BP122">
        <v>0.09995808333333332</v>
      </c>
      <c r="BQ122">
        <v>34.36235</v>
      </c>
      <c r="BR122">
        <v>35.00502666666667</v>
      </c>
      <c r="BS122">
        <v>999.9000000000002</v>
      </c>
      <c r="BT122">
        <v>0</v>
      </c>
      <c r="BU122">
        <v>0</v>
      </c>
      <c r="BV122">
        <v>9999.334666666666</v>
      </c>
      <c r="BW122">
        <v>0</v>
      </c>
      <c r="BX122">
        <v>6.243881333333335</v>
      </c>
      <c r="BY122">
        <v>-13.3999</v>
      </c>
      <c r="BZ122">
        <v>420.2496333333334</v>
      </c>
      <c r="CA122">
        <v>433.1367666666667</v>
      </c>
      <c r="CB122">
        <v>2.150684666666667</v>
      </c>
      <c r="CC122">
        <v>419.9928666666667</v>
      </c>
      <c r="CD122">
        <v>30.34601666666667</v>
      </c>
      <c r="CE122">
        <v>2.906395333333334</v>
      </c>
      <c r="CF122">
        <v>2.714046</v>
      </c>
      <c r="CG122">
        <v>23.50115333333333</v>
      </c>
      <c r="CH122">
        <v>22.37041</v>
      </c>
      <c r="CI122">
        <v>2000.010333333333</v>
      </c>
      <c r="CJ122">
        <v>0.9800060666666665</v>
      </c>
      <c r="CK122">
        <v>0.01999377333333333</v>
      </c>
      <c r="CL122">
        <v>0</v>
      </c>
      <c r="CM122">
        <v>1.978593333333333</v>
      </c>
      <c r="CN122">
        <v>0</v>
      </c>
      <c r="CO122">
        <v>5927.031666666668</v>
      </c>
      <c r="CP122">
        <v>17338.35</v>
      </c>
      <c r="CQ122">
        <v>40.19979999999999</v>
      </c>
      <c r="CR122">
        <v>40.55786666666665</v>
      </c>
      <c r="CS122">
        <v>39.52046666666666</v>
      </c>
      <c r="CT122">
        <v>38.99146666666666</v>
      </c>
      <c r="CU122">
        <v>39.69566666666666</v>
      </c>
      <c r="CV122">
        <v>1960.020333333333</v>
      </c>
      <c r="CW122">
        <v>39.99</v>
      </c>
      <c r="CX122">
        <v>0</v>
      </c>
      <c r="CY122">
        <v>1677864100.6</v>
      </c>
      <c r="CZ122">
        <v>0</v>
      </c>
      <c r="DA122">
        <v>0</v>
      </c>
      <c r="DB122" t="s">
        <v>356</v>
      </c>
      <c r="DC122">
        <v>1664468064.5</v>
      </c>
      <c r="DD122">
        <v>1677795524</v>
      </c>
      <c r="DE122">
        <v>0</v>
      </c>
      <c r="DF122">
        <v>-0.419</v>
      </c>
      <c r="DG122">
        <v>-0.001</v>
      </c>
      <c r="DH122">
        <v>3.097</v>
      </c>
      <c r="DI122">
        <v>0.268</v>
      </c>
      <c r="DJ122">
        <v>400</v>
      </c>
      <c r="DK122">
        <v>24</v>
      </c>
      <c r="DL122">
        <v>0.15</v>
      </c>
      <c r="DM122">
        <v>0.13</v>
      </c>
      <c r="DN122">
        <v>-13.37874390243902</v>
      </c>
      <c r="DO122">
        <v>-0.3632613240418256</v>
      </c>
      <c r="DP122">
        <v>0.05062501574239058</v>
      </c>
      <c r="DQ122">
        <v>0</v>
      </c>
      <c r="DR122">
        <v>2.148325609756097</v>
      </c>
      <c r="DS122">
        <v>0.04291818815330988</v>
      </c>
      <c r="DT122">
        <v>0.004371585105601233</v>
      </c>
      <c r="DU122">
        <v>1</v>
      </c>
      <c r="DV122">
        <v>1</v>
      </c>
      <c r="DW122">
        <v>2</v>
      </c>
      <c r="DX122" t="s">
        <v>365</v>
      </c>
      <c r="DY122">
        <v>2.97708</v>
      </c>
      <c r="DZ122">
        <v>2.72795</v>
      </c>
      <c r="EA122">
        <v>0.082236</v>
      </c>
      <c r="EB122">
        <v>0.08526839999999999</v>
      </c>
      <c r="EC122">
        <v>0.129925</v>
      </c>
      <c r="ED122">
        <v>0.124683</v>
      </c>
      <c r="EE122">
        <v>27356.4</v>
      </c>
      <c r="EF122">
        <v>26973.6</v>
      </c>
      <c r="EG122">
        <v>30347.2</v>
      </c>
      <c r="EH122">
        <v>29747.4</v>
      </c>
      <c r="EI122">
        <v>36438.3</v>
      </c>
      <c r="EJ122">
        <v>34273.9</v>
      </c>
      <c r="EK122">
        <v>46438.7</v>
      </c>
      <c r="EL122">
        <v>44235.6</v>
      </c>
      <c r="EM122">
        <v>1.84533</v>
      </c>
      <c r="EN122">
        <v>1.8198</v>
      </c>
      <c r="EO122">
        <v>0.18182</v>
      </c>
      <c r="EP122">
        <v>0</v>
      </c>
      <c r="EQ122">
        <v>32.0568</v>
      </c>
      <c r="ER122">
        <v>999.9</v>
      </c>
      <c r="ES122">
        <v>49.4</v>
      </c>
      <c r="ET122">
        <v>34.7</v>
      </c>
      <c r="EU122">
        <v>30.6845</v>
      </c>
      <c r="EV122">
        <v>63.0936</v>
      </c>
      <c r="EW122">
        <v>23.0449</v>
      </c>
      <c r="EX122">
        <v>1</v>
      </c>
      <c r="EY122">
        <v>0.166707</v>
      </c>
      <c r="EZ122">
        <v>-2.12603</v>
      </c>
      <c r="FA122">
        <v>20.1844</v>
      </c>
      <c r="FB122">
        <v>5.23226</v>
      </c>
      <c r="FC122">
        <v>11.974</v>
      </c>
      <c r="FD122">
        <v>4.9705</v>
      </c>
      <c r="FE122">
        <v>3.29005</v>
      </c>
      <c r="FF122">
        <v>9999</v>
      </c>
      <c r="FG122">
        <v>9999</v>
      </c>
      <c r="FH122">
        <v>9999</v>
      </c>
      <c r="FI122">
        <v>999.9</v>
      </c>
      <c r="FJ122">
        <v>4.97327</v>
      </c>
      <c r="FK122">
        <v>1.8779</v>
      </c>
      <c r="FL122">
        <v>1.87604</v>
      </c>
      <c r="FM122">
        <v>1.87883</v>
      </c>
      <c r="FN122">
        <v>1.87546</v>
      </c>
      <c r="FO122">
        <v>1.879</v>
      </c>
      <c r="FP122">
        <v>1.87607</v>
      </c>
      <c r="FQ122">
        <v>1.87729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3.39</v>
      </c>
      <c r="GF122">
        <v>0.4006</v>
      </c>
      <c r="GG122">
        <v>1.952128706093963</v>
      </c>
      <c r="GH122">
        <v>0.004218851560130391</v>
      </c>
      <c r="GI122">
        <v>-1.795455638341317E-06</v>
      </c>
      <c r="GJ122">
        <v>4.509012065089949E-10</v>
      </c>
      <c r="GK122">
        <v>0.4005864047308223</v>
      </c>
      <c r="GL122">
        <v>0</v>
      </c>
      <c r="GM122">
        <v>0</v>
      </c>
      <c r="GN122">
        <v>0</v>
      </c>
      <c r="GO122">
        <v>0</v>
      </c>
      <c r="GP122">
        <v>2124</v>
      </c>
      <c r="GQ122">
        <v>1</v>
      </c>
      <c r="GR122">
        <v>26</v>
      </c>
      <c r="GS122">
        <v>223267.2</v>
      </c>
      <c r="GT122">
        <v>1142.9</v>
      </c>
      <c r="GU122">
        <v>1.13037</v>
      </c>
      <c r="GV122">
        <v>2.57812</v>
      </c>
      <c r="GW122">
        <v>1.39893</v>
      </c>
      <c r="GX122">
        <v>2.36206</v>
      </c>
      <c r="GY122">
        <v>1.44897</v>
      </c>
      <c r="GZ122">
        <v>2.46216</v>
      </c>
      <c r="HA122">
        <v>42.6439</v>
      </c>
      <c r="HB122">
        <v>24.0875</v>
      </c>
      <c r="HC122">
        <v>18</v>
      </c>
      <c r="HD122">
        <v>491.21</v>
      </c>
      <c r="HE122">
        <v>446.327</v>
      </c>
      <c r="HF122">
        <v>34.9833</v>
      </c>
      <c r="HG122">
        <v>29.3394</v>
      </c>
      <c r="HH122">
        <v>30.0002</v>
      </c>
      <c r="HI122">
        <v>28.9964</v>
      </c>
      <c r="HJ122">
        <v>29.0328</v>
      </c>
      <c r="HK122">
        <v>22.674</v>
      </c>
      <c r="HL122">
        <v>0</v>
      </c>
      <c r="HM122">
        <v>100</v>
      </c>
      <c r="HN122">
        <v>34.9847</v>
      </c>
      <c r="HO122">
        <v>413.317</v>
      </c>
      <c r="HP122">
        <v>31.6323</v>
      </c>
      <c r="HQ122">
        <v>100.345</v>
      </c>
      <c r="HR122">
        <v>101.719</v>
      </c>
    </row>
    <row r="123" spans="1:226">
      <c r="A123">
        <v>107</v>
      </c>
      <c r="B123">
        <v>1677864102.6</v>
      </c>
      <c r="C123">
        <v>1581.099999904633</v>
      </c>
      <c r="D123" t="s">
        <v>578</v>
      </c>
      <c r="E123" t="s">
        <v>579</v>
      </c>
      <c r="F123">
        <v>5</v>
      </c>
      <c r="G123" t="s">
        <v>353</v>
      </c>
      <c r="H123" t="s">
        <v>382</v>
      </c>
      <c r="I123">
        <v>1677864094.755172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433.0375988058323</v>
      </c>
      <c r="AK123">
        <v>420.1026363636363</v>
      </c>
      <c r="AL123">
        <v>-0.02929212383683011</v>
      </c>
      <c r="AM123">
        <v>63.52167588104037</v>
      </c>
      <c r="AN123">
        <f>(AP123 - AO123 + BO123*1E3/(8.314*(BQ123+273.15)) * AR123/BN123 * AQ123) * BN123/(100*BB123) * 1000/(1000 - AP123)</f>
        <v>0</v>
      </c>
      <c r="AO123">
        <v>30.35047534831722</v>
      </c>
      <c r="AP123">
        <v>32.51010787878788</v>
      </c>
      <c r="AQ123">
        <v>9.052209795432966E-06</v>
      </c>
      <c r="AR123">
        <v>100.0074228854335</v>
      </c>
      <c r="AS123">
        <v>0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2.96</v>
      </c>
      <c r="BC123">
        <v>0.5</v>
      </c>
      <c r="BD123" t="s">
        <v>355</v>
      </c>
      <c r="BE123">
        <v>2</v>
      </c>
      <c r="BF123" t="b">
        <v>1</v>
      </c>
      <c r="BG123">
        <v>1677864094.755172</v>
      </c>
      <c r="BH123">
        <v>406.5525862068965</v>
      </c>
      <c r="BI123">
        <v>419.8078275862069</v>
      </c>
      <c r="BJ123">
        <v>32.50146206896552</v>
      </c>
      <c r="BK123">
        <v>30.34751034482759</v>
      </c>
      <c r="BL123">
        <v>403.1619310344827</v>
      </c>
      <c r="BM123">
        <v>32.10088620689655</v>
      </c>
      <c r="BN123">
        <v>500.012</v>
      </c>
      <c r="BO123">
        <v>89.4331103448276</v>
      </c>
      <c r="BP123">
        <v>0.09989661379310345</v>
      </c>
      <c r="BQ123">
        <v>34.35768620689655</v>
      </c>
      <c r="BR123">
        <v>35.00186551724138</v>
      </c>
      <c r="BS123">
        <v>999.9000000000002</v>
      </c>
      <c r="BT123">
        <v>0</v>
      </c>
      <c r="BU123">
        <v>0</v>
      </c>
      <c r="BV123">
        <v>10002.46137931035</v>
      </c>
      <c r="BW123">
        <v>0</v>
      </c>
      <c r="BX123">
        <v>6.402691379310347</v>
      </c>
      <c r="BY123">
        <v>-13.2551551724138</v>
      </c>
      <c r="BZ123">
        <v>420.2101034482758</v>
      </c>
      <c r="CA123">
        <v>432.9466206896552</v>
      </c>
      <c r="CB123">
        <v>2.153946551724138</v>
      </c>
      <c r="CC123">
        <v>419.8078275862069</v>
      </c>
      <c r="CD123">
        <v>30.34751034482759</v>
      </c>
      <c r="CE123">
        <v>2.906706551724138</v>
      </c>
      <c r="CF123">
        <v>2.714073103448276</v>
      </c>
      <c r="CG123">
        <v>23.50293793103448</v>
      </c>
      <c r="CH123">
        <v>22.37057241379311</v>
      </c>
      <c r="CI123">
        <v>1999.999655172413</v>
      </c>
      <c r="CJ123">
        <v>0.9800059655172412</v>
      </c>
      <c r="CK123">
        <v>0.01999385172413793</v>
      </c>
      <c r="CL123">
        <v>0</v>
      </c>
      <c r="CM123">
        <v>1.973665517241379</v>
      </c>
      <c r="CN123">
        <v>0</v>
      </c>
      <c r="CO123">
        <v>5928.030344827584</v>
      </c>
      <c r="CP123">
        <v>17338.2551724138</v>
      </c>
      <c r="CQ123">
        <v>40.15062068965516</v>
      </c>
      <c r="CR123">
        <v>40.56199999999998</v>
      </c>
      <c r="CS123">
        <v>39.55131034482757</v>
      </c>
      <c r="CT123">
        <v>39.01913793103447</v>
      </c>
      <c r="CU123">
        <v>39.7196896551724</v>
      </c>
      <c r="CV123">
        <v>1960.009655172414</v>
      </c>
      <c r="CW123">
        <v>39.99</v>
      </c>
      <c r="CX123">
        <v>0</v>
      </c>
      <c r="CY123">
        <v>1677864105.4</v>
      </c>
      <c r="CZ123">
        <v>0</v>
      </c>
      <c r="DA123">
        <v>0</v>
      </c>
      <c r="DB123" t="s">
        <v>356</v>
      </c>
      <c r="DC123">
        <v>1664468064.5</v>
      </c>
      <c r="DD123">
        <v>1677795524</v>
      </c>
      <c r="DE123">
        <v>0</v>
      </c>
      <c r="DF123">
        <v>-0.419</v>
      </c>
      <c r="DG123">
        <v>-0.001</v>
      </c>
      <c r="DH123">
        <v>3.097</v>
      </c>
      <c r="DI123">
        <v>0.268</v>
      </c>
      <c r="DJ123">
        <v>400</v>
      </c>
      <c r="DK123">
        <v>24</v>
      </c>
      <c r="DL123">
        <v>0.15</v>
      </c>
      <c r="DM123">
        <v>0.13</v>
      </c>
      <c r="DN123">
        <v>-13.33716341463415</v>
      </c>
      <c r="DO123">
        <v>0.8611400696864199</v>
      </c>
      <c r="DP123">
        <v>0.231264263113042</v>
      </c>
      <c r="DQ123">
        <v>0</v>
      </c>
      <c r="DR123">
        <v>2.151782926829268</v>
      </c>
      <c r="DS123">
        <v>0.04053052264808864</v>
      </c>
      <c r="DT123">
        <v>0.004114883896594312</v>
      </c>
      <c r="DU123">
        <v>1</v>
      </c>
      <c r="DV123">
        <v>1</v>
      </c>
      <c r="DW123">
        <v>2</v>
      </c>
      <c r="DX123" t="s">
        <v>365</v>
      </c>
      <c r="DY123">
        <v>2.97699</v>
      </c>
      <c r="DZ123">
        <v>2.7282</v>
      </c>
      <c r="EA123">
        <v>0.0822044</v>
      </c>
      <c r="EB123">
        <v>0.08484949999999999</v>
      </c>
      <c r="EC123">
        <v>0.129939</v>
      </c>
      <c r="ED123">
        <v>0.12469</v>
      </c>
      <c r="EE123">
        <v>27357</v>
      </c>
      <c r="EF123">
        <v>26985.8</v>
      </c>
      <c r="EG123">
        <v>30346.9</v>
      </c>
      <c r="EH123">
        <v>29747.4</v>
      </c>
      <c r="EI123">
        <v>36437.3</v>
      </c>
      <c r="EJ123">
        <v>34273.5</v>
      </c>
      <c r="EK123">
        <v>46438.1</v>
      </c>
      <c r="EL123">
        <v>44235.5</v>
      </c>
      <c r="EM123">
        <v>1.8454</v>
      </c>
      <c r="EN123">
        <v>1.81977</v>
      </c>
      <c r="EO123">
        <v>0.181835</v>
      </c>
      <c r="EP123">
        <v>0</v>
      </c>
      <c r="EQ123">
        <v>32.0625</v>
      </c>
      <c r="ER123">
        <v>999.9</v>
      </c>
      <c r="ES123">
        <v>49.4</v>
      </c>
      <c r="ET123">
        <v>34.7</v>
      </c>
      <c r="EU123">
        <v>30.6848</v>
      </c>
      <c r="EV123">
        <v>62.9536</v>
      </c>
      <c r="EW123">
        <v>23.101</v>
      </c>
      <c r="EX123">
        <v>1</v>
      </c>
      <c r="EY123">
        <v>0.166707</v>
      </c>
      <c r="EZ123">
        <v>-2.1645</v>
      </c>
      <c r="FA123">
        <v>20.1835</v>
      </c>
      <c r="FB123">
        <v>5.22852</v>
      </c>
      <c r="FC123">
        <v>11.974</v>
      </c>
      <c r="FD123">
        <v>4.9695</v>
      </c>
      <c r="FE123">
        <v>3.2895</v>
      </c>
      <c r="FF123">
        <v>9999</v>
      </c>
      <c r="FG123">
        <v>9999</v>
      </c>
      <c r="FH123">
        <v>9999</v>
      </c>
      <c r="FI123">
        <v>999.9</v>
      </c>
      <c r="FJ123">
        <v>4.97325</v>
      </c>
      <c r="FK123">
        <v>1.8779</v>
      </c>
      <c r="FL123">
        <v>1.87603</v>
      </c>
      <c r="FM123">
        <v>1.87883</v>
      </c>
      <c r="FN123">
        <v>1.87546</v>
      </c>
      <c r="FO123">
        <v>1.87898</v>
      </c>
      <c r="FP123">
        <v>1.87608</v>
      </c>
      <c r="FQ123">
        <v>1.87729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3.39</v>
      </c>
      <c r="GF123">
        <v>0.4006</v>
      </c>
      <c r="GG123">
        <v>1.952128706093963</v>
      </c>
      <c r="GH123">
        <v>0.004218851560130391</v>
      </c>
      <c r="GI123">
        <v>-1.795455638341317E-06</v>
      </c>
      <c r="GJ123">
        <v>4.509012065089949E-10</v>
      </c>
      <c r="GK123">
        <v>0.4005864047308223</v>
      </c>
      <c r="GL123">
        <v>0</v>
      </c>
      <c r="GM123">
        <v>0</v>
      </c>
      <c r="GN123">
        <v>0</v>
      </c>
      <c r="GO123">
        <v>0</v>
      </c>
      <c r="GP123">
        <v>2124</v>
      </c>
      <c r="GQ123">
        <v>1</v>
      </c>
      <c r="GR123">
        <v>26</v>
      </c>
      <c r="GS123">
        <v>223267.3</v>
      </c>
      <c r="GT123">
        <v>1143</v>
      </c>
      <c r="GU123">
        <v>1.10474</v>
      </c>
      <c r="GV123">
        <v>2.57446</v>
      </c>
      <c r="GW123">
        <v>1.39893</v>
      </c>
      <c r="GX123">
        <v>2.36206</v>
      </c>
      <c r="GY123">
        <v>1.44897</v>
      </c>
      <c r="GZ123">
        <v>2.50977</v>
      </c>
      <c r="HA123">
        <v>42.6439</v>
      </c>
      <c r="HB123">
        <v>24.0787</v>
      </c>
      <c r="HC123">
        <v>18</v>
      </c>
      <c r="HD123">
        <v>491.264</v>
      </c>
      <c r="HE123">
        <v>446.33</v>
      </c>
      <c r="HF123">
        <v>34.9812</v>
      </c>
      <c r="HG123">
        <v>29.3419</v>
      </c>
      <c r="HH123">
        <v>30.0002</v>
      </c>
      <c r="HI123">
        <v>28.9982</v>
      </c>
      <c r="HJ123">
        <v>29.0353</v>
      </c>
      <c r="HK123">
        <v>22.139</v>
      </c>
      <c r="HL123">
        <v>0</v>
      </c>
      <c r="HM123">
        <v>100</v>
      </c>
      <c r="HN123">
        <v>35.0264</v>
      </c>
      <c r="HO123">
        <v>399.91</v>
      </c>
      <c r="HP123">
        <v>31.6323</v>
      </c>
      <c r="HQ123">
        <v>100.344</v>
      </c>
      <c r="HR123">
        <v>101.719</v>
      </c>
    </row>
    <row r="124" spans="1:226">
      <c r="A124">
        <v>108</v>
      </c>
      <c r="B124">
        <v>1677864107.6</v>
      </c>
      <c r="C124">
        <v>1586.099999904633</v>
      </c>
      <c r="D124" t="s">
        <v>580</v>
      </c>
      <c r="E124" t="s">
        <v>581</v>
      </c>
      <c r="F124">
        <v>5</v>
      </c>
      <c r="G124" t="s">
        <v>353</v>
      </c>
      <c r="H124" t="s">
        <v>382</v>
      </c>
      <c r="I124">
        <v>1677864099.832142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425.5962763914702</v>
      </c>
      <c r="AK124">
        <v>416.5530666666666</v>
      </c>
      <c r="AL124">
        <v>-0.8881896945774893</v>
      </c>
      <c r="AM124">
        <v>63.52167588104037</v>
      </c>
      <c r="AN124">
        <f>(AP124 - AO124 + BO124*1E3/(8.314*(BQ124+273.15)) * AR124/BN124 * AQ124) * BN124/(100*BB124) * 1000/(1000 - AP124)</f>
        <v>0</v>
      </c>
      <c r="AO124">
        <v>30.35112500607087</v>
      </c>
      <c r="AP124">
        <v>32.51250000000002</v>
      </c>
      <c r="AQ124">
        <v>2.036675338778671E-06</v>
      </c>
      <c r="AR124">
        <v>100.0074228854335</v>
      </c>
      <c r="AS124">
        <v>0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2.96</v>
      </c>
      <c r="BC124">
        <v>0.5</v>
      </c>
      <c r="BD124" t="s">
        <v>355</v>
      </c>
      <c r="BE124">
        <v>2</v>
      </c>
      <c r="BF124" t="b">
        <v>1</v>
      </c>
      <c r="BG124">
        <v>1677864099.832142</v>
      </c>
      <c r="BH124">
        <v>406.0052857142857</v>
      </c>
      <c r="BI124">
        <v>417.1130357142857</v>
      </c>
      <c r="BJ124">
        <v>32.50644999999999</v>
      </c>
      <c r="BK124">
        <v>30.34916428571428</v>
      </c>
      <c r="BL124">
        <v>402.6162142857143</v>
      </c>
      <c r="BM124">
        <v>32.105875</v>
      </c>
      <c r="BN124">
        <v>499.9948571428572</v>
      </c>
      <c r="BO124">
        <v>89.43121785714287</v>
      </c>
      <c r="BP124">
        <v>0.09976486071428568</v>
      </c>
      <c r="BQ124">
        <v>34.35421071428571</v>
      </c>
      <c r="BR124">
        <v>34.99952142857143</v>
      </c>
      <c r="BS124">
        <v>999.9000000000002</v>
      </c>
      <c r="BT124">
        <v>0</v>
      </c>
      <c r="BU124">
        <v>0</v>
      </c>
      <c r="BV124">
        <v>10003.28464285714</v>
      </c>
      <c r="BW124">
        <v>0</v>
      </c>
      <c r="BX124">
        <v>6.408682857142858</v>
      </c>
      <c r="BY124">
        <v>-11.1077025</v>
      </c>
      <c r="BZ124">
        <v>419.6464642857142</v>
      </c>
      <c r="CA124">
        <v>430.1682142857143</v>
      </c>
      <c r="CB124">
        <v>2.157278214285714</v>
      </c>
      <c r="CC124">
        <v>417.1130357142857</v>
      </c>
      <c r="CD124">
        <v>30.34916428571428</v>
      </c>
      <c r="CE124">
        <v>2.907091071428571</v>
      </c>
      <c r="CF124">
        <v>2.714163571428572</v>
      </c>
      <c r="CG124">
        <v>23.50513571428571</v>
      </c>
      <c r="CH124">
        <v>22.37111785714287</v>
      </c>
      <c r="CI124">
        <v>1999.971785714286</v>
      </c>
      <c r="CJ124">
        <v>0.9800057142857141</v>
      </c>
      <c r="CK124">
        <v>0.01999404642857143</v>
      </c>
      <c r="CL124">
        <v>0</v>
      </c>
      <c r="CM124">
        <v>1.9636</v>
      </c>
      <c r="CN124">
        <v>0</v>
      </c>
      <c r="CO124">
        <v>5929.079285714285</v>
      </c>
      <c r="CP124">
        <v>17338.01428571429</v>
      </c>
      <c r="CQ124">
        <v>40.17382142857143</v>
      </c>
      <c r="CR124">
        <v>40.56199999999999</v>
      </c>
      <c r="CS124">
        <v>39.58664285714285</v>
      </c>
      <c r="CT124">
        <v>39.02207142857143</v>
      </c>
      <c r="CU124">
        <v>39.72525</v>
      </c>
      <c r="CV124">
        <v>1959.981785714286</v>
      </c>
      <c r="CW124">
        <v>39.99</v>
      </c>
      <c r="CX124">
        <v>0</v>
      </c>
      <c r="CY124">
        <v>1677864110.8</v>
      </c>
      <c r="CZ124">
        <v>0</v>
      </c>
      <c r="DA124">
        <v>0</v>
      </c>
      <c r="DB124" t="s">
        <v>356</v>
      </c>
      <c r="DC124">
        <v>1664468064.5</v>
      </c>
      <c r="DD124">
        <v>1677795524</v>
      </c>
      <c r="DE124">
        <v>0</v>
      </c>
      <c r="DF124">
        <v>-0.419</v>
      </c>
      <c r="DG124">
        <v>-0.001</v>
      </c>
      <c r="DH124">
        <v>3.097</v>
      </c>
      <c r="DI124">
        <v>0.268</v>
      </c>
      <c r="DJ124">
        <v>400</v>
      </c>
      <c r="DK124">
        <v>24</v>
      </c>
      <c r="DL124">
        <v>0.15</v>
      </c>
      <c r="DM124">
        <v>0.13</v>
      </c>
      <c r="DN124">
        <v>-12.00979195121951</v>
      </c>
      <c r="DO124">
        <v>19.47494634146341</v>
      </c>
      <c r="DP124">
        <v>2.609814753999087</v>
      </c>
      <c r="DQ124">
        <v>0</v>
      </c>
      <c r="DR124">
        <v>2.155294634146342</v>
      </c>
      <c r="DS124">
        <v>0.03932195121951386</v>
      </c>
      <c r="DT124">
        <v>0.004007349405329572</v>
      </c>
      <c r="DU124">
        <v>1</v>
      </c>
      <c r="DV124">
        <v>1</v>
      </c>
      <c r="DW124">
        <v>2</v>
      </c>
      <c r="DX124" t="s">
        <v>365</v>
      </c>
      <c r="DY124">
        <v>2.9772</v>
      </c>
      <c r="DZ124">
        <v>2.72816</v>
      </c>
      <c r="EA124">
        <v>0.0815814</v>
      </c>
      <c r="EB124">
        <v>0.0829362</v>
      </c>
      <c r="EC124">
        <v>0.12995</v>
      </c>
      <c r="ED124">
        <v>0.124696</v>
      </c>
      <c r="EE124">
        <v>27375.6</v>
      </c>
      <c r="EF124">
        <v>27041.9</v>
      </c>
      <c r="EG124">
        <v>30346.9</v>
      </c>
      <c r="EH124">
        <v>29747</v>
      </c>
      <c r="EI124">
        <v>36436.8</v>
      </c>
      <c r="EJ124">
        <v>34272.7</v>
      </c>
      <c r="EK124">
        <v>46438.1</v>
      </c>
      <c r="EL124">
        <v>44235</v>
      </c>
      <c r="EM124">
        <v>1.8452</v>
      </c>
      <c r="EN124">
        <v>1.81955</v>
      </c>
      <c r="EO124">
        <v>0.181261</v>
      </c>
      <c r="EP124">
        <v>0</v>
      </c>
      <c r="EQ124">
        <v>32.0667</v>
      </c>
      <c r="ER124">
        <v>999.9</v>
      </c>
      <c r="ES124">
        <v>49.4</v>
      </c>
      <c r="ET124">
        <v>34.7</v>
      </c>
      <c r="EU124">
        <v>30.6878</v>
      </c>
      <c r="EV124">
        <v>62.8736</v>
      </c>
      <c r="EW124">
        <v>22.9487</v>
      </c>
      <c r="EX124">
        <v>1</v>
      </c>
      <c r="EY124">
        <v>0.167127</v>
      </c>
      <c r="EZ124">
        <v>-2.26772</v>
      </c>
      <c r="FA124">
        <v>20.1818</v>
      </c>
      <c r="FB124">
        <v>5.22672</v>
      </c>
      <c r="FC124">
        <v>11.974</v>
      </c>
      <c r="FD124">
        <v>4.9692</v>
      </c>
      <c r="FE124">
        <v>3.28927</v>
      </c>
      <c r="FF124">
        <v>9999</v>
      </c>
      <c r="FG124">
        <v>9999</v>
      </c>
      <c r="FH124">
        <v>9999</v>
      </c>
      <c r="FI124">
        <v>999.9</v>
      </c>
      <c r="FJ124">
        <v>4.97327</v>
      </c>
      <c r="FK124">
        <v>1.8779</v>
      </c>
      <c r="FL124">
        <v>1.87606</v>
      </c>
      <c r="FM124">
        <v>1.87885</v>
      </c>
      <c r="FN124">
        <v>1.87546</v>
      </c>
      <c r="FO124">
        <v>1.87903</v>
      </c>
      <c r="FP124">
        <v>1.87608</v>
      </c>
      <c r="FQ124">
        <v>1.87732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3.378</v>
      </c>
      <c r="GF124">
        <v>0.4006</v>
      </c>
      <c r="GG124">
        <v>1.952128706093963</v>
      </c>
      <c r="GH124">
        <v>0.004218851560130391</v>
      </c>
      <c r="GI124">
        <v>-1.795455638341317E-06</v>
      </c>
      <c r="GJ124">
        <v>4.509012065089949E-10</v>
      </c>
      <c r="GK124">
        <v>0.4005864047308223</v>
      </c>
      <c r="GL124">
        <v>0</v>
      </c>
      <c r="GM124">
        <v>0</v>
      </c>
      <c r="GN124">
        <v>0</v>
      </c>
      <c r="GO124">
        <v>0</v>
      </c>
      <c r="GP124">
        <v>2124</v>
      </c>
      <c r="GQ124">
        <v>1</v>
      </c>
      <c r="GR124">
        <v>26</v>
      </c>
      <c r="GS124">
        <v>223267.4</v>
      </c>
      <c r="GT124">
        <v>1143.1</v>
      </c>
      <c r="GU124">
        <v>1.073</v>
      </c>
      <c r="GV124">
        <v>2.56836</v>
      </c>
      <c r="GW124">
        <v>1.39893</v>
      </c>
      <c r="GX124">
        <v>2.36206</v>
      </c>
      <c r="GY124">
        <v>1.44897</v>
      </c>
      <c r="GZ124">
        <v>2.48535</v>
      </c>
      <c r="HA124">
        <v>42.6171</v>
      </c>
      <c r="HB124">
        <v>24.0875</v>
      </c>
      <c r="HC124">
        <v>18</v>
      </c>
      <c r="HD124">
        <v>491.161</v>
      </c>
      <c r="HE124">
        <v>446.207</v>
      </c>
      <c r="HF124">
        <v>35.013</v>
      </c>
      <c r="HG124">
        <v>29.3419</v>
      </c>
      <c r="HH124">
        <v>30.0005</v>
      </c>
      <c r="HI124">
        <v>28.9995</v>
      </c>
      <c r="HJ124">
        <v>29.0378</v>
      </c>
      <c r="HK124">
        <v>21.5157</v>
      </c>
      <c r="HL124">
        <v>0</v>
      </c>
      <c r="HM124">
        <v>100</v>
      </c>
      <c r="HN124">
        <v>35.0175</v>
      </c>
      <c r="HO124">
        <v>379.858</v>
      </c>
      <c r="HP124">
        <v>31.6323</v>
      </c>
      <c r="HQ124">
        <v>100.344</v>
      </c>
      <c r="HR124">
        <v>101.718</v>
      </c>
    </row>
    <row r="125" spans="1:226">
      <c r="A125">
        <v>109</v>
      </c>
      <c r="B125">
        <v>1677864112.6</v>
      </c>
      <c r="C125">
        <v>1591.099999904633</v>
      </c>
      <c r="D125" t="s">
        <v>582</v>
      </c>
      <c r="E125" t="s">
        <v>583</v>
      </c>
      <c r="F125">
        <v>5</v>
      </c>
      <c r="G125" t="s">
        <v>353</v>
      </c>
      <c r="H125" t="s">
        <v>382</v>
      </c>
      <c r="I125">
        <v>1677864105.1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411.0527217647645</v>
      </c>
      <c r="AK125">
        <v>407.1542424242422</v>
      </c>
      <c r="AL125">
        <v>-2.030560128400054</v>
      </c>
      <c r="AM125">
        <v>63.52167588104037</v>
      </c>
      <c r="AN125">
        <f>(AP125 - AO125 + BO125*1E3/(8.314*(BQ125+273.15)) * AR125/BN125 * AQ125) * BN125/(100*BB125) * 1000/(1000 - AP125)</f>
        <v>0</v>
      </c>
      <c r="AO125">
        <v>30.35284908404934</v>
      </c>
      <c r="AP125">
        <v>32.51802606060605</v>
      </c>
      <c r="AQ125">
        <v>9.495745200835306E-06</v>
      </c>
      <c r="AR125">
        <v>100.0074228854335</v>
      </c>
      <c r="AS125">
        <v>0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2.96</v>
      </c>
      <c r="BC125">
        <v>0.5</v>
      </c>
      <c r="BD125" t="s">
        <v>355</v>
      </c>
      <c r="BE125">
        <v>2</v>
      </c>
      <c r="BF125" t="b">
        <v>1</v>
      </c>
      <c r="BG125">
        <v>1677864105.1</v>
      </c>
      <c r="BH125">
        <v>403.137074074074</v>
      </c>
      <c r="BI125">
        <v>409.4872962962963</v>
      </c>
      <c r="BJ125">
        <v>32.51108888888889</v>
      </c>
      <c r="BK125">
        <v>30.35109259259259</v>
      </c>
      <c r="BL125">
        <v>399.7565185185186</v>
      </c>
      <c r="BM125">
        <v>32.1105074074074</v>
      </c>
      <c r="BN125">
        <v>500.0069999999999</v>
      </c>
      <c r="BO125">
        <v>89.43154814814817</v>
      </c>
      <c r="BP125">
        <v>0.09975654814814813</v>
      </c>
      <c r="BQ125">
        <v>34.35036666666667</v>
      </c>
      <c r="BR125">
        <v>34.99674444444445</v>
      </c>
      <c r="BS125">
        <v>999.9000000000001</v>
      </c>
      <c r="BT125">
        <v>0</v>
      </c>
      <c r="BU125">
        <v>0</v>
      </c>
      <c r="BV125">
        <v>10000.75074074074</v>
      </c>
      <c r="BW125">
        <v>0</v>
      </c>
      <c r="BX125">
        <v>6.427427037037038</v>
      </c>
      <c r="BY125">
        <v>-6.350294411111112</v>
      </c>
      <c r="BZ125">
        <v>416.6838148148148</v>
      </c>
      <c r="CA125">
        <v>422.3047037037038</v>
      </c>
      <c r="CB125">
        <v>2.159982222222222</v>
      </c>
      <c r="CC125">
        <v>409.4872962962963</v>
      </c>
      <c r="CD125">
        <v>30.35109259259259</v>
      </c>
      <c r="CE125">
        <v>2.907517777777778</v>
      </c>
      <c r="CF125">
        <v>2.714346666666666</v>
      </c>
      <c r="CG125">
        <v>23.50756666666667</v>
      </c>
      <c r="CH125">
        <v>22.37222592592593</v>
      </c>
      <c r="CI125">
        <v>1999.964074074074</v>
      </c>
      <c r="CJ125">
        <v>0.9800058888888888</v>
      </c>
      <c r="CK125">
        <v>0.01999391111111111</v>
      </c>
      <c r="CL125">
        <v>0</v>
      </c>
      <c r="CM125">
        <v>2.003007407407408</v>
      </c>
      <c r="CN125">
        <v>0</v>
      </c>
      <c r="CO125">
        <v>5929.761111111111</v>
      </c>
      <c r="CP125">
        <v>17337.95555555556</v>
      </c>
      <c r="CQ125">
        <v>40.18492592592592</v>
      </c>
      <c r="CR125">
        <v>40.5574074074074</v>
      </c>
      <c r="CS125">
        <v>39.60607407407407</v>
      </c>
      <c r="CT125">
        <v>39.03907407407407</v>
      </c>
      <c r="CU125">
        <v>39.74748148148148</v>
      </c>
      <c r="CV125">
        <v>1959.974074074074</v>
      </c>
      <c r="CW125">
        <v>39.99</v>
      </c>
      <c r="CX125">
        <v>0</v>
      </c>
      <c r="CY125">
        <v>1677864115.6</v>
      </c>
      <c r="CZ125">
        <v>0</v>
      </c>
      <c r="DA125">
        <v>0</v>
      </c>
      <c r="DB125" t="s">
        <v>356</v>
      </c>
      <c r="DC125">
        <v>1664468064.5</v>
      </c>
      <c r="DD125">
        <v>1677795524</v>
      </c>
      <c r="DE125">
        <v>0</v>
      </c>
      <c r="DF125">
        <v>-0.419</v>
      </c>
      <c r="DG125">
        <v>-0.001</v>
      </c>
      <c r="DH125">
        <v>3.097</v>
      </c>
      <c r="DI125">
        <v>0.268</v>
      </c>
      <c r="DJ125">
        <v>400</v>
      </c>
      <c r="DK125">
        <v>24</v>
      </c>
      <c r="DL125">
        <v>0.15</v>
      </c>
      <c r="DM125">
        <v>0.13</v>
      </c>
      <c r="DN125">
        <v>-8.83932778292683</v>
      </c>
      <c r="DO125">
        <v>51.11954386202087</v>
      </c>
      <c r="DP125">
        <v>5.496225973095525</v>
      </c>
      <c r="DQ125">
        <v>0</v>
      </c>
      <c r="DR125">
        <v>2.157957804878049</v>
      </c>
      <c r="DS125">
        <v>0.03460703832753102</v>
      </c>
      <c r="DT125">
        <v>0.003608151686954707</v>
      </c>
      <c r="DU125">
        <v>1</v>
      </c>
      <c r="DV125">
        <v>1</v>
      </c>
      <c r="DW125">
        <v>2</v>
      </c>
      <c r="DX125" t="s">
        <v>365</v>
      </c>
      <c r="DY125">
        <v>2.97699</v>
      </c>
      <c r="DZ125">
        <v>2.72821</v>
      </c>
      <c r="EA125">
        <v>0.0800836</v>
      </c>
      <c r="EB125">
        <v>0.0805008</v>
      </c>
      <c r="EC125">
        <v>0.12997</v>
      </c>
      <c r="ED125">
        <v>0.124709</v>
      </c>
      <c r="EE125">
        <v>27420.2</v>
      </c>
      <c r="EF125">
        <v>27113.8</v>
      </c>
      <c r="EG125">
        <v>30347</v>
      </c>
      <c r="EH125">
        <v>29747</v>
      </c>
      <c r="EI125">
        <v>36435.8</v>
      </c>
      <c r="EJ125">
        <v>34272.2</v>
      </c>
      <c r="EK125">
        <v>46438.1</v>
      </c>
      <c r="EL125">
        <v>44235.2</v>
      </c>
      <c r="EM125">
        <v>1.84512</v>
      </c>
      <c r="EN125">
        <v>1.81953</v>
      </c>
      <c r="EO125">
        <v>0.179961</v>
      </c>
      <c r="EP125">
        <v>0</v>
      </c>
      <c r="EQ125">
        <v>32.0696</v>
      </c>
      <c r="ER125">
        <v>999.9</v>
      </c>
      <c r="ES125">
        <v>49.3</v>
      </c>
      <c r="ET125">
        <v>34.7</v>
      </c>
      <c r="EU125">
        <v>30.6231</v>
      </c>
      <c r="EV125">
        <v>63.1836</v>
      </c>
      <c r="EW125">
        <v>23.2091</v>
      </c>
      <c r="EX125">
        <v>1</v>
      </c>
      <c r="EY125">
        <v>0.167238</v>
      </c>
      <c r="EZ125">
        <v>-2.19552</v>
      </c>
      <c r="FA125">
        <v>20.1829</v>
      </c>
      <c r="FB125">
        <v>5.22987</v>
      </c>
      <c r="FC125">
        <v>11.974</v>
      </c>
      <c r="FD125">
        <v>4.9699</v>
      </c>
      <c r="FE125">
        <v>3.28968</v>
      </c>
      <c r="FF125">
        <v>9999</v>
      </c>
      <c r="FG125">
        <v>9999</v>
      </c>
      <c r="FH125">
        <v>9999</v>
      </c>
      <c r="FI125">
        <v>999.9</v>
      </c>
      <c r="FJ125">
        <v>4.97328</v>
      </c>
      <c r="FK125">
        <v>1.8779</v>
      </c>
      <c r="FL125">
        <v>1.87607</v>
      </c>
      <c r="FM125">
        <v>1.87884</v>
      </c>
      <c r="FN125">
        <v>1.87547</v>
      </c>
      <c r="FO125">
        <v>1.87903</v>
      </c>
      <c r="FP125">
        <v>1.8761</v>
      </c>
      <c r="FQ125">
        <v>1.87731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3.35</v>
      </c>
      <c r="GF125">
        <v>0.4006</v>
      </c>
      <c r="GG125">
        <v>1.952128706093963</v>
      </c>
      <c r="GH125">
        <v>0.004218851560130391</v>
      </c>
      <c r="GI125">
        <v>-1.795455638341317E-06</v>
      </c>
      <c r="GJ125">
        <v>4.509012065089949E-10</v>
      </c>
      <c r="GK125">
        <v>0.4005864047308223</v>
      </c>
      <c r="GL125">
        <v>0</v>
      </c>
      <c r="GM125">
        <v>0</v>
      </c>
      <c r="GN125">
        <v>0</v>
      </c>
      <c r="GO125">
        <v>0</v>
      </c>
      <c r="GP125">
        <v>2124</v>
      </c>
      <c r="GQ125">
        <v>1</v>
      </c>
      <c r="GR125">
        <v>26</v>
      </c>
      <c r="GS125">
        <v>223267.5</v>
      </c>
      <c r="GT125">
        <v>1143.1</v>
      </c>
      <c r="GU125">
        <v>1.03638</v>
      </c>
      <c r="GV125">
        <v>2.57812</v>
      </c>
      <c r="GW125">
        <v>1.39893</v>
      </c>
      <c r="GX125">
        <v>2.36206</v>
      </c>
      <c r="GY125">
        <v>1.44897</v>
      </c>
      <c r="GZ125">
        <v>2.50122</v>
      </c>
      <c r="HA125">
        <v>42.6439</v>
      </c>
      <c r="HB125">
        <v>24.0875</v>
      </c>
      <c r="HC125">
        <v>18</v>
      </c>
      <c r="HD125">
        <v>491.135</v>
      </c>
      <c r="HE125">
        <v>446.21</v>
      </c>
      <c r="HF125">
        <v>35.0217</v>
      </c>
      <c r="HG125">
        <v>29.3431</v>
      </c>
      <c r="HH125">
        <v>30.0002</v>
      </c>
      <c r="HI125">
        <v>29.0019</v>
      </c>
      <c r="HJ125">
        <v>29.0403</v>
      </c>
      <c r="HK125">
        <v>20.7701</v>
      </c>
      <c r="HL125">
        <v>0</v>
      </c>
      <c r="HM125">
        <v>100</v>
      </c>
      <c r="HN125">
        <v>35.0198</v>
      </c>
      <c r="HO125">
        <v>366.484</v>
      </c>
      <c r="HP125">
        <v>31.6323</v>
      </c>
      <c r="HQ125">
        <v>100.344</v>
      </c>
      <c r="HR125">
        <v>101.718</v>
      </c>
    </row>
    <row r="126" spans="1:226">
      <c r="A126">
        <v>110</v>
      </c>
      <c r="B126">
        <v>1677864117.6</v>
      </c>
      <c r="C126">
        <v>1596.099999904633</v>
      </c>
      <c r="D126" t="s">
        <v>584</v>
      </c>
      <c r="E126" t="s">
        <v>585</v>
      </c>
      <c r="F126">
        <v>5</v>
      </c>
      <c r="G126" t="s">
        <v>353</v>
      </c>
      <c r="H126" t="s">
        <v>382</v>
      </c>
      <c r="I126">
        <v>1677864109.814285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394.5710194059322</v>
      </c>
      <c r="AK126">
        <v>393.9577999999999</v>
      </c>
      <c r="AL126">
        <v>-2.714030297538863</v>
      </c>
      <c r="AM126">
        <v>63.52167588104037</v>
      </c>
      <c r="AN126">
        <f>(AP126 - AO126 + BO126*1E3/(8.314*(BQ126+273.15)) * AR126/BN126 * AQ126) * BN126/(100*BB126) * 1000/(1000 - AP126)</f>
        <v>0</v>
      </c>
      <c r="AO126">
        <v>30.35278269771246</v>
      </c>
      <c r="AP126">
        <v>32.52247515151516</v>
      </c>
      <c r="AQ126">
        <v>4.493954427895135E-06</v>
      </c>
      <c r="AR126">
        <v>100.0074228854335</v>
      </c>
      <c r="AS126">
        <v>0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2.96</v>
      </c>
      <c r="BC126">
        <v>0.5</v>
      </c>
      <c r="BD126" t="s">
        <v>355</v>
      </c>
      <c r="BE126">
        <v>2</v>
      </c>
      <c r="BF126" t="b">
        <v>1</v>
      </c>
      <c r="BG126">
        <v>1677864109.814285</v>
      </c>
      <c r="BH126">
        <v>396.8066428571428</v>
      </c>
      <c r="BI126">
        <v>397.5669285714286</v>
      </c>
      <c r="BJ126">
        <v>32.51552142857143</v>
      </c>
      <c r="BK126">
        <v>30.35215714285714</v>
      </c>
      <c r="BL126">
        <v>393.4452142857143</v>
      </c>
      <c r="BM126">
        <v>32.11493571428571</v>
      </c>
      <c r="BN126">
        <v>500.0128928571428</v>
      </c>
      <c r="BO126">
        <v>89.43430000000001</v>
      </c>
      <c r="BP126">
        <v>0.09988381071428572</v>
      </c>
      <c r="BQ126">
        <v>34.34777142857143</v>
      </c>
      <c r="BR126">
        <v>34.99098214285714</v>
      </c>
      <c r="BS126">
        <v>999.9000000000002</v>
      </c>
      <c r="BT126">
        <v>0</v>
      </c>
      <c r="BU126">
        <v>0</v>
      </c>
      <c r="BV126">
        <v>9997.417857142858</v>
      </c>
      <c r="BW126">
        <v>0</v>
      </c>
      <c r="BX126">
        <v>6.440744642857145</v>
      </c>
      <c r="BY126">
        <v>-0.7603338964285716</v>
      </c>
      <c r="BZ126">
        <v>410.1425714285714</v>
      </c>
      <c r="CA126">
        <v>410.0117142857143</v>
      </c>
      <c r="CB126">
        <v>2.163347142857143</v>
      </c>
      <c r="CC126">
        <v>397.5669285714286</v>
      </c>
      <c r="CD126">
        <v>30.35215714285714</v>
      </c>
      <c r="CE126">
        <v>2.908002857142857</v>
      </c>
      <c r="CF126">
        <v>2.714525</v>
      </c>
      <c r="CG126">
        <v>23.51033214285714</v>
      </c>
      <c r="CH126">
        <v>22.37330714285714</v>
      </c>
      <c r="CI126">
        <v>2000.003571428571</v>
      </c>
      <c r="CJ126">
        <v>0.9800062857142856</v>
      </c>
      <c r="CK126">
        <v>0.01999360357142857</v>
      </c>
      <c r="CL126">
        <v>0</v>
      </c>
      <c r="CM126">
        <v>1.9688</v>
      </c>
      <c r="CN126">
        <v>0</v>
      </c>
      <c r="CO126">
        <v>5929.296785714285</v>
      </c>
      <c r="CP126">
        <v>17338.29285714286</v>
      </c>
      <c r="CQ126">
        <v>40.25192857142856</v>
      </c>
      <c r="CR126">
        <v>40.55757142857142</v>
      </c>
      <c r="CS126">
        <v>39.57553571428571</v>
      </c>
      <c r="CT126">
        <v>39.02435714285713</v>
      </c>
      <c r="CU126">
        <v>39.74760714285714</v>
      </c>
      <c r="CV126">
        <v>1960.013571428572</v>
      </c>
      <c r="CW126">
        <v>39.99</v>
      </c>
      <c r="CX126">
        <v>0</v>
      </c>
      <c r="CY126">
        <v>1677864120.4</v>
      </c>
      <c r="CZ126">
        <v>0</v>
      </c>
      <c r="DA126">
        <v>0</v>
      </c>
      <c r="DB126" t="s">
        <v>356</v>
      </c>
      <c r="DC126">
        <v>1664468064.5</v>
      </c>
      <c r="DD126">
        <v>1677795524</v>
      </c>
      <c r="DE126">
        <v>0</v>
      </c>
      <c r="DF126">
        <v>-0.419</v>
      </c>
      <c r="DG126">
        <v>-0.001</v>
      </c>
      <c r="DH126">
        <v>3.097</v>
      </c>
      <c r="DI126">
        <v>0.268</v>
      </c>
      <c r="DJ126">
        <v>400</v>
      </c>
      <c r="DK126">
        <v>24</v>
      </c>
      <c r="DL126">
        <v>0.15</v>
      </c>
      <c r="DM126">
        <v>0.13</v>
      </c>
      <c r="DN126">
        <v>-3.7423999775</v>
      </c>
      <c r="DO126">
        <v>72.25613540825518</v>
      </c>
      <c r="DP126">
        <v>7.021425769809419</v>
      </c>
      <c r="DQ126">
        <v>0</v>
      </c>
      <c r="DR126">
        <v>2.16178325</v>
      </c>
      <c r="DS126">
        <v>0.03774652908067301</v>
      </c>
      <c r="DT126">
        <v>0.003839942309136936</v>
      </c>
      <c r="DU126">
        <v>1</v>
      </c>
      <c r="DV126">
        <v>1</v>
      </c>
      <c r="DW126">
        <v>2</v>
      </c>
      <c r="DX126" t="s">
        <v>365</v>
      </c>
      <c r="DY126">
        <v>2.97728</v>
      </c>
      <c r="DZ126">
        <v>2.72848</v>
      </c>
      <c r="EA126">
        <v>0.0780185</v>
      </c>
      <c r="EB126">
        <v>0.07789020000000001</v>
      </c>
      <c r="EC126">
        <v>0.129986</v>
      </c>
      <c r="ED126">
        <v>0.124708</v>
      </c>
      <c r="EE126">
        <v>27481.3</v>
      </c>
      <c r="EF126">
        <v>27190.4</v>
      </c>
      <c r="EG126">
        <v>30346.5</v>
      </c>
      <c r="EH126">
        <v>29746.7</v>
      </c>
      <c r="EI126">
        <v>36434.5</v>
      </c>
      <c r="EJ126">
        <v>34271.6</v>
      </c>
      <c r="EK126">
        <v>46437.6</v>
      </c>
      <c r="EL126">
        <v>44234.6</v>
      </c>
      <c r="EM126">
        <v>1.84538</v>
      </c>
      <c r="EN126">
        <v>1.81938</v>
      </c>
      <c r="EO126">
        <v>0.179525</v>
      </c>
      <c r="EP126">
        <v>0</v>
      </c>
      <c r="EQ126">
        <v>32.0698</v>
      </c>
      <c r="ER126">
        <v>999.9</v>
      </c>
      <c r="ES126">
        <v>49.3</v>
      </c>
      <c r="ET126">
        <v>34.7</v>
      </c>
      <c r="EU126">
        <v>30.6204</v>
      </c>
      <c r="EV126">
        <v>63.1636</v>
      </c>
      <c r="EW126">
        <v>22.9046</v>
      </c>
      <c r="EX126">
        <v>1</v>
      </c>
      <c r="EY126">
        <v>0.167208</v>
      </c>
      <c r="EZ126">
        <v>-2.19871</v>
      </c>
      <c r="FA126">
        <v>20.1829</v>
      </c>
      <c r="FB126">
        <v>5.23017</v>
      </c>
      <c r="FC126">
        <v>11.974</v>
      </c>
      <c r="FD126">
        <v>4.97</v>
      </c>
      <c r="FE126">
        <v>3.28973</v>
      </c>
      <c r="FF126">
        <v>9999</v>
      </c>
      <c r="FG126">
        <v>9999</v>
      </c>
      <c r="FH126">
        <v>9999</v>
      </c>
      <c r="FI126">
        <v>999.9</v>
      </c>
      <c r="FJ126">
        <v>4.97327</v>
      </c>
      <c r="FK126">
        <v>1.8779</v>
      </c>
      <c r="FL126">
        <v>1.87607</v>
      </c>
      <c r="FM126">
        <v>1.87883</v>
      </c>
      <c r="FN126">
        <v>1.87546</v>
      </c>
      <c r="FO126">
        <v>1.87906</v>
      </c>
      <c r="FP126">
        <v>1.87612</v>
      </c>
      <c r="FQ126">
        <v>1.8773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3.31</v>
      </c>
      <c r="GF126">
        <v>0.4006</v>
      </c>
      <c r="GG126">
        <v>1.952128706093963</v>
      </c>
      <c r="GH126">
        <v>0.004218851560130391</v>
      </c>
      <c r="GI126">
        <v>-1.795455638341317E-06</v>
      </c>
      <c r="GJ126">
        <v>4.509012065089949E-10</v>
      </c>
      <c r="GK126">
        <v>0.4005864047308223</v>
      </c>
      <c r="GL126">
        <v>0</v>
      </c>
      <c r="GM126">
        <v>0</v>
      </c>
      <c r="GN126">
        <v>0</v>
      </c>
      <c r="GO126">
        <v>0</v>
      </c>
      <c r="GP126">
        <v>2124</v>
      </c>
      <c r="GQ126">
        <v>1</v>
      </c>
      <c r="GR126">
        <v>26</v>
      </c>
      <c r="GS126">
        <v>223267.6</v>
      </c>
      <c r="GT126">
        <v>1143.2</v>
      </c>
      <c r="GU126">
        <v>1.00098</v>
      </c>
      <c r="GV126">
        <v>2.56592</v>
      </c>
      <c r="GW126">
        <v>1.39893</v>
      </c>
      <c r="GX126">
        <v>2.36206</v>
      </c>
      <c r="GY126">
        <v>1.44897</v>
      </c>
      <c r="GZ126">
        <v>2.49146</v>
      </c>
      <c r="HA126">
        <v>42.6439</v>
      </c>
      <c r="HB126">
        <v>24.0875</v>
      </c>
      <c r="HC126">
        <v>18</v>
      </c>
      <c r="HD126">
        <v>491.288</v>
      </c>
      <c r="HE126">
        <v>446.134</v>
      </c>
      <c r="HF126">
        <v>35.0224</v>
      </c>
      <c r="HG126">
        <v>29.3444</v>
      </c>
      <c r="HH126">
        <v>30.0001</v>
      </c>
      <c r="HI126">
        <v>29.0039</v>
      </c>
      <c r="HJ126">
        <v>29.0427</v>
      </c>
      <c r="HK126">
        <v>20.0818</v>
      </c>
      <c r="HL126">
        <v>0</v>
      </c>
      <c r="HM126">
        <v>100</v>
      </c>
      <c r="HN126">
        <v>35.0349</v>
      </c>
      <c r="HO126">
        <v>346.436</v>
      </c>
      <c r="HP126">
        <v>31.6323</v>
      </c>
      <c r="HQ126">
        <v>100.343</v>
      </c>
      <c r="HR126">
        <v>101.717</v>
      </c>
    </row>
    <row r="127" spans="1:226">
      <c r="A127">
        <v>111</v>
      </c>
      <c r="B127">
        <v>1677864122.6</v>
      </c>
      <c r="C127">
        <v>1601.099999904633</v>
      </c>
      <c r="D127" t="s">
        <v>586</v>
      </c>
      <c r="E127" t="s">
        <v>587</v>
      </c>
      <c r="F127">
        <v>5</v>
      </c>
      <c r="G127" t="s">
        <v>353</v>
      </c>
      <c r="H127" t="s">
        <v>382</v>
      </c>
      <c r="I127">
        <v>1677864115.1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377.6718902295154</v>
      </c>
      <c r="AK127">
        <v>378.8547939393941</v>
      </c>
      <c r="AL127">
        <v>-3.059032632520216</v>
      </c>
      <c r="AM127">
        <v>63.52167588104037</v>
      </c>
      <c r="AN127">
        <f>(AP127 - AO127 + BO127*1E3/(8.314*(BQ127+273.15)) * AR127/BN127 * AQ127) * BN127/(100*BB127) * 1000/(1000 - AP127)</f>
        <v>0</v>
      </c>
      <c r="AO127">
        <v>30.34951620698245</v>
      </c>
      <c r="AP127">
        <v>32.52630424242425</v>
      </c>
      <c r="AQ127">
        <v>3.602042892640448E-06</v>
      </c>
      <c r="AR127">
        <v>100.0074228854335</v>
      </c>
      <c r="AS127">
        <v>0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2.96</v>
      </c>
      <c r="BC127">
        <v>0.5</v>
      </c>
      <c r="BD127" t="s">
        <v>355</v>
      </c>
      <c r="BE127">
        <v>2</v>
      </c>
      <c r="BF127" t="b">
        <v>1</v>
      </c>
      <c r="BG127">
        <v>1677864115.1</v>
      </c>
      <c r="BH127">
        <v>385.639962962963</v>
      </c>
      <c r="BI127">
        <v>381.273962962963</v>
      </c>
      <c r="BJ127">
        <v>32.5201074074074</v>
      </c>
      <c r="BK127">
        <v>30.35200740740741</v>
      </c>
      <c r="BL127">
        <v>382.3123333333333</v>
      </c>
      <c r="BM127">
        <v>32.11952592592592</v>
      </c>
      <c r="BN127">
        <v>500.0247777777778</v>
      </c>
      <c r="BO127">
        <v>89.43724444444445</v>
      </c>
      <c r="BP127">
        <v>0.09999534074074073</v>
      </c>
      <c r="BQ127">
        <v>34.34553333333333</v>
      </c>
      <c r="BR127">
        <v>34.98360000000001</v>
      </c>
      <c r="BS127">
        <v>999.9000000000001</v>
      </c>
      <c r="BT127">
        <v>0</v>
      </c>
      <c r="BU127">
        <v>0</v>
      </c>
      <c r="BV127">
        <v>10000.50888888889</v>
      </c>
      <c r="BW127">
        <v>0</v>
      </c>
      <c r="BX127">
        <v>6.454190000000001</v>
      </c>
      <c r="BY127">
        <v>4.365888551851852</v>
      </c>
      <c r="BZ127">
        <v>398.6024444444444</v>
      </c>
      <c r="CA127">
        <v>393.2087407407407</v>
      </c>
      <c r="CB127">
        <v>2.16809</v>
      </c>
      <c r="CC127">
        <v>381.273962962963</v>
      </c>
      <c r="CD127">
        <v>30.35200740740741</v>
      </c>
      <c r="CE127">
        <v>2.908508888888889</v>
      </c>
      <c r="CF127">
        <v>2.714600370370371</v>
      </c>
      <c r="CG127">
        <v>23.51321481481482</v>
      </c>
      <c r="CH127">
        <v>22.37375925925926</v>
      </c>
      <c r="CI127">
        <v>2000.005925925926</v>
      </c>
      <c r="CJ127">
        <v>0.9800063333333333</v>
      </c>
      <c r="CK127">
        <v>0.01999356666666667</v>
      </c>
      <c r="CL127">
        <v>0</v>
      </c>
      <c r="CM127">
        <v>1.944614814814815</v>
      </c>
      <c r="CN127">
        <v>0</v>
      </c>
      <c r="CO127">
        <v>5927.027037037036</v>
      </c>
      <c r="CP127">
        <v>17338.31481481481</v>
      </c>
      <c r="CQ127">
        <v>40.28670370370369</v>
      </c>
      <c r="CR127">
        <v>40.5574074074074</v>
      </c>
      <c r="CS127">
        <v>39.56918518518518</v>
      </c>
      <c r="CT127">
        <v>39.01148148148148</v>
      </c>
      <c r="CU127">
        <v>39.74985185185186</v>
      </c>
      <c r="CV127">
        <v>1960.015925925926</v>
      </c>
      <c r="CW127">
        <v>39.99</v>
      </c>
      <c r="CX127">
        <v>0</v>
      </c>
      <c r="CY127">
        <v>1677864125.8</v>
      </c>
      <c r="CZ127">
        <v>0</v>
      </c>
      <c r="DA127">
        <v>0</v>
      </c>
      <c r="DB127" t="s">
        <v>356</v>
      </c>
      <c r="DC127">
        <v>1664468064.5</v>
      </c>
      <c r="DD127">
        <v>1677795524</v>
      </c>
      <c r="DE127">
        <v>0</v>
      </c>
      <c r="DF127">
        <v>-0.419</v>
      </c>
      <c r="DG127">
        <v>-0.001</v>
      </c>
      <c r="DH127">
        <v>3.097</v>
      </c>
      <c r="DI127">
        <v>0.268</v>
      </c>
      <c r="DJ127">
        <v>400</v>
      </c>
      <c r="DK127">
        <v>24</v>
      </c>
      <c r="DL127">
        <v>0.15</v>
      </c>
      <c r="DM127">
        <v>0.13</v>
      </c>
      <c r="DN127">
        <v>0.3445435225</v>
      </c>
      <c r="DO127">
        <v>62.8148452649156</v>
      </c>
      <c r="DP127">
        <v>6.206201164660156</v>
      </c>
      <c r="DQ127">
        <v>0</v>
      </c>
      <c r="DR127">
        <v>2.16510275</v>
      </c>
      <c r="DS127">
        <v>0.05055253283301795</v>
      </c>
      <c r="DT127">
        <v>0.005166366705674267</v>
      </c>
      <c r="DU127">
        <v>1</v>
      </c>
      <c r="DV127">
        <v>1</v>
      </c>
      <c r="DW127">
        <v>2</v>
      </c>
      <c r="DX127" t="s">
        <v>365</v>
      </c>
      <c r="DY127">
        <v>2.97712</v>
      </c>
      <c r="DZ127">
        <v>2.72836</v>
      </c>
      <c r="EA127">
        <v>0.0756363</v>
      </c>
      <c r="EB127">
        <v>0.07518</v>
      </c>
      <c r="EC127">
        <v>0.129989</v>
      </c>
      <c r="ED127">
        <v>0.124693</v>
      </c>
      <c r="EE127">
        <v>27552.8</v>
      </c>
      <c r="EF127">
        <v>27270.5</v>
      </c>
      <c r="EG127">
        <v>30346.9</v>
      </c>
      <c r="EH127">
        <v>29746.9</v>
      </c>
      <c r="EI127">
        <v>36434.5</v>
      </c>
      <c r="EJ127">
        <v>34272.2</v>
      </c>
      <c r="EK127">
        <v>46438</v>
      </c>
      <c r="EL127">
        <v>44234.9</v>
      </c>
      <c r="EM127">
        <v>1.84533</v>
      </c>
      <c r="EN127">
        <v>1.81953</v>
      </c>
      <c r="EO127">
        <v>0.179943</v>
      </c>
      <c r="EP127">
        <v>0</v>
      </c>
      <c r="EQ127">
        <v>32.0679</v>
      </c>
      <c r="ER127">
        <v>999.9</v>
      </c>
      <c r="ES127">
        <v>49.3</v>
      </c>
      <c r="ET127">
        <v>34.7</v>
      </c>
      <c r="EU127">
        <v>30.6221</v>
      </c>
      <c r="EV127">
        <v>63.1136</v>
      </c>
      <c r="EW127">
        <v>23.2292</v>
      </c>
      <c r="EX127">
        <v>1</v>
      </c>
      <c r="EY127">
        <v>0.167348</v>
      </c>
      <c r="EZ127">
        <v>-2.23487</v>
      </c>
      <c r="FA127">
        <v>20.1826</v>
      </c>
      <c r="FB127">
        <v>5.22942</v>
      </c>
      <c r="FC127">
        <v>11.974</v>
      </c>
      <c r="FD127">
        <v>4.96985</v>
      </c>
      <c r="FE127">
        <v>3.28963</v>
      </c>
      <c r="FF127">
        <v>9999</v>
      </c>
      <c r="FG127">
        <v>9999</v>
      </c>
      <c r="FH127">
        <v>9999</v>
      </c>
      <c r="FI127">
        <v>999.9</v>
      </c>
      <c r="FJ127">
        <v>4.97328</v>
      </c>
      <c r="FK127">
        <v>1.8779</v>
      </c>
      <c r="FL127">
        <v>1.87607</v>
      </c>
      <c r="FM127">
        <v>1.87885</v>
      </c>
      <c r="FN127">
        <v>1.87546</v>
      </c>
      <c r="FO127">
        <v>1.87905</v>
      </c>
      <c r="FP127">
        <v>1.87612</v>
      </c>
      <c r="FQ127">
        <v>1.87731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3.265</v>
      </c>
      <c r="GF127">
        <v>0.4006</v>
      </c>
      <c r="GG127">
        <v>1.952128706093963</v>
      </c>
      <c r="GH127">
        <v>0.004218851560130391</v>
      </c>
      <c r="GI127">
        <v>-1.795455638341317E-06</v>
      </c>
      <c r="GJ127">
        <v>4.509012065089949E-10</v>
      </c>
      <c r="GK127">
        <v>0.4005864047308223</v>
      </c>
      <c r="GL127">
        <v>0</v>
      </c>
      <c r="GM127">
        <v>0</v>
      </c>
      <c r="GN127">
        <v>0</v>
      </c>
      <c r="GO127">
        <v>0</v>
      </c>
      <c r="GP127">
        <v>2124</v>
      </c>
      <c r="GQ127">
        <v>1</v>
      </c>
      <c r="GR127">
        <v>26</v>
      </c>
      <c r="GS127">
        <v>223267.6</v>
      </c>
      <c r="GT127">
        <v>1143.3</v>
      </c>
      <c r="GU127">
        <v>0.963135</v>
      </c>
      <c r="GV127">
        <v>2.58179</v>
      </c>
      <c r="GW127">
        <v>1.39893</v>
      </c>
      <c r="GX127">
        <v>2.36206</v>
      </c>
      <c r="GY127">
        <v>1.44897</v>
      </c>
      <c r="GZ127">
        <v>2.49023</v>
      </c>
      <c r="HA127">
        <v>42.6439</v>
      </c>
      <c r="HB127">
        <v>24.0875</v>
      </c>
      <c r="HC127">
        <v>18</v>
      </c>
      <c r="HD127">
        <v>491.277</v>
      </c>
      <c r="HE127">
        <v>446.243</v>
      </c>
      <c r="HF127">
        <v>35.0329</v>
      </c>
      <c r="HG127">
        <v>29.3444</v>
      </c>
      <c r="HH127">
        <v>30.0002</v>
      </c>
      <c r="HI127">
        <v>29.0064</v>
      </c>
      <c r="HJ127">
        <v>29.0446</v>
      </c>
      <c r="HK127">
        <v>19.3105</v>
      </c>
      <c r="HL127">
        <v>0</v>
      </c>
      <c r="HM127">
        <v>100</v>
      </c>
      <c r="HN127">
        <v>35.0499</v>
      </c>
      <c r="HO127">
        <v>333.058</v>
      </c>
      <c r="HP127">
        <v>31.6323</v>
      </c>
      <c r="HQ127">
        <v>100.344</v>
      </c>
      <c r="HR127">
        <v>101.717</v>
      </c>
    </row>
    <row r="128" spans="1:226">
      <c r="A128">
        <v>112</v>
      </c>
      <c r="B128">
        <v>1677864127.6</v>
      </c>
      <c r="C128">
        <v>1606.099999904633</v>
      </c>
      <c r="D128" t="s">
        <v>588</v>
      </c>
      <c r="E128" t="s">
        <v>589</v>
      </c>
      <c r="F128">
        <v>5</v>
      </c>
      <c r="G128" t="s">
        <v>353</v>
      </c>
      <c r="H128" t="s">
        <v>382</v>
      </c>
      <c r="I128">
        <v>1677864119.814285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360.6597580462835</v>
      </c>
      <c r="AK128">
        <v>363.0021636363636</v>
      </c>
      <c r="AL128">
        <v>-3.192643815603784</v>
      </c>
      <c r="AM128">
        <v>63.52167588104037</v>
      </c>
      <c r="AN128">
        <f>(AP128 - AO128 + BO128*1E3/(8.314*(BQ128+273.15)) * AR128/BN128 * AQ128) * BN128/(100*BB128) * 1000/(1000 - AP128)</f>
        <v>0</v>
      </c>
      <c r="AO128">
        <v>30.34865756725871</v>
      </c>
      <c r="AP128">
        <v>32.5301012121212</v>
      </c>
      <c r="AQ128">
        <v>3.840161206724379E-06</v>
      </c>
      <c r="AR128">
        <v>100.0074228854335</v>
      </c>
      <c r="AS128">
        <v>0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2.96</v>
      </c>
      <c r="BC128">
        <v>0.5</v>
      </c>
      <c r="BD128" t="s">
        <v>355</v>
      </c>
      <c r="BE128">
        <v>2</v>
      </c>
      <c r="BF128" t="b">
        <v>1</v>
      </c>
      <c r="BG128">
        <v>1677864119.814285</v>
      </c>
      <c r="BH128">
        <v>372.8889642857143</v>
      </c>
      <c r="BI128">
        <v>365.9053928571429</v>
      </c>
      <c r="BJ128">
        <v>32.52461428571429</v>
      </c>
      <c r="BK128">
        <v>30.35091785714286</v>
      </c>
      <c r="BL128">
        <v>369.6003214285714</v>
      </c>
      <c r="BM128">
        <v>32.12403571428571</v>
      </c>
      <c r="BN128">
        <v>500.0198214285714</v>
      </c>
      <c r="BO128">
        <v>89.437725</v>
      </c>
      <c r="BP128">
        <v>0.1000227928571428</v>
      </c>
      <c r="BQ128">
        <v>34.34472142857143</v>
      </c>
      <c r="BR128">
        <v>34.9782</v>
      </c>
      <c r="BS128">
        <v>999.9000000000002</v>
      </c>
      <c r="BT128">
        <v>0</v>
      </c>
      <c r="BU128">
        <v>0</v>
      </c>
      <c r="BV128">
        <v>10004.48357142857</v>
      </c>
      <c r="BW128">
        <v>0</v>
      </c>
      <c r="BX128">
        <v>6.454190000000001</v>
      </c>
      <c r="BY128">
        <v>6.983547499999998</v>
      </c>
      <c r="BZ128">
        <v>385.4247142857142</v>
      </c>
      <c r="CA128">
        <v>377.3586428571429</v>
      </c>
      <c r="CB128">
        <v>2.173698214285714</v>
      </c>
      <c r="CC128">
        <v>365.9053928571429</v>
      </c>
      <c r="CD128">
        <v>30.35091785714286</v>
      </c>
      <c r="CE128">
        <v>2.908927142857143</v>
      </c>
      <c r="CF128">
        <v>2.714516071428572</v>
      </c>
      <c r="CG128">
        <v>23.51559285714286</v>
      </c>
      <c r="CH128">
        <v>22.37325714285715</v>
      </c>
      <c r="CI128">
        <v>1999.998214285715</v>
      </c>
      <c r="CJ128">
        <v>0.9800062857142855</v>
      </c>
      <c r="CK128">
        <v>0.01999360357142857</v>
      </c>
      <c r="CL128">
        <v>0</v>
      </c>
      <c r="CM128">
        <v>1.899310714285714</v>
      </c>
      <c r="CN128">
        <v>0</v>
      </c>
      <c r="CO128">
        <v>5923.748214285714</v>
      </c>
      <c r="CP128">
        <v>17338.24642857143</v>
      </c>
      <c r="CQ128">
        <v>40.28982142857143</v>
      </c>
      <c r="CR128">
        <v>40.56199999999999</v>
      </c>
      <c r="CS128">
        <v>39.56225</v>
      </c>
      <c r="CT128">
        <v>39.011</v>
      </c>
      <c r="CU128">
        <v>39.74989285714286</v>
      </c>
      <c r="CV128">
        <v>1960.008214285714</v>
      </c>
      <c r="CW128">
        <v>39.99</v>
      </c>
      <c r="CX128">
        <v>0</v>
      </c>
      <c r="CY128">
        <v>1677864130.6</v>
      </c>
      <c r="CZ128">
        <v>0</v>
      </c>
      <c r="DA128">
        <v>0</v>
      </c>
      <c r="DB128" t="s">
        <v>356</v>
      </c>
      <c r="DC128">
        <v>1664468064.5</v>
      </c>
      <c r="DD128">
        <v>1677795524</v>
      </c>
      <c r="DE128">
        <v>0</v>
      </c>
      <c r="DF128">
        <v>-0.419</v>
      </c>
      <c r="DG128">
        <v>-0.001</v>
      </c>
      <c r="DH128">
        <v>3.097</v>
      </c>
      <c r="DI128">
        <v>0.268</v>
      </c>
      <c r="DJ128">
        <v>400</v>
      </c>
      <c r="DK128">
        <v>24</v>
      </c>
      <c r="DL128">
        <v>0.15</v>
      </c>
      <c r="DM128">
        <v>0.13</v>
      </c>
      <c r="DN128">
        <v>5.3328045225</v>
      </c>
      <c r="DO128">
        <v>34.08160757335835</v>
      </c>
      <c r="DP128">
        <v>3.418079101228398</v>
      </c>
      <c r="DQ128">
        <v>0</v>
      </c>
      <c r="DR128">
        <v>2.17071175</v>
      </c>
      <c r="DS128">
        <v>0.07198930581613228</v>
      </c>
      <c r="DT128">
        <v>0.006972635042614793</v>
      </c>
      <c r="DU128">
        <v>1</v>
      </c>
      <c r="DV128">
        <v>1</v>
      </c>
      <c r="DW128">
        <v>2</v>
      </c>
      <c r="DX128" t="s">
        <v>365</v>
      </c>
      <c r="DY128">
        <v>2.97714</v>
      </c>
      <c r="DZ128">
        <v>2.72848</v>
      </c>
      <c r="EA128">
        <v>0.0730957</v>
      </c>
      <c r="EB128">
        <v>0.0723998</v>
      </c>
      <c r="EC128">
        <v>0.13</v>
      </c>
      <c r="ED128">
        <v>0.124688</v>
      </c>
      <c r="EE128">
        <v>27628.2</v>
      </c>
      <c r="EF128">
        <v>27352.7</v>
      </c>
      <c r="EG128">
        <v>30346.6</v>
      </c>
      <c r="EH128">
        <v>29747.2</v>
      </c>
      <c r="EI128">
        <v>36433.5</v>
      </c>
      <c r="EJ128">
        <v>34272.7</v>
      </c>
      <c r="EK128">
        <v>46437.4</v>
      </c>
      <c r="EL128">
        <v>44235.4</v>
      </c>
      <c r="EM128">
        <v>1.84553</v>
      </c>
      <c r="EN128">
        <v>1.8194</v>
      </c>
      <c r="EO128">
        <v>0.180226</v>
      </c>
      <c r="EP128">
        <v>0</v>
      </c>
      <c r="EQ128">
        <v>32.067</v>
      </c>
      <c r="ER128">
        <v>999.9</v>
      </c>
      <c r="ES128">
        <v>49.3</v>
      </c>
      <c r="ET128">
        <v>34.7</v>
      </c>
      <c r="EU128">
        <v>30.62</v>
      </c>
      <c r="EV128">
        <v>62.7636</v>
      </c>
      <c r="EW128">
        <v>22.9447</v>
      </c>
      <c r="EX128">
        <v>1</v>
      </c>
      <c r="EY128">
        <v>0.167325</v>
      </c>
      <c r="EZ128">
        <v>-2.25385</v>
      </c>
      <c r="FA128">
        <v>20.1824</v>
      </c>
      <c r="FB128">
        <v>5.22897</v>
      </c>
      <c r="FC128">
        <v>11.974</v>
      </c>
      <c r="FD128">
        <v>4.96965</v>
      </c>
      <c r="FE128">
        <v>3.28953</v>
      </c>
      <c r="FF128">
        <v>9999</v>
      </c>
      <c r="FG128">
        <v>9999</v>
      </c>
      <c r="FH128">
        <v>9999</v>
      </c>
      <c r="FI128">
        <v>999.9</v>
      </c>
      <c r="FJ128">
        <v>4.97327</v>
      </c>
      <c r="FK128">
        <v>1.8779</v>
      </c>
      <c r="FL128">
        <v>1.87606</v>
      </c>
      <c r="FM128">
        <v>1.87882</v>
      </c>
      <c r="FN128">
        <v>1.87546</v>
      </c>
      <c r="FO128">
        <v>1.87904</v>
      </c>
      <c r="FP128">
        <v>1.87608</v>
      </c>
      <c r="FQ128">
        <v>1.87729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3.216</v>
      </c>
      <c r="GF128">
        <v>0.4006</v>
      </c>
      <c r="GG128">
        <v>1.952128706093963</v>
      </c>
      <c r="GH128">
        <v>0.004218851560130391</v>
      </c>
      <c r="GI128">
        <v>-1.795455638341317E-06</v>
      </c>
      <c r="GJ128">
        <v>4.509012065089949E-10</v>
      </c>
      <c r="GK128">
        <v>0.4005864047308223</v>
      </c>
      <c r="GL128">
        <v>0</v>
      </c>
      <c r="GM128">
        <v>0</v>
      </c>
      <c r="GN128">
        <v>0</v>
      </c>
      <c r="GO128">
        <v>0</v>
      </c>
      <c r="GP128">
        <v>2124</v>
      </c>
      <c r="GQ128">
        <v>1</v>
      </c>
      <c r="GR128">
        <v>26</v>
      </c>
      <c r="GS128">
        <v>223267.7</v>
      </c>
      <c r="GT128">
        <v>1143.4</v>
      </c>
      <c r="GU128">
        <v>0.9277339999999999</v>
      </c>
      <c r="GV128">
        <v>2.56592</v>
      </c>
      <c r="GW128">
        <v>1.39893</v>
      </c>
      <c r="GX128">
        <v>2.36206</v>
      </c>
      <c r="GY128">
        <v>1.44897</v>
      </c>
      <c r="GZ128">
        <v>2.50732</v>
      </c>
      <c r="HA128">
        <v>42.6439</v>
      </c>
      <c r="HB128">
        <v>24.0875</v>
      </c>
      <c r="HC128">
        <v>18</v>
      </c>
      <c r="HD128">
        <v>491.404</v>
      </c>
      <c r="HE128">
        <v>446.182</v>
      </c>
      <c r="HF128">
        <v>35.0477</v>
      </c>
      <c r="HG128">
        <v>29.3455</v>
      </c>
      <c r="HH128">
        <v>30.0002</v>
      </c>
      <c r="HI128">
        <v>29.0087</v>
      </c>
      <c r="HJ128">
        <v>29.047</v>
      </c>
      <c r="HK128">
        <v>18.6076</v>
      </c>
      <c r="HL128">
        <v>0</v>
      </c>
      <c r="HM128">
        <v>100</v>
      </c>
      <c r="HN128">
        <v>35.0659</v>
      </c>
      <c r="HO128">
        <v>312.955</v>
      </c>
      <c r="HP128">
        <v>31.6323</v>
      </c>
      <c r="HQ128">
        <v>100.343</v>
      </c>
      <c r="HR128">
        <v>101.719</v>
      </c>
    </row>
    <row r="129" spans="1:226">
      <c r="A129">
        <v>113</v>
      </c>
      <c r="B129">
        <v>1677864132.6</v>
      </c>
      <c r="C129">
        <v>1611.099999904633</v>
      </c>
      <c r="D129" t="s">
        <v>590</v>
      </c>
      <c r="E129" t="s">
        <v>591</v>
      </c>
      <c r="F129">
        <v>5</v>
      </c>
      <c r="G129" t="s">
        <v>353</v>
      </c>
      <c r="H129" t="s">
        <v>382</v>
      </c>
      <c r="I129">
        <v>1677864125.1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343.3937320480972</v>
      </c>
      <c r="AK129">
        <v>346.5182242424242</v>
      </c>
      <c r="AL129">
        <v>-3.299858832828049</v>
      </c>
      <c r="AM129">
        <v>63.52167588104037</v>
      </c>
      <c r="AN129">
        <f>(AP129 - AO129 + BO129*1E3/(8.314*(BQ129+273.15)) * AR129/BN129 * AQ129) * BN129/(100*BB129) * 1000/(1000 - AP129)</f>
        <v>0</v>
      </c>
      <c r="AO129">
        <v>30.34729284966282</v>
      </c>
      <c r="AP129">
        <v>32.53235636363636</v>
      </c>
      <c r="AQ129">
        <v>1.626192939068765E-06</v>
      </c>
      <c r="AR129">
        <v>100.0074228854335</v>
      </c>
      <c r="AS129">
        <v>0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2.96</v>
      </c>
      <c r="BC129">
        <v>0.5</v>
      </c>
      <c r="BD129" t="s">
        <v>355</v>
      </c>
      <c r="BE129">
        <v>2</v>
      </c>
      <c r="BF129" t="b">
        <v>1</v>
      </c>
      <c r="BG129">
        <v>1677864125.1</v>
      </c>
      <c r="BH129">
        <v>357.1668518518518</v>
      </c>
      <c r="BI129">
        <v>348.4248148148147</v>
      </c>
      <c r="BJ129">
        <v>32.52851481481481</v>
      </c>
      <c r="BK129">
        <v>30.34894814814814</v>
      </c>
      <c r="BL129">
        <v>353.9267037037038</v>
      </c>
      <c r="BM129">
        <v>32.12792962962963</v>
      </c>
      <c r="BN129">
        <v>500.0228888888888</v>
      </c>
      <c r="BO129">
        <v>89.43644444444445</v>
      </c>
      <c r="BP129">
        <v>0.1000118296296296</v>
      </c>
      <c r="BQ129">
        <v>34.34483703703704</v>
      </c>
      <c r="BR129">
        <v>34.98559629629629</v>
      </c>
      <c r="BS129">
        <v>999.9000000000001</v>
      </c>
      <c r="BT129">
        <v>0</v>
      </c>
      <c r="BU129">
        <v>0</v>
      </c>
      <c r="BV129">
        <v>10010.20481481481</v>
      </c>
      <c r="BW129">
        <v>0</v>
      </c>
      <c r="BX129">
        <v>6.454190000000001</v>
      </c>
      <c r="BY129">
        <v>8.742027777777778</v>
      </c>
      <c r="BZ129">
        <v>369.1754444444446</v>
      </c>
      <c r="CA129">
        <v>359.3301481481481</v>
      </c>
      <c r="CB129">
        <v>2.17956</v>
      </c>
      <c r="CC129">
        <v>348.4248148148147</v>
      </c>
      <c r="CD129">
        <v>30.34894814814814</v>
      </c>
      <c r="CE129">
        <v>2.909233703703703</v>
      </c>
      <c r="CF129">
        <v>2.714301111111111</v>
      </c>
      <c r="CG129">
        <v>23.51734074074074</v>
      </c>
      <c r="CH129">
        <v>22.37195555555556</v>
      </c>
      <c r="CI129">
        <v>1999.978888888889</v>
      </c>
      <c r="CJ129">
        <v>0.980006185185185</v>
      </c>
      <c r="CK129">
        <v>0.01999368148148148</v>
      </c>
      <c r="CL129">
        <v>0</v>
      </c>
      <c r="CM129">
        <v>1.920311111111111</v>
      </c>
      <c r="CN129">
        <v>0</v>
      </c>
      <c r="CO129">
        <v>5919.882222222222</v>
      </c>
      <c r="CP129">
        <v>17338.08518518519</v>
      </c>
      <c r="CQ129">
        <v>40.25433333333332</v>
      </c>
      <c r="CR129">
        <v>40.56199999999999</v>
      </c>
      <c r="CS129">
        <v>39.58762962962962</v>
      </c>
      <c r="CT129">
        <v>39.02062962962963</v>
      </c>
      <c r="CU129">
        <v>39.75222222222222</v>
      </c>
      <c r="CV129">
        <v>1959.988888888889</v>
      </c>
      <c r="CW129">
        <v>39.99</v>
      </c>
      <c r="CX129">
        <v>0</v>
      </c>
      <c r="CY129">
        <v>1677864135.4</v>
      </c>
      <c r="CZ129">
        <v>0</v>
      </c>
      <c r="DA129">
        <v>0</v>
      </c>
      <c r="DB129" t="s">
        <v>356</v>
      </c>
      <c r="DC129">
        <v>1664468064.5</v>
      </c>
      <c r="DD129">
        <v>1677795524</v>
      </c>
      <c r="DE129">
        <v>0</v>
      </c>
      <c r="DF129">
        <v>-0.419</v>
      </c>
      <c r="DG129">
        <v>-0.001</v>
      </c>
      <c r="DH129">
        <v>3.097</v>
      </c>
      <c r="DI129">
        <v>0.268</v>
      </c>
      <c r="DJ129">
        <v>400</v>
      </c>
      <c r="DK129">
        <v>24</v>
      </c>
      <c r="DL129">
        <v>0.15</v>
      </c>
      <c r="DM129">
        <v>0.13</v>
      </c>
      <c r="DN129">
        <v>7.72521725</v>
      </c>
      <c r="DO129">
        <v>19.69084176360224</v>
      </c>
      <c r="DP129">
        <v>1.953352025178754</v>
      </c>
      <c r="DQ129">
        <v>0</v>
      </c>
      <c r="DR129">
        <v>2.17627525</v>
      </c>
      <c r="DS129">
        <v>0.06706412757973848</v>
      </c>
      <c r="DT129">
        <v>0.006505450018061793</v>
      </c>
      <c r="DU129">
        <v>1</v>
      </c>
      <c r="DV129">
        <v>1</v>
      </c>
      <c r="DW129">
        <v>2</v>
      </c>
      <c r="DX129" t="s">
        <v>365</v>
      </c>
      <c r="DY129">
        <v>2.97704</v>
      </c>
      <c r="DZ129">
        <v>2.72864</v>
      </c>
      <c r="EA129">
        <v>0.07042470000000001</v>
      </c>
      <c r="EB129">
        <v>0.0695495</v>
      </c>
      <c r="EC129">
        <v>0.130006</v>
      </c>
      <c r="ED129">
        <v>0.124682</v>
      </c>
      <c r="EE129">
        <v>27707.8</v>
      </c>
      <c r="EF129">
        <v>27436.4</v>
      </c>
      <c r="EG129">
        <v>30346.6</v>
      </c>
      <c r="EH129">
        <v>29746.8</v>
      </c>
      <c r="EI129">
        <v>36433</v>
      </c>
      <c r="EJ129">
        <v>34272</v>
      </c>
      <c r="EK129">
        <v>46437.4</v>
      </c>
      <c r="EL129">
        <v>44234.5</v>
      </c>
      <c r="EM129">
        <v>1.84505</v>
      </c>
      <c r="EN129">
        <v>1.81922</v>
      </c>
      <c r="EO129">
        <v>0.181157</v>
      </c>
      <c r="EP129">
        <v>0</v>
      </c>
      <c r="EQ129">
        <v>32.067</v>
      </c>
      <c r="ER129">
        <v>999.9</v>
      </c>
      <c r="ES129">
        <v>49.3</v>
      </c>
      <c r="ET129">
        <v>34.7</v>
      </c>
      <c r="EU129">
        <v>30.6212</v>
      </c>
      <c r="EV129">
        <v>62.9536</v>
      </c>
      <c r="EW129">
        <v>23.2893</v>
      </c>
      <c r="EX129">
        <v>1</v>
      </c>
      <c r="EY129">
        <v>0.167546</v>
      </c>
      <c r="EZ129">
        <v>-2.26525</v>
      </c>
      <c r="FA129">
        <v>20.1823</v>
      </c>
      <c r="FB129">
        <v>5.22897</v>
      </c>
      <c r="FC129">
        <v>11.974</v>
      </c>
      <c r="FD129">
        <v>4.96985</v>
      </c>
      <c r="FE129">
        <v>3.2895</v>
      </c>
      <c r="FF129">
        <v>9999</v>
      </c>
      <c r="FG129">
        <v>9999</v>
      </c>
      <c r="FH129">
        <v>9999</v>
      </c>
      <c r="FI129">
        <v>999.9</v>
      </c>
      <c r="FJ129">
        <v>4.97325</v>
      </c>
      <c r="FK129">
        <v>1.8779</v>
      </c>
      <c r="FL129">
        <v>1.87607</v>
      </c>
      <c r="FM129">
        <v>1.87883</v>
      </c>
      <c r="FN129">
        <v>1.87546</v>
      </c>
      <c r="FO129">
        <v>1.87904</v>
      </c>
      <c r="FP129">
        <v>1.87609</v>
      </c>
      <c r="FQ129">
        <v>1.8773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3.167</v>
      </c>
      <c r="GF129">
        <v>0.4006</v>
      </c>
      <c r="GG129">
        <v>1.952128706093963</v>
      </c>
      <c r="GH129">
        <v>0.004218851560130391</v>
      </c>
      <c r="GI129">
        <v>-1.795455638341317E-06</v>
      </c>
      <c r="GJ129">
        <v>4.509012065089949E-10</v>
      </c>
      <c r="GK129">
        <v>0.4005864047308223</v>
      </c>
      <c r="GL129">
        <v>0</v>
      </c>
      <c r="GM129">
        <v>0</v>
      </c>
      <c r="GN129">
        <v>0</v>
      </c>
      <c r="GO129">
        <v>0</v>
      </c>
      <c r="GP129">
        <v>2124</v>
      </c>
      <c r="GQ129">
        <v>1</v>
      </c>
      <c r="GR129">
        <v>26</v>
      </c>
      <c r="GS129">
        <v>223267.8</v>
      </c>
      <c r="GT129">
        <v>1143.5</v>
      </c>
      <c r="GU129">
        <v>0.889893</v>
      </c>
      <c r="GV129">
        <v>2.58301</v>
      </c>
      <c r="GW129">
        <v>1.39893</v>
      </c>
      <c r="GX129">
        <v>2.36206</v>
      </c>
      <c r="GY129">
        <v>1.44897</v>
      </c>
      <c r="GZ129">
        <v>2.4585</v>
      </c>
      <c r="HA129">
        <v>42.6439</v>
      </c>
      <c r="HB129">
        <v>24.0875</v>
      </c>
      <c r="HC129">
        <v>18</v>
      </c>
      <c r="HD129">
        <v>491.147</v>
      </c>
      <c r="HE129">
        <v>446.089</v>
      </c>
      <c r="HF129">
        <v>35.065</v>
      </c>
      <c r="HG129">
        <v>29.3469</v>
      </c>
      <c r="HH129">
        <v>30.0003</v>
      </c>
      <c r="HI129">
        <v>29.01</v>
      </c>
      <c r="HJ129">
        <v>29.0491</v>
      </c>
      <c r="HK129">
        <v>17.8287</v>
      </c>
      <c r="HL129">
        <v>0</v>
      </c>
      <c r="HM129">
        <v>100</v>
      </c>
      <c r="HN129">
        <v>35.0665</v>
      </c>
      <c r="HO129">
        <v>299.596</v>
      </c>
      <c r="HP129">
        <v>31.6323</v>
      </c>
      <c r="HQ129">
        <v>100.343</v>
      </c>
      <c r="HR129">
        <v>101.717</v>
      </c>
    </row>
    <row r="130" spans="1:226">
      <c r="A130">
        <v>114</v>
      </c>
      <c r="B130">
        <v>1677864137.6</v>
      </c>
      <c r="C130">
        <v>1616.099999904633</v>
      </c>
      <c r="D130" t="s">
        <v>592</v>
      </c>
      <c r="E130" t="s">
        <v>593</v>
      </c>
      <c r="F130">
        <v>5</v>
      </c>
      <c r="G130" t="s">
        <v>353</v>
      </c>
      <c r="H130" t="s">
        <v>382</v>
      </c>
      <c r="I130">
        <v>1677864129.814285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326.343047424555</v>
      </c>
      <c r="AK130">
        <v>330.0030181818179</v>
      </c>
      <c r="AL130">
        <v>-3.30268891174834</v>
      </c>
      <c r="AM130">
        <v>63.52167588104037</v>
      </c>
      <c r="AN130">
        <f>(AP130 - AO130 + BO130*1E3/(8.314*(BQ130+273.15)) * AR130/BN130 * AQ130) * BN130/(100*BB130) * 1000/(1000 - AP130)</f>
        <v>0</v>
      </c>
      <c r="AO130">
        <v>30.34501072834368</v>
      </c>
      <c r="AP130">
        <v>32.53508</v>
      </c>
      <c r="AQ130">
        <v>4.44037397640036E-06</v>
      </c>
      <c r="AR130">
        <v>100.0074228854335</v>
      </c>
      <c r="AS130">
        <v>0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2.96</v>
      </c>
      <c r="BC130">
        <v>0.5</v>
      </c>
      <c r="BD130" t="s">
        <v>355</v>
      </c>
      <c r="BE130">
        <v>2</v>
      </c>
      <c r="BF130" t="b">
        <v>1</v>
      </c>
      <c r="BG130">
        <v>1677864129.814285</v>
      </c>
      <c r="BH130">
        <v>342.4491071428571</v>
      </c>
      <c r="BI130">
        <v>332.7817142857144</v>
      </c>
      <c r="BJ130">
        <v>32.53111071428572</v>
      </c>
      <c r="BK130">
        <v>30.34724642857143</v>
      </c>
      <c r="BL130">
        <v>339.2550357142857</v>
      </c>
      <c r="BM130">
        <v>32.130525</v>
      </c>
      <c r="BN130">
        <v>500.0275</v>
      </c>
      <c r="BO130">
        <v>89.43549642857145</v>
      </c>
      <c r="BP130">
        <v>0.1000619785714286</v>
      </c>
      <c r="BQ130">
        <v>34.34507857142857</v>
      </c>
      <c r="BR130">
        <v>34.98871785714286</v>
      </c>
      <c r="BS130">
        <v>999.9000000000002</v>
      </c>
      <c r="BT130">
        <v>0</v>
      </c>
      <c r="BU130">
        <v>0</v>
      </c>
      <c r="BV130">
        <v>10004.61892857143</v>
      </c>
      <c r="BW130">
        <v>0</v>
      </c>
      <c r="BX130">
        <v>6.454190000000001</v>
      </c>
      <c r="BY130">
        <v>9.667476785714285</v>
      </c>
      <c r="BZ130">
        <v>353.9639999999999</v>
      </c>
      <c r="CA130">
        <v>343.1968571428571</v>
      </c>
      <c r="CB130">
        <v>2.183853571428572</v>
      </c>
      <c r="CC130">
        <v>332.7817142857144</v>
      </c>
      <c r="CD130">
        <v>30.34724642857143</v>
      </c>
      <c r="CE130">
        <v>2.909435357142857</v>
      </c>
      <c r="CF130">
        <v>2.714120714285714</v>
      </c>
      <c r="CG130">
        <v>23.51849285714286</v>
      </c>
      <c r="CH130">
        <v>22.37086428571429</v>
      </c>
      <c r="CI130">
        <v>1999.994285714286</v>
      </c>
      <c r="CJ130">
        <v>0.9800062857142856</v>
      </c>
      <c r="CK130">
        <v>0.01999360357142857</v>
      </c>
      <c r="CL130">
        <v>0</v>
      </c>
      <c r="CM130">
        <v>1.949682142857143</v>
      </c>
      <c r="CN130">
        <v>0</v>
      </c>
      <c r="CO130">
        <v>5917.131785714286</v>
      </c>
      <c r="CP130">
        <v>17338.225</v>
      </c>
      <c r="CQ130">
        <v>40.28985714285714</v>
      </c>
      <c r="CR130">
        <v>40.56199999999999</v>
      </c>
      <c r="CS130">
        <v>39.58664285714285</v>
      </c>
      <c r="CT130">
        <v>39.01532142857143</v>
      </c>
      <c r="CU130">
        <v>39.75442857142857</v>
      </c>
      <c r="CV130">
        <v>1960.004285714286</v>
      </c>
      <c r="CW130">
        <v>39.99</v>
      </c>
      <c r="CX130">
        <v>0</v>
      </c>
      <c r="CY130">
        <v>1677864140.8</v>
      </c>
      <c r="CZ130">
        <v>0</v>
      </c>
      <c r="DA130">
        <v>0</v>
      </c>
      <c r="DB130" t="s">
        <v>356</v>
      </c>
      <c r="DC130">
        <v>1664468064.5</v>
      </c>
      <c r="DD130">
        <v>1677795524</v>
      </c>
      <c r="DE130">
        <v>0</v>
      </c>
      <c r="DF130">
        <v>-0.419</v>
      </c>
      <c r="DG130">
        <v>-0.001</v>
      </c>
      <c r="DH130">
        <v>3.097</v>
      </c>
      <c r="DI130">
        <v>0.268</v>
      </c>
      <c r="DJ130">
        <v>400</v>
      </c>
      <c r="DK130">
        <v>24</v>
      </c>
      <c r="DL130">
        <v>0.15</v>
      </c>
      <c r="DM130">
        <v>0.13</v>
      </c>
      <c r="DN130">
        <v>8.881933</v>
      </c>
      <c r="DO130">
        <v>13.26691272045028</v>
      </c>
      <c r="DP130">
        <v>1.3103800120694</v>
      </c>
      <c r="DQ130">
        <v>0</v>
      </c>
      <c r="DR130">
        <v>2.18041775</v>
      </c>
      <c r="DS130">
        <v>0.0578513696060018</v>
      </c>
      <c r="DT130">
        <v>0.005629430027764825</v>
      </c>
      <c r="DU130">
        <v>1</v>
      </c>
      <c r="DV130">
        <v>1</v>
      </c>
      <c r="DW130">
        <v>2</v>
      </c>
      <c r="DX130" t="s">
        <v>365</v>
      </c>
      <c r="DY130">
        <v>2.97699</v>
      </c>
      <c r="DZ130">
        <v>2.72836</v>
      </c>
      <c r="EA130">
        <v>0.0676879</v>
      </c>
      <c r="EB130">
        <v>0.0666731</v>
      </c>
      <c r="EC130">
        <v>0.130013</v>
      </c>
      <c r="ED130">
        <v>0.124674</v>
      </c>
      <c r="EE130">
        <v>27788.6</v>
      </c>
      <c r="EF130">
        <v>27520.8</v>
      </c>
      <c r="EG130">
        <v>30345.8</v>
      </c>
      <c r="EH130">
        <v>29746.4</v>
      </c>
      <c r="EI130">
        <v>36431.7</v>
      </c>
      <c r="EJ130">
        <v>34271.6</v>
      </c>
      <c r="EK130">
        <v>46436.3</v>
      </c>
      <c r="EL130">
        <v>44233.8</v>
      </c>
      <c r="EM130">
        <v>1.84543</v>
      </c>
      <c r="EN130">
        <v>1.81925</v>
      </c>
      <c r="EO130">
        <v>0.180285</v>
      </c>
      <c r="EP130">
        <v>0</v>
      </c>
      <c r="EQ130">
        <v>32.0641</v>
      </c>
      <c r="ER130">
        <v>999.9</v>
      </c>
      <c r="ES130">
        <v>49.3</v>
      </c>
      <c r="ET130">
        <v>34.7</v>
      </c>
      <c r="EU130">
        <v>30.6236</v>
      </c>
      <c r="EV130">
        <v>63.0836</v>
      </c>
      <c r="EW130">
        <v>23.105</v>
      </c>
      <c r="EX130">
        <v>1</v>
      </c>
      <c r="EY130">
        <v>0.167706</v>
      </c>
      <c r="EZ130">
        <v>-2.23828</v>
      </c>
      <c r="FA130">
        <v>20.1826</v>
      </c>
      <c r="FB130">
        <v>5.22912</v>
      </c>
      <c r="FC130">
        <v>11.974</v>
      </c>
      <c r="FD130">
        <v>4.9698</v>
      </c>
      <c r="FE130">
        <v>3.2895</v>
      </c>
      <c r="FF130">
        <v>9999</v>
      </c>
      <c r="FG130">
        <v>9999</v>
      </c>
      <c r="FH130">
        <v>9999</v>
      </c>
      <c r="FI130">
        <v>999.9</v>
      </c>
      <c r="FJ130">
        <v>4.97325</v>
      </c>
      <c r="FK130">
        <v>1.8779</v>
      </c>
      <c r="FL130">
        <v>1.87607</v>
      </c>
      <c r="FM130">
        <v>1.87883</v>
      </c>
      <c r="FN130">
        <v>1.87546</v>
      </c>
      <c r="FO130">
        <v>1.87905</v>
      </c>
      <c r="FP130">
        <v>1.87607</v>
      </c>
      <c r="FQ130">
        <v>1.87729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3.116</v>
      </c>
      <c r="GF130">
        <v>0.4006</v>
      </c>
      <c r="GG130">
        <v>1.952128706093963</v>
      </c>
      <c r="GH130">
        <v>0.004218851560130391</v>
      </c>
      <c r="GI130">
        <v>-1.795455638341317E-06</v>
      </c>
      <c r="GJ130">
        <v>4.509012065089949E-10</v>
      </c>
      <c r="GK130">
        <v>0.4005864047308223</v>
      </c>
      <c r="GL130">
        <v>0</v>
      </c>
      <c r="GM130">
        <v>0</v>
      </c>
      <c r="GN130">
        <v>0</v>
      </c>
      <c r="GO130">
        <v>0</v>
      </c>
      <c r="GP130">
        <v>2124</v>
      </c>
      <c r="GQ130">
        <v>1</v>
      </c>
      <c r="GR130">
        <v>26</v>
      </c>
      <c r="GS130">
        <v>223267.9</v>
      </c>
      <c r="GT130">
        <v>1143.6</v>
      </c>
      <c r="GU130">
        <v>0.853271</v>
      </c>
      <c r="GV130">
        <v>2.56958</v>
      </c>
      <c r="GW130">
        <v>1.39893</v>
      </c>
      <c r="GX130">
        <v>2.36206</v>
      </c>
      <c r="GY130">
        <v>1.44897</v>
      </c>
      <c r="GZ130">
        <v>2.49512</v>
      </c>
      <c r="HA130">
        <v>42.6439</v>
      </c>
      <c r="HB130">
        <v>24.0875</v>
      </c>
      <c r="HC130">
        <v>18</v>
      </c>
      <c r="HD130">
        <v>491.368</v>
      </c>
      <c r="HE130">
        <v>446.123</v>
      </c>
      <c r="HF130">
        <v>35.0702</v>
      </c>
      <c r="HG130">
        <v>29.3469</v>
      </c>
      <c r="HH130">
        <v>30.0001</v>
      </c>
      <c r="HI130">
        <v>29.0118</v>
      </c>
      <c r="HJ130">
        <v>29.0516</v>
      </c>
      <c r="HK130">
        <v>17.119</v>
      </c>
      <c r="HL130">
        <v>0</v>
      </c>
      <c r="HM130">
        <v>100</v>
      </c>
      <c r="HN130">
        <v>35.0734</v>
      </c>
      <c r="HO130">
        <v>279.56</v>
      </c>
      <c r="HP130">
        <v>31.6323</v>
      </c>
      <c r="HQ130">
        <v>100.34</v>
      </c>
      <c r="HR130">
        <v>101.715</v>
      </c>
    </row>
    <row r="131" spans="1:226">
      <c r="A131">
        <v>115</v>
      </c>
      <c r="B131">
        <v>1677864142.6</v>
      </c>
      <c r="C131">
        <v>1621.099999904633</v>
      </c>
      <c r="D131" t="s">
        <v>594</v>
      </c>
      <c r="E131" t="s">
        <v>595</v>
      </c>
      <c r="F131">
        <v>5</v>
      </c>
      <c r="G131" t="s">
        <v>353</v>
      </c>
      <c r="H131" t="s">
        <v>382</v>
      </c>
      <c r="I131">
        <v>1677864135.1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309.1727223278206</v>
      </c>
      <c r="AK131">
        <v>313.4416848484848</v>
      </c>
      <c r="AL131">
        <v>-3.315793713533272</v>
      </c>
      <c r="AM131">
        <v>63.52167588104037</v>
      </c>
      <c r="AN131">
        <f>(AP131 - AO131 + BO131*1E3/(8.314*(BQ131+273.15)) * AR131/BN131 * AQ131) * BN131/(100*BB131) * 1000/(1000 - AP131)</f>
        <v>0</v>
      </c>
      <c r="AO131">
        <v>30.34457805520314</v>
      </c>
      <c r="AP131">
        <v>32.53759757575758</v>
      </c>
      <c r="AQ131">
        <v>1.736800916837428E-06</v>
      </c>
      <c r="AR131">
        <v>100.0074228854335</v>
      </c>
      <c r="AS131">
        <v>0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2.96</v>
      </c>
      <c r="BC131">
        <v>0.5</v>
      </c>
      <c r="BD131" t="s">
        <v>355</v>
      </c>
      <c r="BE131">
        <v>2</v>
      </c>
      <c r="BF131" t="b">
        <v>1</v>
      </c>
      <c r="BG131">
        <v>1677864135.1</v>
      </c>
      <c r="BH131">
        <v>325.6498148148148</v>
      </c>
      <c r="BI131">
        <v>315.2015925925926</v>
      </c>
      <c r="BJ131">
        <v>32.53402962962963</v>
      </c>
      <c r="BK131">
        <v>30.34565185185185</v>
      </c>
      <c r="BL131">
        <v>322.509</v>
      </c>
      <c r="BM131">
        <v>32.13344814814815</v>
      </c>
      <c r="BN131">
        <v>500.0311111111111</v>
      </c>
      <c r="BO131">
        <v>89.43521851851852</v>
      </c>
      <c r="BP131">
        <v>0.1000746037037037</v>
      </c>
      <c r="BQ131">
        <v>34.34548888888889</v>
      </c>
      <c r="BR131">
        <v>34.99011851851852</v>
      </c>
      <c r="BS131">
        <v>999.9000000000001</v>
      </c>
      <c r="BT131">
        <v>0</v>
      </c>
      <c r="BU131">
        <v>0</v>
      </c>
      <c r="BV131">
        <v>10003.75296296296</v>
      </c>
      <c r="BW131">
        <v>0</v>
      </c>
      <c r="BX131">
        <v>6.454190000000001</v>
      </c>
      <c r="BY131">
        <v>10.44832814814815</v>
      </c>
      <c r="BZ131">
        <v>336.6008518518518</v>
      </c>
      <c r="CA131">
        <v>325.065962962963</v>
      </c>
      <c r="CB131">
        <v>2.188379259259259</v>
      </c>
      <c r="CC131">
        <v>315.2015925925926</v>
      </c>
      <c r="CD131">
        <v>30.34565185185185</v>
      </c>
      <c r="CE131">
        <v>2.909688148148148</v>
      </c>
      <c r="CF131">
        <v>2.71397</v>
      </c>
      <c r="CG131">
        <v>23.51993703703704</v>
      </c>
      <c r="CH131">
        <v>22.36995185185186</v>
      </c>
      <c r="CI131">
        <v>1999.998888888889</v>
      </c>
      <c r="CJ131">
        <v>0.9800063333333332</v>
      </c>
      <c r="CK131">
        <v>0.01999356666666667</v>
      </c>
      <c r="CL131">
        <v>0</v>
      </c>
      <c r="CM131">
        <v>2.05152962962963</v>
      </c>
      <c r="CN131">
        <v>0</v>
      </c>
      <c r="CO131">
        <v>5915.032962962963</v>
      </c>
      <c r="CP131">
        <v>17338.26666666667</v>
      </c>
      <c r="CQ131">
        <v>40.31218518518518</v>
      </c>
      <c r="CR131">
        <v>40.56666666666666</v>
      </c>
      <c r="CS131">
        <v>39.58292592592592</v>
      </c>
      <c r="CT131">
        <v>39.01596296296296</v>
      </c>
      <c r="CU131">
        <v>39.773</v>
      </c>
      <c r="CV131">
        <v>1960.008888888889</v>
      </c>
      <c r="CW131">
        <v>39.99</v>
      </c>
      <c r="CX131">
        <v>0</v>
      </c>
      <c r="CY131">
        <v>1677864145.6</v>
      </c>
      <c r="CZ131">
        <v>0</v>
      </c>
      <c r="DA131">
        <v>0</v>
      </c>
      <c r="DB131" t="s">
        <v>356</v>
      </c>
      <c r="DC131">
        <v>1664468064.5</v>
      </c>
      <c r="DD131">
        <v>1677795524</v>
      </c>
      <c r="DE131">
        <v>0</v>
      </c>
      <c r="DF131">
        <v>-0.419</v>
      </c>
      <c r="DG131">
        <v>-0.001</v>
      </c>
      <c r="DH131">
        <v>3.097</v>
      </c>
      <c r="DI131">
        <v>0.268</v>
      </c>
      <c r="DJ131">
        <v>400</v>
      </c>
      <c r="DK131">
        <v>24</v>
      </c>
      <c r="DL131">
        <v>0.15</v>
      </c>
      <c r="DM131">
        <v>0.13</v>
      </c>
      <c r="DN131">
        <v>9.89385</v>
      </c>
      <c r="DO131">
        <v>9.055265226480859</v>
      </c>
      <c r="DP131">
        <v>0.9067446476564716</v>
      </c>
      <c r="DQ131">
        <v>0</v>
      </c>
      <c r="DR131">
        <v>2.185473658536585</v>
      </c>
      <c r="DS131">
        <v>0.05218620209059814</v>
      </c>
      <c r="DT131">
        <v>0.00520940179895109</v>
      </c>
      <c r="DU131">
        <v>1</v>
      </c>
      <c r="DV131">
        <v>1</v>
      </c>
      <c r="DW131">
        <v>2</v>
      </c>
      <c r="DX131" t="s">
        <v>365</v>
      </c>
      <c r="DY131">
        <v>2.97717</v>
      </c>
      <c r="DZ131">
        <v>2.7285</v>
      </c>
      <c r="EA131">
        <v>0.0648909</v>
      </c>
      <c r="EB131">
        <v>0.0637071</v>
      </c>
      <c r="EC131">
        <v>0.130019</v>
      </c>
      <c r="ED131">
        <v>0.124678</v>
      </c>
      <c r="EE131">
        <v>27872.2</v>
      </c>
      <c r="EF131">
        <v>27608.3</v>
      </c>
      <c r="EG131">
        <v>30346</v>
      </c>
      <c r="EH131">
        <v>29746.5</v>
      </c>
      <c r="EI131">
        <v>36431.4</v>
      </c>
      <c r="EJ131">
        <v>34271.4</v>
      </c>
      <c r="EK131">
        <v>46436.6</v>
      </c>
      <c r="EL131">
        <v>44234.1</v>
      </c>
      <c r="EM131">
        <v>1.8453</v>
      </c>
      <c r="EN131">
        <v>1.81907</v>
      </c>
      <c r="EO131">
        <v>0.180863</v>
      </c>
      <c r="EP131">
        <v>0</v>
      </c>
      <c r="EQ131">
        <v>32.0641</v>
      </c>
      <c r="ER131">
        <v>999.9</v>
      </c>
      <c r="ES131">
        <v>49.4</v>
      </c>
      <c r="ET131">
        <v>34.7</v>
      </c>
      <c r="EU131">
        <v>30.6825</v>
      </c>
      <c r="EV131">
        <v>63.2436</v>
      </c>
      <c r="EW131">
        <v>23.2452</v>
      </c>
      <c r="EX131">
        <v>1</v>
      </c>
      <c r="EY131">
        <v>0.167607</v>
      </c>
      <c r="EZ131">
        <v>-2.25157</v>
      </c>
      <c r="FA131">
        <v>20.1824</v>
      </c>
      <c r="FB131">
        <v>5.22942</v>
      </c>
      <c r="FC131">
        <v>11.974</v>
      </c>
      <c r="FD131">
        <v>4.9699</v>
      </c>
      <c r="FE131">
        <v>3.28953</v>
      </c>
      <c r="FF131">
        <v>9999</v>
      </c>
      <c r="FG131">
        <v>9999</v>
      </c>
      <c r="FH131">
        <v>9999</v>
      </c>
      <c r="FI131">
        <v>999.9</v>
      </c>
      <c r="FJ131">
        <v>4.97329</v>
      </c>
      <c r="FK131">
        <v>1.8779</v>
      </c>
      <c r="FL131">
        <v>1.87607</v>
      </c>
      <c r="FM131">
        <v>1.87884</v>
      </c>
      <c r="FN131">
        <v>1.87546</v>
      </c>
      <c r="FO131">
        <v>1.87901</v>
      </c>
      <c r="FP131">
        <v>1.8761</v>
      </c>
      <c r="FQ131">
        <v>1.8773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3.063</v>
      </c>
      <c r="GF131">
        <v>0.4006</v>
      </c>
      <c r="GG131">
        <v>1.952128706093963</v>
      </c>
      <c r="GH131">
        <v>0.004218851560130391</v>
      </c>
      <c r="GI131">
        <v>-1.795455638341317E-06</v>
      </c>
      <c r="GJ131">
        <v>4.509012065089949E-10</v>
      </c>
      <c r="GK131">
        <v>0.4005864047308223</v>
      </c>
      <c r="GL131">
        <v>0</v>
      </c>
      <c r="GM131">
        <v>0</v>
      </c>
      <c r="GN131">
        <v>0</v>
      </c>
      <c r="GO131">
        <v>0</v>
      </c>
      <c r="GP131">
        <v>2124</v>
      </c>
      <c r="GQ131">
        <v>1</v>
      </c>
      <c r="GR131">
        <v>26</v>
      </c>
      <c r="GS131">
        <v>223268</v>
      </c>
      <c r="GT131">
        <v>1143.6</v>
      </c>
      <c r="GU131">
        <v>0.814209</v>
      </c>
      <c r="GV131">
        <v>2.58911</v>
      </c>
      <c r="GW131">
        <v>1.39893</v>
      </c>
      <c r="GX131">
        <v>2.36206</v>
      </c>
      <c r="GY131">
        <v>1.44897</v>
      </c>
      <c r="GZ131">
        <v>2.46582</v>
      </c>
      <c r="HA131">
        <v>42.6439</v>
      </c>
      <c r="HB131">
        <v>24.0875</v>
      </c>
      <c r="HC131">
        <v>18</v>
      </c>
      <c r="HD131">
        <v>491.313</v>
      </c>
      <c r="HE131">
        <v>446.03</v>
      </c>
      <c r="HF131">
        <v>35.0744</v>
      </c>
      <c r="HG131">
        <v>29.3481</v>
      </c>
      <c r="HH131">
        <v>30.0002</v>
      </c>
      <c r="HI131">
        <v>29.0139</v>
      </c>
      <c r="HJ131">
        <v>29.0539</v>
      </c>
      <c r="HK131">
        <v>16.3297</v>
      </c>
      <c r="HL131">
        <v>0</v>
      </c>
      <c r="HM131">
        <v>100</v>
      </c>
      <c r="HN131">
        <v>35.0872</v>
      </c>
      <c r="HO131">
        <v>266.198</v>
      </c>
      <c r="HP131">
        <v>31.6323</v>
      </c>
      <c r="HQ131">
        <v>100.341</v>
      </c>
      <c r="HR131">
        <v>101.716</v>
      </c>
    </row>
    <row r="132" spans="1:226">
      <c r="A132">
        <v>116</v>
      </c>
      <c r="B132">
        <v>1677864147.6</v>
      </c>
      <c r="C132">
        <v>1626.099999904633</v>
      </c>
      <c r="D132" t="s">
        <v>596</v>
      </c>
      <c r="E132" t="s">
        <v>597</v>
      </c>
      <c r="F132">
        <v>5</v>
      </c>
      <c r="G132" t="s">
        <v>353</v>
      </c>
      <c r="H132" t="s">
        <v>382</v>
      </c>
      <c r="I132">
        <v>1677864139.814285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292.1042003008382</v>
      </c>
      <c r="AK132">
        <v>296.8917757575757</v>
      </c>
      <c r="AL132">
        <v>-3.307267765579226</v>
      </c>
      <c r="AM132">
        <v>63.52167588104037</v>
      </c>
      <c r="AN132">
        <f>(AP132 - AO132 + BO132*1E3/(8.314*(BQ132+273.15)) * AR132/BN132 * AQ132) * BN132/(100*BB132) * 1000/(1000 - AP132)</f>
        <v>0</v>
      </c>
      <c r="AO132">
        <v>30.34524839436699</v>
      </c>
      <c r="AP132">
        <v>32.54257212121211</v>
      </c>
      <c r="AQ132">
        <v>4.256632354069836E-06</v>
      </c>
      <c r="AR132">
        <v>100.0074228854335</v>
      </c>
      <c r="AS132">
        <v>0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2.96</v>
      </c>
      <c r="BC132">
        <v>0.5</v>
      </c>
      <c r="BD132" t="s">
        <v>355</v>
      </c>
      <c r="BE132">
        <v>2</v>
      </c>
      <c r="BF132" t="b">
        <v>1</v>
      </c>
      <c r="BG132">
        <v>1677864139.814285</v>
      </c>
      <c r="BH132">
        <v>310.5616785714286</v>
      </c>
      <c r="BI132">
        <v>299.5717857142857</v>
      </c>
      <c r="BJ132">
        <v>32.53690714285715</v>
      </c>
      <c r="BK132">
        <v>30.34495714285714</v>
      </c>
      <c r="BL132">
        <v>307.4693214285714</v>
      </c>
      <c r="BM132">
        <v>32.13633214285714</v>
      </c>
      <c r="BN132">
        <v>500.0341428571429</v>
      </c>
      <c r="BO132">
        <v>89.435625</v>
      </c>
      <c r="BP132">
        <v>0.1000729392857143</v>
      </c>
      <c r="BQ132">
        <v>34.34487142857143</v>
      </c>
      <c r="BR132">
        <v>34.98678214285714</v>
      </c>
      <c r="BS132">
        <v>999.9000000000002</v>
      </c>
      <c r="BT132">
        <v>0</v>
      </c>
      <c r="BU132">
        <v>0</v>
      </c>
      <c r="BV132">
        <v>10005.98571428571</v>
      </c>
      <c r="BW132">
        <v>0</v>
      </c>
      <c r="BX132">
        <v>6.455126071428572</v>
      </c>
      <c r="BY132">
        <v>10.98998571428571</v>
      </c>
      <c r="BZ132">
        <v>321.0063928571429</v>
      </c>
      <c r="CA132">
        <v>308.9467142857143</v>
      </c>
      <c r="CB132">
        <v>2.191955</v>
      </c>
      <c r="CC132">
        <v>299.5717857142857</v>
      </c>
      <c r="CD132">
        <v>30.34495714285714</v>
      </c>
      <c r="CE132">
        <v>2.909959285714285</v>
      </c>
      <c r="CF132">
        <v>2.713920714285714</v>
      </c>
      <c r="CG132">
        <v>23.52148571428571</v>
      </c>
      <c r="CH132">
        <v>22.36965357142858</v>
      </c>
      <c r="CI132">
        <v>2000.004642857143</v>
      </c>
      <c r="CJ132">
        <v>0.9800062857142855</v>
      </c>
      <c r="CK132">
        <v>0.01999360357142857</v>
      </c>
      <c r="CL132">
        <v>0</v>
      </c>
      <c r="CM132">
        <v>2.006267857142857</v>
      </c>
      <c r="CN132">
        <v>0</v>
      </c>
      <c r="CO132">
        <v>5914.730357142857</v>
      </c>
      <c r="CP132">
        <v>17338.31428571428</v>
      </c>
      <c r="CQ132">
        <v>40.35010714285713</v>
      </c>
      <c r="CR132">
        <v>40.5665</v>
      </c>
      <c r="CS132">
        <v>39.54432142857143</v>
      </c>
      <c r="CT132">
        <v>39.00428571428571</v>
      </c>
      <c r="CU132">
        <v>39.77428571428571</v>
      </c>
      <c r="CV132">
        <v>1960.014642857143</v>
      </c>
      <c r="CW132">
        <v>39.99</v>
      </c>
      <c r="CX132">
        <v>0</v>
      </c>
      <c r="CY132">
        <v>1677864150.4</v>
      </c>
      <c r="CZ132">
        <v>0</v>
      </c>
      <c r="DA132">
        <v>0</v>
      </c>
      <c r="DB132" t="s">
        <v>356</v>
      </c>
      <c r="DC132">
        <v>1664468064.5</v>
      </c>
      <c r="DD132">
        <v>1677795524</v>
      </c>
      <c r="DE132">
        <v>0</v>
      </c>
      <c r="DF132">
        <v>-0.419</v>
      </c>
      <c r="DG132">
        <v>-0.001</v>
      </c>
      <c r="DH132">
        <v>3.097</v>
      </c>
      <c r="DI132">
        <v>0.268</v>
      </c>
      <c r="DJ132">
        <v>400</v>
      </c>
      <c r="DK132">
        <v>24</v>
      </c>
      <c r="DL132">
        <v>0.15</v>
      </c>
      <c r="DM132">
        <v>0.13</v>
      </c>
      <c r="DN132">
        <v>10.702632</v>
      </c>
      <c r="DO132">
        <v>7.007432420262615</v>
      </c>
      <c r="DP132">
        <v>0.6755617847066248</v>
      </c>
      <c r="DQ132">
        <v>0</v>
      </c>
      <c r="DR132">
        <v>2.19002575</v>
      </c>
      <c r="DS132">
        <v>0.04618863039398991</v>
      </c>
      <c r="DT132">
        <v>0.004542883383656223</v>
      </c>
      <c r="DU132">
        <v>1</v>
      </c>
      <c r="DV132">
        <v>1</v>
      </c>
      <c r="DW132">
        <v>2</v>
      </c>
      <c r="DX132" t="s">
        <v>365</v>
      </c>
      <c r="DY132">
        <v>2.97721</v>
      </c>
      <c r="DZ132">
        <v>2.72844</v>
      </c>
      <c r="EA132">
        <v>0.0620401</v>
      </c>
      <c r="EB132">
        <v>0.060701</v>
      </c>
      <c r="EC132">
        <v>0.130037</v>
      </c>
      <c r="ED132">
        <v>0.124681</v>
      </c>
      <c r="EE132">
        <v>27957.4</v>
      </c>
      <c r="EF132">
        <v>27696.7</v>
      </c>
      <c r="EG132">
        <v>30346.4</v>
      </c>
      <c r="EH132">
        <v>29746.3</v>
      </c>
      <c r="EI132">
        <v>36430.8</v>
      </c>
      <c r="EJ132">
        <v>34270.9</v>
      </c>
      <c r="EK132">
        <v>46437.1</v>
      </c>
      <c r="EL132">
        <v>44233.8</v>
      </c>
      <c r="EM132">
        <v>1.8452</v>
      </c>
      <c r="EN132">
        <v>1.81877</v>
      </c>
      <c r="EO132">
        <v>0.181098</v>
      </c>
      <c r="EP132">
        <v>0</v>
      </c>
      <c r="EQ132">
        <v>32.0641</v>
      </c>
      <c r="ER132">
        <v>999.9</v>
      </c>
      <c r="ES132">
        <v>49.3</v>
      </c>
      <c r="ET132">
        <v>34.7</v>
      </c>
      <c r="EU132">
        <v>30.6235</v>
      </c>
      <c r="EV132">
        <v>63.1336</v>
      </c>
      <c r="EW132">
        <v>22.9768</v>
      </c>
      <c r="EX132">
        <v>1</v>
      </c>
      <c r="EY132">
        <v>0.16781</v>
      </c>
      <c r="EZ132">
        <v>-2.27394</v>
      </c>
      <c r="FA132">
        <v>20.1823</v>
      </c>
      <c r="FB132">
        <v>5.22987</v>
      </c>
      <c r="FC132">
        <v>11.974</v>
      </c>
      <c r="FD132">
        <v>4.97015</v>
      </c>
      <c r="FE132">
        <v>3.28965</v>
      </c>
      <c r="FF132">
        <v>9999</v>
      </c>
      <c r="FG132">
        <v>9999</v>
      </c>
      <c r="FH132">
        <v>9999</v>
      </c>
      <c r="FI132">
        <v>999.9</v>
      </c>
      <c r="FJ132">
        <v>4.97327</v>
      </c>
      <c r="FK132">
        <v>1.8779</v>
      </c>
      <c r="FL132">
        <v>1.87607</v>
      </c>
      <c r="FM132">
        <v>1.87886</v>
      </c>
      <c r="FN132">
        <v>1.87547</v>
      </c>
      <c r="FO132">
        <v>1.87903</v>
      </c>
      <c r="FP132">
        <v>1.8761</v>
      </c>
      <c r="FQ132">
        <v>1.87731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3.011</v>
      </c>
      <c r="GF132">
        <v>0.4006</v>
      </c>
      <c r="GG132">
        <v>1.952128706093963</v>
      </c>
      <c r="GH132">
        <v>0.004218851560130391</v>
      </c>
      <c r="GI132">
        <v>-1.795455638341317E-06</v>
      </c>
      <c r="GJ132">
        <v>4.509012065089949E-10</v>
      </c>
      <c r="GK132">
        <v>0.4005864047308223</v>
      </c>
      <c r="GL132">
        <v>0</v>
      </c>
      <c r="GM132">
        <v>0</v>
      </c>
      <c r="GN132">
        <v>0</v>
      </c>
      <c r="GO132">
        <v>0</v>
      </c>
      <c r="GP132">
        <v>2124</v>
      </c>
      <c r="GQ132">
        <v>1</v>
      </c>
      <c r="GR132">
        <v>26</v>
      </c>
      <c r="GS132">
        <v>223268.1</v>
      </c>
      <c r="GT132">
        <v>1143.7</v>
      </c>
      <c r="GU132">
        <v>0.7775879999999999</v>
      </c>
      <c r="GV132">
        <v>2.57568</v>
      </c>
      <c r="GW132">
        <v>1.39893</v>
      </c>
      <c r="GX132">
        <v>2.36206</v>
      </c>
      <c r="GY132">
        <v>1.44897</v>
      </c>
      <c r="GZ132">
        <v>2.51587</v>
      </c>
      <c r="HA132">
        <v>42.6439</v>
      </c>
      <c r="HB132">
        <v>24.0963</v>
      </c>
      <c r="HC132">
        <v>18</v>
      </c>
      <c r="HD132">
        <v>491.272</v>
      </c>
      <c r="HE132">
        <v>445.859</v>
      </c>
      <c r="HF132">
        <v>35.0854</v>
      </c>
      <c r="HG132">
        <v>29.3495</v>
      </c>
      <c r="HH132">
        <v>30.0001</v>
      </c>
      <c r="HI132">
        <v>29.0162</v>
      </c>
      <c r="HJ132">
        <v>29.0563</v>
      </c>
      <c r="HK132">
        <v>15.6101</v>
      </c>
      <c r="HL132">
        <v>0</v>
      </c>
      <c r="HM132">
        <v>100</v>
      </c>
      <c r="HN132">
        <v>35.0945</v>
      </c>
      <c r="HO132">
        <v>246.163</v>
      </c>
      <c r="HP132">
        <v>31.6323</v>
      </c>
      <c r="HQ132">
        <v>100.342</v>
      </c>
      <c r="HR132">
        <v>101.715</v>
      </c>
    </row>
    <row r="133" spans="1:226">
      <c r="A133">
        <v>117</v>
      </c>
      <c r="B133">
        <v>1677864152.6</v>
      </c>
      <c r="C133">
        <v>1631.099999904633</v>
      </c>
      <c r="D133" t="s">
        <v>598</v>
      </c>
      <c r="E133" t="s">
        <v>599</v>
      </c>
      <c r="F133">
        <v>5</v>
      </c>
      <c r="G133" t="s">
        <v>353</v>
      </c>
      <c r="H133" t="s">
        <v>382</v>
      </c>
      <c r="I133">
        <v>1677864145.1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275.0185963848595</v>
      </c>
      <c r="AK133">
        <v>280.3629272727272</v>
      </c>
      <c r="AL133">
        <v>-3.311671397726122</v>
      </c>
      <c r="AM133">
        <v>63.52167588104037</v>
      </c>
      <c r="AN133">
        <f>(AP133 - AO133 + BO133*1E3/(8.314*(BQ133+273.15)) * AR133/BN133 * AQ133) * BN133/(100*BB133) * 1000/(1000 - AP133)</f>
        <v>0</v>
      </c>
      <c r="AO133">
        <v>30.34545018555066</v>
      </c>
      <c r="AP133">
        <v>32.5464921212121</v>
      </c>
      <c r="AQ133">
        <v>4.11195818767944E-06</v>
      </c>
      <c r="AR133">
        <v>100.0074228854335</v>
      </c>
      <c r="AS133">
        <v>0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2.96</v>
      </c>
      <c r="BC133">
        <v>0.5</v>
      </c>
      <c r="BD133" t="s">
        <v>355</v>
      </c>
      <c r="BE133">
        <v>2</v>
      </c>
      <c r="BF133" t="b">
        <v>1</v>
      </c>
      <c r="BG133">
        <v>1677864145.1</v>
      </c>
      <c r="BH133">
        <v>293.6475185185186</v>
      </c>
      <c r="BI133">
        <v>282.0418888888889</v>
      </c>
      <c r="BJ133">
        <v>32.54088888888889</v>
      </c>
      <c r="BK133">
        <v>30.34497777777778</v>
      </c>
      <c r="BL133">
        <v>290.6102962962963</v>
      </c>
      <c r="BM133">
        <v>32.14031111111111</v>
      </c>
      <c r="BN133">
        <v>500.0251851851852</v>
      </c>
      <c r="BO133">
        <v>89.43753703703703</v>
      </c>
      <c r="BP133">
        <v>0.1000614185185185</v>
      </c>
      <c r="BQ133">
        <v>34.34374074074074</v>
      </c>
      <c r="BR133">
        <v>34.98887037037037</v>
      </c>
      <c r="BS133">
        <v>999.9000000000001</v>
      </c>
      <c r="BT133">
        <v>0</v>
      </c>
      <c r="BU133">
        <v>0</v>
      </c>
      <c r="BV133">
        <v>10005.88518518519</v>
      </c>
      <c r="BW133">
        <v>0</v>
      </c>
      <c r="BX133">
        <v>6.457868148148149</v>
      </c>
      <c r="BY133">
        <v>11.60571481481481</v>
      </c>
      <c r="BZ133">
        <v>303.5245925925926</v>
      </c>
      <c r="CA133">
        <v>290.8681851851852</v>
      </c>
      <c r="CB133">
        <v>2.195915555555556</v>
      </c>
      <c r="CC133">
        <v>282.0418888888889</v>
      </c>
      <c r="CD133">
        <v>30.34497777777778</v>
      </c>
      <c r="CE133">
        <v>2.910377777777778</v>
      </c>
      <c r="CF133">
        <v>2.713980740740741</v>
      </c>
      <c r="CG133">
        <v>23.52386296296295</v>
      </c>
      <c r="CH133">
        <v>22.37001481481482</v>
      </c>
      <c r="CI133">
        <v>2000.007777777778</v>
      </c>
      <c r="CJ133">
        <v>0.9800063333333333</v>
      </c>
      <c r="CK133">
        <v>0.01999356666666667</v>
      </c>
      <c r="CL133">
        <v>0</v>
      </c>
      <c r="CM133">
        <v>2.026903703703704</v>
      </c>
      <c r="CN133">
        <v>0</v>
      </c>
      <c r="CO133">
        <v>5915.667037037038</v>
      </c>
      <c r="CP133">
        <v>17338.33703703704</v>
      </c>
      <c r="CQ133">
        <v>40.34692592592592</v>
      </c>
      <c r="CR133">
        <v>40.57600000000001</v>
      </c>
      <c r="CS133">
        <v>39.55059259259259</v>
      </c>
      <c r="CT133">
        <v>39.023</v>
      </c>
      <c r="CU133">
        <v>39.78440740740741</v>
      </c>
      <c r="CV133">
        <v>1960.017777777778</v>
      </c>
      <c r="CW133">
        <v>39.99</v>
      </c>
      <c r="CX133">
        <v>0</v>
      </c>
      <c r="CY133">
        <v>1677864155.8</v>
      </c>
      <c r="CZ133">
        <v>0</v>
      </c>
      <c r="DA133">
        <v>0</v>
      </c>
      <c r="DB133" t="s">
        <v>356</v>
      </c>
      <c r="DC133">
        <v>1664468064.5</v>
      </c>
      <c r="DD133">
        <v>1677795524</v>
      </c>
      <c r="DE133">
        <v>0</v>
      </c>
      <c r="DF133">
        <v>-0.419</v>
      </c>
      <c r="DG133">
        <v>-0.001</v>
      </c>
      <c r="DH133">
        <v>3.097</v>
      </c>
      <c r="DI133">
        <v>0.268</v>
      </c>
      <c r="DJ133">
        <v>400</v>
      </c>
      <c r="DK133">
        <v>24</v>
      </c>
      <c r="DL133">
        <v>0.15</v>
      </c>
      <c r="DM133">
        <v>0.13</v>
      </c>
      <c r="DN133">
        <v>11.1707025</v>
      </c>
      <c r="DO133">
        <v>6.88298048780484</v>
      </c>
      <c r="DP133">
        <v>0.663151217478902</v>
      </c>
      <c r="DQ133">
        <v>0</v>
      </c>
      <c r="DR133">
        <v>2.193101</v>
      </c>
      <c r="DS133">
        <v>0.04375407129455609</v>
      </c>
      <c r="DT133">
        <v>0.004310241756560731</v>
      </c>
      <c r="DU133">
        <v>1</v>
      </c>
      <c r="DV133">
        <v>1</v>
      </c>
      <c r="DW133">
        <v>2</v>
      </c>
      <c r="DX133" t="s">
        <v>365</v>
      </c>
      <c r="DY133">
        <v>2.97709</v>
      </c>
      <c r="DZ133">
        <v>2.72839</v>
      </c>
      <c r="EA133">
        <v>0.0591241</v>
      </c>
      <c r="EB133">
        <v>0.057626</v>
      </c>
      <c r="EC133">
        <v>0.130053</v>
      </c>
      <c r="ED133">
        <v>0.124687</v>
      </c>
      <c r="EE133">
        <v>28044</v>
      </c>
      <c r="EF133">
        <v>27787.5</v>
      </c>
      <c r="EG133">
        <v>30346</v>
      </c>
      <c r="EH133">
        <v>29746.4</v>
      </c>
      <c r="EI133">
        <v>36429.5</v>
      </c>
      <c r="EJ133">
        <v>34270.5</v>
      </c>
      <c r="EK133">
        <v>46436.5</v>
      </c>
      <c r="EL133">
        <v>44233.9</v>
      </c>
      <c r="EM133">
        <v>1.84527</v>
      </c>
      <c r="EN133">
        <v>1.81883</v>
      </c>
      <c r="EO133">
        <v>0.180822</v>
      </c>
      <c r="EP133">
        <v>0</v>
      </c>
      <c r="EQ133">
        <v>32.0641</v>
      </c>
      <c r="ER133">
        <v>999.9</v>
      </c>
      <c r="ES133">
        <v>49.3</v>
      </c>
      <c r="ET133">
        <v>34.7</v>
      </c>
      <c r="EU133">
        <v>30.6188</v>
      </c>
      <c r="EV133">
        <v>62.9036</v>
      </c>
      <c r="EW133">
        <v>23.2652</v>
      </c>
      <c r="EX133">
        <v>1</v>
      </c>
      <c r="EY133">
        <v>0.16768</v>
      </c>
      <c r="EZ133">
        <v>-2.27167</v>
      </c>
      <c r="FA133">
        <v>20.1822</v>
      </c>
      <c r="FB133">
        <v>5.22987</v>
      </c>
      <c r="FC133">
        <v>11.974</v>
      </c>
      <c r="FD133">
        <v>4.97015</v>
      </c>
      <c r="FE133">
        <v>3.2897</v>
      </c>
      <c r="FF133">
        <v>9999</v>
      </c>
      <c r="FG133">
        <v>9999</v>
      </c>
      <c r="FH133">
        <v>9999</v>
      </c>
      <c r="FI133">
        <v>999.9</v>
      </c>
      <c r="FJ133">
        <v>4.97329</v>
      </c>
      <c r="FK133">
        <v>1.87789</v>
      </c>
      <c r="FL133">
        <v>1.87607</v>
      </c>
      <c r="FM133">
        <v>1.87883</v>
      </c>
      <c r="FN133">
        <v>1.87546</v>
      </c>
      <c r="FO133">
        <v>1.87905</v>
      </c>
      <c r="FP133">
        <v>1.87609</v>
      </c>
      <c r="FQ133">
        <v>1.87731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2.958</v>
      </c>
      <c r="GF133">
        <v>0.4006</v>
      </c>
      <c r="GG133">
        <v>1.952128706093963</v>
      </c>
      <c r="GH133">
        <v>0.004218851560130391</v>
      </c>
      <c r="GI133">
        <v>-1.795455638341317E-06</v>
      </c>
      <c r="GJ133">
        <v>4.509012065089949E-10</v>
      </c>
      <c r="GK133">
        <v>0.4005864047308223</v>
      </c>
      <c r="GL133">
        <v>0</v>
      </c>
      <c r="GM133">
        <v>0</v>
      </c>
      <c r="GN133">
        <v>0</v>
      </c>
      <c r="GO133">
        <v>0</v>
      </c>
      <c r="GP133">
        <v>2124</v>
      </c>
      <c r="GQ133">
        <v>1</v>
      </c>
      <c r="GR133">
        <v>26</v>
      </c>
      <c r="GS133">
        <v>223268.1</v>
      </c>
      <c r="GT133">
        <v>1143.8</v>
      </c>
      <c r="GU133">
        <v>0.737305</v>
      </c>
      <c r="GV133">
        <v>2.59155</v>
      </c>
      <c r="GW133">
        <v>1.39893</v>
      </c>
      <c r="GX133">
        <v>2.36206</v>
      </c>
      <c r="GY133">
        <v>1.44897</v>
      </c>
      <c r="GZ133">
        <v>2.45361</v>
      </c>
      <c r="HA133">
        <v>42.6439</v>
      </c>
      <c r="HB133">
        <v>24.0875</v>
      </c>
      <c r="HC133">
        <v>18</v>
      </c>
      <c r="HD133">
        <v>491.327</v>
      </c>
      <c r="HE133">
        <v>445.905</v>
      </c>
      <c r="HF133">
        <v>35.0948</v>
      </c>
      <c r="HG133">
        <v>29.3495</v>
      </c>
      <c r="HH133">
        <v>30.0001</v>
      </c>
      <c r="HI133">
        <v>29.0182</v>
      </c>
      <c r="HJ133">
        <v>29.0583</v>
      </c>
      <c r="HK133">
        <v>14.8081</v>
      </c>
      <c r="HL133">
        <v>0</v>
      </c>
      <c r="HM133">
        <v>100</v>
      </c>
      <c r="HN133">
        <v>35.0968</v>
      </c>
      <c r="HO133">
        <v>232.768</v>
      </c>
      <c r="HP133">
        <v>31.6323</v>
      </c>
      <c r="HQ133">
        <v>100.341</v>
      </c>
      <c r="HR133">
        <v>101.715</v>
      </c>
    </row>
    <row r="134" spans="1:226">
      <c r="A134">
        <v>118</v>
      </c>
      <c r="B134">
        <v>1677864157.6</v>
      </c>
      <c r="C134">
        <v>1636.099999904633</v>
      </c>
      <c r="D134" t="s">
        <v>600</v>
      </c>
      <c r="E134" t="s">
        <v>601</v>
      </c>
      <c r="F134">
        <v>5</v>
      </c>
      <c r="G134" t="s">
        <v>353</v>
      </c>
      <c r="H134" t="s">
        <v>382</v>
      </c>
      <c r="I134">
        <v>1677864149.814285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258.0093551548341</v>
      </c>
      <c r="AK134">
        <v>263.8559636363635</v>
      </c>
      <c r="AL134">
        <v>-3.299320820942606</v>
      </c>
      <c r="AM134">
        <v>63.52167588104037</v>
      </c>
      <c r="AN134">
        <f>(AP134 - AO134 + BO134*1E3/(8.314*(BQ134+273.15)) * AR134/BN134 * AQ134) * BN134/(100*BB134) * 1000/(1000 - AP134)</f>
        <v>0</v>
      </c>
      <c r="AO134">
        <v>30.34479379688906</v>
      </c>
      <c r="AP134">
        <v>32.55350121212122</v>
      </c>
      <c r="AQ134">
        <v>7.535157013946347E-06</v>
      </c>
      <c r="AR134">
        <v>100.0074228854335</v>
      </c>
      <c r="AS134">
        <v>0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2.96</v>
      </c>
      <c r="BC134">
        <v>0.5</v>
      </c>
      <c r="BD134" t="s">
        <v>355</v>
      </c>
      <c r="BE134">
        <v>2</v>
      </c>
      <c r="BF134" t="b">
        <v>1</v>
      </c>
      <c r="BG134">
        <v>1677864149.814285</v>
      </c>
      <c r="BH134">
        <v>278.5571071428571</v>
      </c>
      <c r="BI134">
        <v>266.4452142857143</v>
      </c>
      <c r="BJ134">
        <v>32.54512142857143</v>
      </c>
      <c r="BK134">
        <v>30.34511428571428</v>
      </c>
      <c r="BL134">
        <v>275.5696071428571</v>
      </c>
      <c r="BM134">
        <v>32.14453214285714</v>
      </c>
      <c r="BN134">
        <v>500.0327142857142</v>
      </c>
      <c r="BO134">
        <v>89.44037857142858</v>
      </c>
      <c r="BP134">
        <v>0.1000334571428571</v>
      </c>
      <c r="BQ134">
        <v>34.34313928571429</v>
      </c>
      <c r="BR134">
        <v>34.99291428571428</v>
      </c>
      <c r="BS134">
        <v>999.9000000000002</v>
      </c>
      <c r="BT134">
        <v>0</v>
      </c>
      <c r="BU134">
        <v>0</v>
      </c>
      <c r="BV134">
        <v>10003.90642857143</v>
      </c>
      <c r="BW134">
        <v>0</v>
      </c>
      <c r="BX134">
        <v>6.461233928571429</v>
      </c>
      <c r="BY134">
        <v>12.11196071428571</v>
      </c>
      <c r="BZ134">
        <v>287.9277857142857</v>
      </c>
      <c r="CA134">
        <v>274.7834285714286</v>
      </c>
      <c r="CB134">
        <v>2.199991428571429</v>
      </c>
      <c r="CC134">
        <v>266.4452142857143</v>
      </c>
      <c r="CD134">
        <v>30.34511428571428</v>
      </c>
      <c r="CE134">
        <v>2.910847857142858</v>
      </c>
      <c r="CF134">
        <v>2.714079642857143</v>
      </c>
      <c r="CG134">
        <v>23.52654285714286</v>
      </c>
      <c r="CH134">
        <v>22.37061428571429</v>
      </c>
      <c r="CI134">
        <v>2000.000714285714</v>
      </c>
      <c r="CJ134">
        <v>0.9800061428571427</v>
      </c>
      <c r="CK134">
        <v>0.01999371428571428</v>
      </c>
      <c r="CL134">
        <v>0</v>
      </c>
      <c r="CM134">
        <v>1.964164285714286</v>
      </c>
      <c r="CN134">
        <v>0</v>
      </c>
      <c r="CO134">
        <v>5918.025000000001</v>
      </c>
      <c r="CP134">
        <v>17338.26785714286</v>
      </c>
      <c r="CQ134">
        <v>40.36128571428571</v>
      </c>
      <c r="CR134">
        <v>40.57099999999999</v>
      </c>
      <c r="CS134">
        <v>39.56882142857143</v>
      </c>
      <c r="CT134">
        <v>39.02657142857142</v>
      </c>
      <c r="CU134">
        <v>39.77207142857143</v>
      </c>
      <c r="CV134">
        <v>1960.010714285715</v>
      </c>
      <c r="CW134">
        <v>39.99</v>
      </c>
      <c r="CX134">
        <v>0</v>
      </c>
      <c r="CY134">
        <v>1677864160.6</v>
      </c>
      <c r="CZ134">
        <v>0</v>
      </c>
      <c r="DA134">
        <v>0</v>
      </c>
      <c r="DB134" t="s">
        <v>356</v>
      </c>
      <c r="DC134">
        <v>1664468064.5</v>
      </c>
      <c r="DD134">
        <v>1677795524</v>
      </c>
      <c r="DE134">
        <v>0</v>
      </c>
      <c r="DF134">
        <v>-0.419</v>
      </c>
      <c r="DG134">
        <v>-0.001</v>
      </c>
      <c r="DH134">
        <v>3.097</v>
      </c>
      <c r="DI134">
        <v>0.268</v>
      </c>
      <c r="DJ134">
        <v>400</v>
      </c>
      <c r="DK134">
        <v>24</v>
      </c>
      <c r="DL134">
        <v>0.15</v>
      </c>
      <c r="DM134">
        <v>0.13</v>
      </c>
      <c r="DN134">
        <v>11.844145</v>
      </c>
      <c r="DO134">
        <v>6.528765478424003</v>
      </c>
      <c r="DP134">
        <v>0.628667424378741</v>
      </c>
      <c r="DQ134">
        <v>0</v>
      </c>
      <c r="DR134">
        <v>2.1981615</v>
      </c>
      <c r="DS134">
        <v>0.05040652908067408</v>
      </c>
      <c r="DT134">
        <v>0.005021757436396141</v>
      </c>
      <c r="DU134">
        <v>1</v>
      </c>
      <c r="DV134">
        <v>1</v>
      </c>
      <c r="DW134">
        <v>2</v>
      </c>
      <c r="DX134" t="s">
        <v>365</v>
      </c>
      <c r="DY134">
        <v>2.97711</v>
      </c>
      <c r="DZ134">
        <v>2.72844</v>
      </c>
      <c r="EA134">
        <v>0.0561492</v>
      </c>
      <c r="EB134">
        <v>0.054467</v>
      </c>
      <c r="EC134">
        <v>0.130073</v>
      </c>
      <c r="ED134">
        <v>0.124681</v>
      </c>
      <c r="EE134">
        <v>28133.1</v>
      </c>
      <c r="EF134">
        <v>27880.6</v>
      </c>
      <c r="EG134">
        <v>30346.5</v>
      </c>
      <c r="EH134">
        <v>29746.5</v>
      </c>
      <c r="EI134">
        <v>36429.2</v>
      </c>
      <c r="EJ134">
        <v>34270.8</v>
      </c>
      <c r="EK134">
        <v>46437.5</v>
      </c>
      <c r="EL134">
        <v>44234.2</v>
      </c>
      <c r="EM134">
        <v>1.84533</v>
      </c>
      <c r="EN134">
        <v>1.8191</v>
      </c>
      <c r="EO134">
        <v>0.180885</v>
      </c>
      <c r="EP134">
        <v>0</v>
      </c>
      <c r="EQ134">
        <v>32.0641</v>
      </c>
      <c r="ER134">
        <v>999.9</v>
      </c>
      <c r="ES134">
        <v>49.4</v>
      </c>
      <c r="ET134">
        <v>34.7</v>
      </c>
      <c r="EU134">
        <v>30.6832</v>
      </c>
      <c r="EV134">
        <v>62.8236</v>
      </c>
      <c r="EW134">
        <v>22.9327</v>
      </c>
      <c r="EX134">
        <v>1</v>
      </c>
      <c r="EY134">
        <v>0.167884</v>
      </c>
      <c r="EZ134">
        <v>-2.26798</v>
      </c>
      <c r="FA134">
        <v>20.1824</v>
      </c>
      <c r="FB134">
        <v>5.23002</v>
      </c>
      <c r="FC134">
        <v>11.974</v>
      </c>
      <c r="FD134">
        <v>4.97045</v>
      </c>
      <c r="FE134">
        <v>3.28978</v>
      </c>
      <c r="FF134">
        <v>9999</v>
      </c>
      <c r="FG134">
        <v>9999</v>
      </c>
      <c r="FH134">
        <v>9999</v>
      </c>
      <c r="FI134">
        <v>999.9</v>
      </c>
      <c r="FJ134">
        <v>4.97329</v>
      </c>
      <c r="FK134">
        <v>1.8779</v>
      </c>
      <c r="FL134">
        <v>1.87607</v>
      </c>
      <c r="FM134">
        <v>1.87884</v>
      </c>
      <c r="FN134">
        <v>1.87546</v>
      </c>
      <c r="FO134">
        <v>1.87905</v>
      </c>
      <c r="FP134">
        <v>1.87609</v>
      </c>
      <c r="FQ134">
        <v>1.8773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2.905</v>
      </c>
      <c r="GF134">
        <v>0.4006</v>
      </c>
      <c r="GG134">
        <v>1.952128706093963</v>
      </c>
      <c r="GH134">
        <v>0.004218851560130391</v>
      </c>
      <c r="GI134">
        <v>-1.795455638341317E-06</v>
      </c>
      <c r="GJ134">
        <v>4.509012065089949E-10</v>
      </c>
      <c r="GK134">
        <v>0.4005864047308223</v>
      </c>
      <c r="GL134">
        <v>0</v>
      </c>
      <c r="GM134">
        <v>0</v>
      </c>
      <c r="GN134">
        <v>0</v>
      </c>
      <c r="GO134">
        <v>0</v>
      </c>
      <c r="GP134">
        <v>2124</v>
      </c>
      <c r="GQ134">
        <v>1</v>
      </c>
      <c r="GR134">
        <v>26</v>
      </c>
      <c r="GS134">
        <v>223268.2</v>
      </c>
      <c r="GT134">
        <v>1143.9</v>
      </c>
      <c r="GU134">
        <v>0.700684</v>
      </c>
      <c r="GV134">
        <v>2.57446</v>
      </c>
      <c r="GW134">
        <v>1.39893</v>
      </c>
      <c r="GX134">
        <v>2.36206</v>
      </c>
      <c r="GY134">
        <v>1.44897</v>
      </c>
      <c r="GZ134">
        <v>2.52197</v>
      </c>
      <c r="HA134">
        <v>42.6171</v>
      </c>
      <c r="HB134">
        <v>24.0875</v>
      </c>
      <c r="HC134">
        <v>18</v>
      </c>
      <c r="HD134">
        <v>491.36</v>
      </c>
      <c r="HE134">
        <v>446.087</v>
      </c>
      <c r="HF134">
        <v>35.098</v>
      </c>
      <c r="HG134">
        <v>29.3495</v>
      </c>
      <c r="HH134">
        <v>30.0002</v>
      </c>
      <c r="HI134">
        <v>29.0189</v>
      </c>
      <c r="HJ134">
        <v>29.0595</v>
      </c>
      <c r="HK134">
        <v>14.0755</v>
      </c>
      <c r="HL134">
        <v>0</v>
      </c>
      <c r="HM134">
        <v>100</v>
      </c>
      <c r="HN134">
        <v>35.1019</v>
      </c>
      <c r="HO134">
        <v>212.73</v>
      </c>
      <c r="HP134">
        <v>31.6323</v>
      </c>
      <c r="HQ134">
        <v>100.343</v>
      </c>
      <c r="HR134">
        <v>101.716</v>
      </c>
    </row>
    <row r="135" spans="1:226">
      <c r="A135">
        <v>119</v>
      </c>
      <c r="B135">
        <v>1677864162.6</v>
      </c>
      <c r="C135">
        <v>1641.099999904633</v>
      </c>
      <c r="D135" t="s">
        <v>602</v>
      </c>
      <c r="E135" t="s">
        <v>603</v>
      </c>
      <c r="F135">
        <v>5</v>
      </c>
      <c r="G135" t="s">
        <v>353</v>
      </c>
      <c r="H135" t="s">
        <v>382</v>
      </c>
      <c r="I135">
        <v>1677864155.1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240.9573752607835</v>
      </c>
      <c r="AK135">
        <v>247.2866545454546</v>
      </c>
      <c r="AL135">
        <v>-3.316922958224815</v>
      </c>
      <c r="AM135">
        <v>63.52167588104037</v>
      </c>
      <c r="AN135">
        <f>(AP135 - AO135 + BO135*1E3/(8.314*(BQ135+273.15)) * AR135/BN135 * AQ135) * BN135/(100*BB135) * 1000/(1000 - AP135)</f>
        <v>0</v>
      </c>
      <c r="AO135">
        <v>30.34122982754138</v>
      </c>
      <c r="AP135">
        <v>32.56020727272727</v>
      </c>
      <c r="AQ135">
        <v>3.999483867003086E-06</v>
      </c>
      <c r="AR135">
        <v>100.0074228854335</v>
      </c>
      <c r="AS135">
        <v>0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2.96</v>
      </c>
      <c r="BC135">
        <v>0.5</v>
      </c>
      <c r="BD135" t="s">
        <v>355</v>
      </c>
      <c r="BE135">
        <v>2</v>
      </c>
      <c r="BF135" t="b">
        <v>1</v>
      </c>
      <c r="BG135">
        <v>1677864155.1</v>
      </c>
      <c r="BH135">
        <v>261.6522962962963</v>
      </c>
      <c r="BI135">
        <v>248.9707777777778</v>
      </c>
      <c r="BJ135">
        <v>32.55132222222222</v>
      </c>
      <c r="BK135">
        <v>30.3439</v>
      </c>
      <c r="BL135">
        <v>258.7212962962963</v>
      </c>
      <c r="BM135">
        <v>32.15072592592593</v>
      </c>
      <c r="BN135">
        <v>500.0239999999999</v>
      </c>
      <c r="BO135">
        <v>89.44226666666667</v>
      </c>
      <c r="BP135">
        <v>0.1000494259259259</v>
      </c>
      <c r="BQ135">
        <v>34.34397037037036</v>
      </c>
      <c r="BR135">
        <v>34.99265925925926</v>
      </c>
      <c r="BS135">
        <v>999.9000000000001</v>
      </c>
      <c r="BT135">
        <v>0</v>
      </c>
      <c r="BU135">
        <v>0</v>
      </c>
      <c r="BV135">
        <v>9998.518148148149</v>
      </c>
      <c r="BW135">
        <v>0</v>
      </c>
      <c r="BX135">
        <v>6.460524074074074</v>
      </c>
      <c r="BY135">
        <v>12.68152592592593</v>
      </c>
      <c r="BZ135">
        <v>270.455962962963</v>
      </c>
      <c r="CA135">
        <v>256.7618888888889</v>
      </c>
      <c r="CB135">
        <v>2.207409629629629</v>
      </c>
      <c r="CC135">
        <v>248.9707777777778</v>
      </c>
      <c r="CD135">
        <v>30.3439</v>
      </c>
      <c r="CE135">
        <v>2.911464074074074</v>
      </c>
      <c r="CF135">
        <v>2.714027777777777</v>
      </c>
      <c r="CG135">
        <v>23.53005185185186</v>
      </c>
      <c r="CH135">
        <v>22.3703037037037</v>
      </c>
      <c r="CI135">
        <v>1999.991111111111</v>
      </c>
      <c r="CJ135">
        <v>0.9800061851851851</v>
      </c>
      <c r="CK135">
        <v>0.01999368148148149</v>
      </c>
      <c r="CL135">
        <v>0</v>
      </c>
      <c r="CM135">
        <v>1.968240740740741</v>
      </c>
      <c r="CN135">
        <v>0</v>
      </c>
      <c r="CO135">
        <v>5921.735185185185</v>
      </c>
      <c r="CP135">
        <v>17338.19259259259</v>
      </c>
      <c r="CQ135">
        <v>40.3561111111111</v>
      </c>
      <c r="CR135">
        <v>40.583</v>
      </c>
      <c r="CS135">
        <v>39.59685185185185</v>
      </c>
      <c r="CT135">
        <v>39.03203703703704</v>
      </c>
      <c r="CU135">
        <v>39.7752962962963</v>
      </c>
      <c r="CV135">
        <v>1960.001111111111</v>
      </c>
      <c r="CW135">
        <v>39.99</v>
      </c>
      <c r="CX135">
        <v>0</v>
      </c>
      <c r="CY135">
        <v>1677864165.4</v>
      </c>
      <c r="CZ135">
        <v>0</v>
      </c>
      <c r="DA135">
        <v>0</v>
      </c>
      <c r="DB135" t="s">
        <v>356</v>
      </c>
      <c r="DC135">
        <v>1664468064.5</v>
      </c>
      <c r="DD135">
        <v>1677795524</v>
      </c>
      <c r="DE135">
        <v>0</v>
      </c>
      <c r="DF135">
        <v>-0.419</v>
      </c>
      <c r="DG135">
        <v>-0.001</v>
      </c>
      <c r="DH135">
        <v>3.097</v>
      </c>
      <c r="DI135">
        <v>0.268</v>
      </c>
      <c r="DJ135">
        <v>400</v>
      </c>
      <c r="DK135">
        <v>24</v>
      </c>
      <c r="DL135">
        <v>0.15</v>
      </c>
      <c r="DM135">
        <v>0.13</v>
      </c>
      <c r="DN135">
        <v>12.2786475</v>
      </c>
      <c r="DO135">
        <v>6.478967729831114</v>
      </c>
      <c r="DP135">
        <v>0.6240884260213052</v>
      </c>
      <c r="DQ135">
        <v>0</v>
      </c>
      <c r="DR135">
        <v>2.202756</v>
      </c>
      <c r="DS135">
        <v>0.07801508442776019</v>
      </c>
      <c r="DT135">
        <v>0.007769309106992713</v>
      </c>
      <c r="DU135">
        <v>1</v>
      </c>
      <c r="DV135">
        <v>1</v>
      </c>
      <c r="DW135">
        <v>2</v>
      </c>
      <c r="DX135" t="s">
        <v>365</v>
      </c>
      <c r="DY135">
        <v>2.97709</v>
      </c>
      <c r="DZ135">
        <v>2.7286</v>
      </c>
      <c r="EA135">
        <v>0.0530998</v>
      </c>
      <c r="EB135">
        <v>0.0512654</v>
      </c>
      <c r="EC135">
        <v>0.130089</v>
      </c>
      <c r="ED135">
        <v>0.124671</v>
      </c>
      <c r="EE135">
        <v>28223.5</v>
      </c>
      <c r="EF135">
        <v>27975</v>
      </c>
      <c r="EG135">
        <v>30346.1</v>
      </c>
      <c r="EH135">
        <v>29746.5</v>
      </c>
      <c r="EI135">
        <v>36427.9</v>
      </c>
      <c r="EJ135">
        <v>34270.8</v>
      </c>
      <c r="EK135">
        <v>46436.9</v>
      </c>
      <c r="EL135">
        <v>44234</v>
      </c>
      <c r="EM135">
        <v>1.84538</v>
      </c>
      <c r="EN135">
        <v>1.819</v>
      </c>
      <c r="EO135">
        <v>0.180695</v>
      </c>
      <c r="EP135">
        <v>0</v>
      </c>
      <c r="EQ135">
        <v>32.0641</v>
      </c>
      <c r="ER135">
        <v>999.9</v>
      </c>
      <c r="ES135">
        <v>49.3</v>
      </c>
      <c r="ET135">
        <v>34.7</v>
      </c>
      <c r="EU135">
        <v>30.6187</v>
      </c>
      <c r="EV135">
        <v>63.0136</v>
      </c>
      <c r="EW135">
        <v>23.1931</v>
      </c>
      <c r="EX135">
        <v>1</v>
      </c>
      <c r="EY135">
        <v>0.167846</v>
      </c>
      <c r="EZ135">
        <v>-2.27166</v>
      </c>
      <c r="FA135">
        <v>20.1823</v>
      </c>
      <c r="FB135">
        <v>5.23092</v>
      </c>
      <c r="FC135">
        <v>11.974</v>
      </c>
      <c r="FD135">
        <v>4.97135</v>
      </c>
      <c r="FE135">
        <v>3.28982</v>
      </c>
      <c r="FF135">
        <v>9999</v>
      </c>
      <c r="FG135">
        <v>9999</v>
      </c>
      <c r="FH135">
        <v>9999</v>
      </c>
      <c r="FI135">
        <v>999.9</v>
      </c>
      <c r="FJ135">
        <v>4.97329</v>
      </c>
      <c r="FK135">
        <v>1.87791</v>
      </c>
      <c r="FL135">
        <v>1.87607</v>
      </c>
      <c r="FM135">
        <v>1.87883</v>
      </c>
      <c r="FN135">
        <v>1.87546</v>
      </c>
      <c r="FO135">
        <v>1.87908</v>
      </c>
      <c r="FP135">
        <v>1.8761</v>
      </c>
      <c r="FQ135">
        <v>1.8773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2.85</v>
      </c>
      <c r="GF135">
        <v>0.4006</v>
      </c>
      <c r="GG135">
        <v>1.952128706093963</v>
      </c>
      <c r="GH135">
        <v>0.004218851560130391</v>
      </c>
      <c r="GI135">
        <v>-1.795455638341317E-06</v>
      </c>
      <c r="GJ135">
        <v>4.509012065089949E-10</v>
      </c>
      <c r="GK135">
        <v>0.4005864047308223</v>
      </c>
      <c r="GL135">
        <v>0</v>
      </c>
      <c r="GM135">
        <v>0</v>
      </c>
      <c r="GN135">
        <v>0</v>
      </c>
      <c r="GO135">
        <v>0</v>
      </c>
      <c r="GP135">
        <v>2124</v>
      </c>
      <c r="GQ135">
        <v>1</v>
      </c>
      <c r="GR135">
        <v>26</v>
      </c>
      <c r="GS135">
        <v>223268.3</v>
      </c>
      <c r="GT135">
        <v>1144</v>
      </c>
      <c r="GU135">
        <v>0.6604</v>
      </c>
      <c r="GV135">
        <v>2.60132</v>
      </c>
      <c r="GW135">
        <v>1.39893</v>
      </c>
      <c r="GX135">
        <v>2.36206</v>
      </c>
      <c r="GY135">
        <v>1.44897</v>
      </c>
      <c r="GZ135">
        <v>2.42798</v>
      </c>
      <c r="HA135">
        <v>42.6439</v>
      </c>
      <c r="HB135">
        <v>24.0875</v>
      </c>
      <c r="HC135">
        <v>18</v>
      </c>
      <c r="HD135">
        <v>491.404</v>
      </c>
      <c r="HE135">
        <v>446.04</v>
      </c>
      <c r="HF135">
        <v>35.1027</v>
      </c>
      <c r="HG135">
        <v>29.3507</v>
      </c>
      <c r="HH135">
        <v>30.0001</v>
      </c>
      <c r="HI135">
        <v>29.0213</v>
      </c>
      <c r="HJ135">
        <v>29.0616</v>
      </c>
      <c r="HK135">
        <v>13.256</v>
      </c>
      <c r="HL135">
        <v>0</v>
      </c>
      <c r="HM135">
        <v>100</v>
      </c>
      <c r="HN135">
        <v>35.1101</v>
      </c>
      <c r="HO135">
        <v>199.374</v>
      </c>
      <c r="HP135">
        <v>31.6323</v>
      </c>
      <c r="HQ135">
        <v>100.341</v>
      </c>
      <c r="HR135">
        <v>101.716</v>
      </c>
    </row>
    <row r="136" spans="1:226">
      <c r="A136">
        <v>120</v>
      </c>
      <c r="B136">
        <v>1677864167.1</v>
      </c>
      <c r="C136">
        <v>1645.599999904633</v>
      </c>
      <c r="D136" t="s">
        <v>604</v>
      </c>
      <c r="E136" t="s">
        <v>605</v>
      </c>
      <c r="F136">
        <v>5</v>
      </c>
      <c r="G136" t="s">
        <v>353</v>
      </c>
      <c r="H136" t="s">
        <v>382</v>
      </c>
      <c r="I136">
        <v>1677864159.544444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225.6096467087605</v>
      </c>
      <c r="AK136">
        <v>232.4696666666666</v>
      </c>
      <c r="AL136">
        <v>-3.292823283451423</v>
      </c>
      <c r="AM136">
        <v>63.52167588104037</v>
      </c>
      <c r="AN136">
        <f>(AP136 - AO136 + BO136*1E3/(8.314*(BQ136+273.15)) * AR136/BN136 * AQ136) * BN136/(100*BB136) * 1000/(1000 - AP136)</f>
        <v>0</v>
      </c>
      <c r="AO136">
        <v>30.33989951816447</v>
      </c>
      <c r="AP136">
        <v>32.56324666666665</v>
      </c>
      <c r="AQ136">
        <v>4.47212812395273E-06</v>
      </c>
      <c r="AR136">
        <v>100.0074228854335</v>
      </c>
      <c r="AS136">
        <v>0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2.96</v>
      </c>
      <c r="BC136">
        <v>0.5</v>
      </c>
      <c r="BD136" t="s">
        <v>355</v>
      </c>
      <c r="BE136">
        <v>2</v>
      </c>
      <c r="BF136" t="b">
        <v>1</v>
      </c>
      <c r="BG136">
        <v>1677864159.544444</v>
      </c>
      <c r="BH136">
        <v>247.437037037037</v>
      </c>
      <c r="BI136">
        <v>234.2892592592593</v>
      </c>
      <c r="BJ136">
        <v>32.55632222222223</v>
      </c>
      <c r="BK136">
        <v>30.3422962962963</v>
      </c>
      <c r="BL136">
        <v>244.5541481481481</v>
      </c>
      <c r="BM136">
        <v>32.15572592592593</v>
      </c>
      <c r="BN136">
        <v>500.0314444444444</v>
      </c>
      <c r="BO136">
        <v>89.44217037037039</v>
      </c>
      <c r="BP136">
        <v>0.1000462777777778</v>
      </c>
      <c r="BQ136">
        <v>34.34514814814814</v>
      </c>
      <c r="BR136">
        <v>34.99061481481482</v>
      </c>
      <c r="BS136">
        <v>999.9000000000001</v>
      </c>
      <c r="BT136">
        <v>0</v>
      </c>
      <c r="BU136">
        <v>0</v>
      </c>
      <c r="BV136">
        <v>10002.22555555556</v>
      </c>
      <c r="BW136">
        <v>0</v>
      </c>
      <c r="BX136">
        <v>6.45791888888889</v>
      </c>
      <c r="BY136">
        <v>13.14764814814815</v>
      </c>
      <c r="BZ136">
        <v>255.7637037037037</v>
      </c>
      <c r="CA136">
        <v>241.6206666666667</v>
      </c>
      <c r="CB136">
        <v>2.214014074074074</v>
      </c>
      <c r="CC136">
        <v>234.2892592592593</v>
      </c>
      <c r="CD136">
        <v>30.3422962962963</v>
      </c>
      <c r="CE136">
        <v>2.911908148148148</v>
      </c>
      <c r="CF136">
        <v>2.713881111111112</v>
      </c>
      <c r="CG136">
        <v>23.53258518518519</v>
      </c>
      <c r="CH136">
        <v>22.36941111111111</v>
      </c>
      <c r="CI136">
        <v>2000.001481481482</v>
      </c>
      <c r="CJ136">
        <v>0.9800063333333332</v>
      </c>
      <c r="CK136">
        <v>0.01999356666666666</v>
      </c>
      <c r="CL136">
        <v>0</v>
      </c>
      <c r="CM136">
        <v>1.945488888888889</v>
      </c>
      <c r="CN136">
        <v>0</v>
      </c>
      <c r="CO136">
        <v>5925.962222222222</v>
      </c>
      <c r="CP136">
        <v>17338.28148148148</v>
      </c>
      <c r="CQ136">
        <v>40.3514074074074</v>
      </c>
      <c r="CR136">
        <v>40.58533333333333</v>
      </c>
      <c r="CS136">
        <v>39.6061111111111</v>
      </c>
      <c r="CT136">
        <v>39.02044444444444</v>
      </c>
      <c r="CU136">
        <v>39.7707037037037</v>
      </c>
      <c r="CV136">
        <v>1960.011481481482</v>
      </c>
      <c r="CW136">
        <v>39.99</v>
      </c>
      <c r="CX136">
        <v>0</v>
      </c>
      <c r="CY136">
        <v>1677864170.2</v>
      </c>
      <c r="CZ136">
        <v>0</v>
      </c>
      <c r="DA136">
        <v>0</v>
      </c>
      <c r="DB136" t="s">
        <v>356</v>
      </c>
      <c r="DC136">
        <v>1664468064.5</v>
      </c>
      <c r="DD136">
        <v>1677795524</v>
      </c>
      <c r="DE136">
        <v>0</v>
      </c>
      <c r="DF136">
        <v>-0.419</v>
      </c>
      <c r="DG136">
        <v>-0.001</v>
      </c>
      <c r="DH136">
        <v>3.097</v>
      </c>
      <c r="DI136">
        <v>0.268</v>
      </c>
      <c r="DJ136">
        <v>400</v>
      </c>
      <c r="DK136">
        <v>24</v>
      </c>
      <c r="DL136">
        <v>0.15</v>
      </c>
      <c r="DM136">
        <v>0.13</v>
      </c>
      <c r="DN136">
        <v>12.83750975609756</v>
      </c>
      <c r="DO136">
        <v>6.345347038327521</v>
      </c>
      <c r="DP136">
        <v>0.6268081091996792</v>
      </c>
      <c r="DQ136">
        <v>0</v>
      </c>
      <c r="DR136">
        <v>2.209777073170732</v>
      </c>
      <c r="DS136">
        <v>0.09055045296167481</v>
      </c>
      <c r="DT136">
        <v>0.009106091031430272</v>
      </c>
      <c r="DU136">
        <v>1</v>
      </c>
      <c r="DV136">
        <v>1</v>
      </c>
      <c r="DW136">
        <v>2</v>
      </c>
      <c r="DX136" t="s">
        <v>365</v>
      </c>
      <c r="DY136">
        <v>2.97715</v>
      </c>
      <c r="DZ136">
        <v>2.7286</v>
      </c>
      <c r="EA136">
        <v>0.0503068</v>
      </c>
      <c r="EB136">
        <v>0.0483007</v>
      </c>
      <c r="EC136">
        <v>0.130092</v>
      </c>
      <c r="ED136">
        <v>0.124665</v>
      </c>
      <c r="EE136">
        <v>28306.9</v>
      </c>
      <c r="EF136">
        <v>28062</v>
      </c>
      <c r="EG136">
        <v>30346.2</v>
      </c>
      <c r="EH136">
        <v>29746.1</v>
      </c>
      <c r="EI136">
        <v>36427.8</v>
      </c>
      <c r="EJ136">
        <v>34270.5</v>
      </c>
      <c r="EK136">
        <v>46437.2</v>
      </c>
      <c r="EL136">
        <v>44233.7</v>
      </c>
      <c r="EM136">
        <v>1.84538</v>
      </c>
      <c r="EN136">
        <v>1.81905</v>
      </c>
      <c r="EO136">
        <v>0.180446</v>
      </c>
      <c r="EP136">
        <v>0</v>
      </c>
      <c r="EQ136">
        <v>32.0657</v>
      </c>
      <c r="ER136">
        <v>999.9</v>
      </c>
      <c r="ES136">
        <v>49.4</v>
      </c>
      <c r="ET136">
        <v>34.7</v>
      </c>
      <c r="EU136">
        <v>30.6819</v>
      </c>
      <c r="EV136">
        <v>63.0236</v>
      </c>
      <c r="EW136">
        <v>22.8766</v>
      </c>
      <c r="EX136">
        <v>1</v>
      </c>
      <c r="EY136">
        <v>0.167866</v>
      </c>
      <c r="EZ136">
        <v>-2.28253</v>
      </c>
      <c r="FA136">
        <v>20.1821</v>
      </c>
      <c r="FB136">
        <v>5.22912</v>
      </c>
      <c r="FC136">
        <v>11.974</v>
      </c>
      <c r="FD136">
        <v>4.97075</v>
      </c>
      <c r="FE136">
        <v>3.28958</v>
      </c>
      <c r="FF136">
        <v>9999</v>
      </c>
      <c r="FG136">
        <v>9999</v>
      </c>
      <c r="FH136">
        <v>9999</v>
      </c>
      <c r="FI136">
        <v>999.9</v>
      </c>
      <c r="FJ136">
        <v>4.97328</v>
      </c>
      <c r="FK136">
        <v>1.87791</v>
      </c>
      <c r="FL136">
        <v>1.87607</v>
      </c>
      <c r="FM136">
        <v>1.87889</v>
      </c>
      <c r="FN136">
        <v>1.87547</v>
      </c>
      <c r="FO136">
        <v>1.87909</v>
      </c>
      <c r="FP136">
        <v>1.87612</v>
      </c>
      <c r="FQ136">
        <v>1.87735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2.8</v>
      </c>
      <c r="GF136">
        <v>0.4006</v>
      </c>
      <c r="GG136">
        <v>1.952128706093963</v>
      </c>
      <c r="GH136">
        <v>0.004218851560130391</v>
      </c>
      <c r="GI136">
        <v>-1.795455638341317E-06</v>
      </c>
      <c r="GJ136">
        <v>4.509012065089949E-10</v>
      </c>
      <c r="GK136">
        <v>0.4005864047308223</v>
      </c>
      <c r="GL136">
        <v>0</v>
      </c>
      <c r="GM136">
        <v>0</v>
      </c>
      <c r="GN136">
        <v>0</v>
      </c>
      <c r="GO136">
        <v>0</v>
      </c>
      <c r="GP136">
        <v>2124</v>
      </c>
      <c r="GQ136">
        <v>1</v>
      </c>
      <c r="GR136">
        <v>26</v>
      </c>
      <c r="GS136">
        <v>223268.4</v>
      </c>
      <c r="GT136">
        <v>1144.1</v>
      </c>
      <c r="GU136">
        <v>0.625</v>
      </c>
      <c r="GV136">
        <v>2.58301</v>
      </c>
      <c r="GW136">
        <v>1.39893</v>
      </c>
      <c r="GX136">
        <v>2.36206</v>
      </c>
      <c r="GY136">
        <v>1.44897</v>
      </c>
      <c r="GZ136">
        <v>2.50244</v>
      </c>
      <c r="HA136">
        <v>42.6171</v>
      </c>
      <c r="HB136">
        <v>24.0963</v>
      </c>
      <c r="HC136">
        <v>18</v>
      </c>
      <c r="HD136">
        <v>491.414</v>
      </c>
      <c r="HE136">
        <v>446.086</v>
      </c>
      <c r="HF136">
        <v>35.1089</v>
      </c>
      <c r="HG136">
        <v>29.352</v>
      </c>
      <c r="HH136">
        <v>30.0001</v>
      </c>
      <c r="HI136">
        <v>29.0228</v>
      </c>
      <c r="HJ136">
        <v>29.0636</v>
      </c>
      <c r="HK136">
        <v>12.5651</v>
      </c>
      <c r="HL136">
        <v>0</v>
      </c>
      <c r="HM136">
        <v>100</v>
      </c>
      <c r="HN136">
        <v>35.117</v>
      </c>
      <c r="HO136">
        <v>186.017</v>
      </c>
      <c r="HP136">
        <v>31.6323</v>
      </c>
      <c r="HQ136">
        <v>100.342</v>
      </c>
      <c r="HR136">
        <v>101.715</v>
      </c>
    </row>
    <row r="137" spans="1:226">
      <c r="A137">
        <v>121</v>
      </c>
      <c r="B137">
        <v>1677864172.1</v>
      </c>
      <c r="C137">
        <v>1650.599999904633</v>
      </c>
      <c r="D137" t="s">
        <v>606</v>
      </c>
      <c r="E137" t="s">
        <v>607</v>
      </c>
      <c r="F137">
        <v>5</v>
      </c>
      <c r="G137" t="s">
        <v>353</v>
      </c>
      <c r="H137" t="s">
        <v>382</v>
      </c>
      <c r="I137">
        <v>1677864164.562963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208.6253260717835</v>
      </c>
      <c r="AK137">
        <v>215.9127151515152</v>
      </c>
      <c r="AL137">
        <v>-3.30608955416599</v>
      </c>
      <c r="AM137">
        <v>63.52167588104037</v>
      </c>
      <c r="AN137">
        <f>(AP137 - AO137 + BO137*1E3/(8.314*(BQ137+273.15)) * AR137/BN137 * AQ137) * BN137/(100*BB137) * 1000/(1000 - AP137)</f>
        <v>0</v>
      </c>
      <c r="AO137">
        <v>30.33757948417071</v>
      </c>
      <c r="AP137">
        <v>32.56766787878789</v>
      </c>
      <c r="AQ137">
        <v>4.375022806665247E-06</v>
      </c>
      <c r="AR137">
        <v>100.0074228854335</v>
      </c>
      <c r="AS137">
        <v>0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2.96</v>
      </c>
      <c r="BC137">
        <v>0.5</v>
      </c>
      <c r="BD137" t="s">
        <v>355</v>
      </c>
      <c r="BE137">
        <v>2</v>
      </c>
      <c r="BF137" t="b">
        <v>1</v>
      </c>
      <c r="BG137">
        <v>1677864164.562963</v>
      </c>
      <c r="BH137">
        <v>231.3888888888889</v>
      </c>
      <c r="BI137">
        <v>217.715</v>
      </c>
      <c r="BJ137">
        <v>32.56174444444445</v>
      </c>
      <c r="BK137">
        <v>30.33998518518519</v>
      </c>
      <c r="BL137">
        <v>228.561037037037</v>
      </c>
      <c r="BM137">
        <v>32.16115185185185</v>
      </c>
      <c r="BN137">
        <v>500.0300740740742</v>
      </c>
      <c r="BO137">
        <v>89.44003703703703</v>
      </c>
      <c r="BP137">
        <v>0.1000103407407407</v>
      </c>
      <c r="BQ137">
        <v>34.34584444444444</v>
      </c>
      <c r="BR137">
        <v>34.98754814814815</v>
      </c>
      <c r="BS137">
        <v>999.9000000000001</v>
      </c>
      <c r="BT137">
        <v>0</v>
      </c>
      <c r="BU137">
        <v>0</v>
      </c>
      <c r="BV137">
        <v>10004.49296296296</v>
      </c>
      <c r="BW137">
        <v>0</v>
      </c>
      <c r="BX137">
        <v>6.457714444444445</v>
      </c>
      <c r="BY137">
        <v>13.67370740740741</v>
      </c>
      <c r="BZ137">
        <v>239.1768518518518</v>
      </c>
      <c r="CA137">
        <v>224.5272962962963</v>
      </c>
      <c r="CB137">
        <v>2.22174962962963</v>
      </c>
      <c r="CC137">
        <v>217.715</v>
      </c>
      <c r="CD137">
        <v>30.33998518518519</v>
      </c>
      <c r="CE137">
        <v>2.912324444444445</v>
      </c>
      <c r="CF137">
        <v>2.713610000000001</v>
      </c>
      <c r="CG137">
        <v>23.53495925925926</v>
      </c>
      <c r="CH137">
        <v>22.36777037037038</v>
      </c>
      <c r="CI137">
        <v>1999.991851851852</v>
      </c>
      <c r="CJ137">
        <v>0.9800063333333332</v>
      </c>
      <c r="CK137">
        <v>0.01999356666666667</v>
      </c>
      <c r="CL137">
        <v>0</v>
      </c>
      <c r="CM137">
        <v>1.975233333333333</v>
      </c>
      <c r="CN137">
        <v>0</v>
      </c>
      <c r="CO137">
        <v>5931.831851851853</v>
      </c>
      <c r="CP137">
        <v>17338.21111111111</v>
      </c>
      <c r="CQ137">
        <v>40.36070370370371</v>
      </c>
      <c r="CR137">
        <v>40.59233333333332</v>
      </c>
      <c r="CS137">
        <v>39.57607407407407</v>
      </c>
      <c r="CT137">
        <v>39.00888888888889</v>
      </c>
      <c r="CU137">
        <v>39.7707037037037</v>
      </c>
      <c r="CV137">
        <v>1960.001851851852</v>
      </c>
      <c r="CW137">
        <v>39.99</v>
      </c>
      <c r="CX137">
        <v>0</v>
      </c>
      <c r="CY137">
        <v>1677864175</v>
      </c>
      <c r="CZ137">
        <v>0</v>
      </c>
      <c r="DA137">
        <v>0</v>
      </c>
      <c r="DB137" t="s">
        <v>356</v>
      </c>
      <c r="DC137">
        <v>1664468064.5</v>
      </c>
      <c r="DD137">
        <v>1677795524</v>
      </c>
      <c r="DE137">
        <v>0</v>
      </c>
      <c r="DF137">
        <v>-0.419</v>
      </c>
      <c r="DG137">
        <v>-0.001</v>
      </c>
      <c r="DH137">
        <v>3.097</v>
      </c>
      <c r="DI137">
        <v>0.268</v>
      </c>
      <c r="DJ137">
        <v>400</v>
      </c>
      <c r="DK137">
        <v>24</v>
      </c>
      <c r="DL137">
        <v>0.15</v>
      </c>
      <c r="DM137">
        <v>0.13</v>
      </c>
      <c r="DN137">
        <v>13.3585487804878</v>
      </c>
      <c r="DO137">
        <v>6.300016724738675</v>
      </c>
      <c r="DP137">
        <v>0.6223207255309291</v>
      </c>
      <c r="DQ137">
        <v>0</v>
      </c>
      <c r="DR137">
        <v>2.216795609756097</v>
      </c>
      <c r="DS137">
        <v>0.0901933797909443</v>
      </c>
      <c r="DT137">
        <v>0.009046843418989288</v>
      </c>
      <c r="DU137">
        <v>1</v>
      </c>
      <c r="DV137">
        <v>1</v>
      </c>
      <c r="DW137">
        <v>2</v>
      </c>
      <c r="DX137" t="s">
        <v>365</v>
      </c>
      <c r="DY137">
        <v>2.97705</v>
      </c>
      <c r="DZ137">
        <v>2.72827</v>
      </c>
      <c r="EA137">
        <v>0.0471248</v>
      </c>
      <c r="EB137">
        <v>0.0449209</v>
      </c>
      <c r="EC137">
        <v>0.1301</v>
      </c>
      <c r="ED137">
        <v>0.124657</v>
      </c>
      <c r="EE137">
        <v>28401.3</v>
      </c>
      <c r="EF137">
        <v>28161.9</v>
      </c>
      <c r="EG137">
        <v>30345.8</v>
      </c>
      <c r="EH137">
        <v>29746.3</v>
      </c>
      <c r="EI137">
        <v>36426.9</v>
      </c>
      <c r="EJ137">
        <v>34270.7</v>
      </c>
      <c r="EK137">
        <v>46436.9</v>
      </c>
      <c r="EL137">
        <v>44233.8</v>
      </c>
      <c r="EM137">
        <v>1.84527</v>
      </c>
      <c r="EN137">
        <v>1.81898</v>
      </c>
      <c r="EO137">
        <v>0.18049</v>
      </c>
      <c r="EP137">
        <v>0</v>
      </c>
      <c r="EQ137">
        <v>32.067</v>
      </c>
      <c r="ER137">
        <v>999.9</v>
      </c>
      <c r="ES137">
        <v>49.4</v>
      </c>
      <c r="ET137">
        <v>34.7</v>
      </c>
      <c r="EU137">
        <v>30.6814</v>
      </c>
      <c r="EV137">
        <v>63.0036</v>
      </c>
      <c r="EW137">
        <v>23.2252</v>
      </c>
      <c r="EX137">
        <v>1</v>
      </c>
      <c r="EY137">
        <v>0.167942</v>
      </c>
      <c r="EZ137">
        <v>-2.28847</v>
      </c>
      <c r="FA137">
        <v>20.1821</v>
      </c>
      <c r="FB137">
        <v>5.22942</v>
      </c>
      <c r="FC137">
        <v>11.974</v>
      </c>
      <c r="FD137">
        <v>4.9706</v>
      </c>
      <c r="FE137">
        <v>3.2896</v>
      </c>
      <c r="FF137">
        <v>9999</v>
      </c>
      <c r="FG137">
        <v>9999</v>
      </c>
      <c r="FH137">
        <v>9999</v>
      </c>
      <c r="FI137">
        <v>999.9</v>
      </c>
      <c r="FJ137">
        <v>4.97327</v>
      </c>
      <c r="FK137">
        <v>1.87791</v>
      </c>
      <c r="FL137">
        <v>1.87607</v>
      </c>
      <c r="FM137">
        <v>1.87887</v>
      </c>
      <c r="FN137">
        <v>1.87552</v>
      </c>
      <c r="FO137">
        <v>1.8791</v>
      </c>
      <c r="FP137">
        <v>1.87615</v>
      </c>
      <c r="FQ137">
        <v>1.87737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2.743</v>
      </c>
      <c r="GF137">
        <v>0.4006</v>
      </c>
      <c r="GG137">
        <v>1.952128706093963</v>
      </c>
      <c r="GH137">
        <v>0.004218851560130391</v>
      </c>
      <c r="GI137">
        <v>-1.795455638341317E-06</v>
      </c>
      <c r="GJ137">
        <v>4.509012065089949E-10</v>
      </c>
      <c r="GK137">
        <v>0.4005864047308223</v>
      </c>
      <c r="GL137">
        <v>0</v>
      </c>
      <c r="GM137">
        <v>0</v>
      </c>
      <c r="GN137">
        <v>0</v>
      </c>
      <c r="GO137">
        <v>0</v>
      </c>
      <c r="GP137">
        <v>2124</v>
      </c>
      <c r="GQ137">
        <v>1</v>
      </c>
      <c r="GR137">
        <v>26</v>
      </c>
      <c r="GS137">
        <v>223268.5</v>
      </c>
      <c r="GT137">
        <v>1144.1</v>
      </c>
      <c r="GU137">
        <v>0.584717</v>
      </c>
      <c r="GV137">
        <v>2.60742</v>
      </c>
      <c r="GW137">
        <v>1.39893</v>
      </c>
      <c r="GX137">
        <v>2.36206</v>
      </c>
      <c r="GY137">
        <v>1.44897</v>
      </c>
      <c r="GZ137">
        <v>2.45361</v>
      </c>
      <c r="HA137">
        <v>42.6171</v>
      </c>
      <c r="HB137">
        <v>24.0787</v>
      </c>
      <c r="HC137">
        <v>18</v>
      </c>
      <c r="HD137">
        <v>491.365</v>
      </c>
      <c r="HE137">
        <v>446.053</v>
      </c>
      <c r="HF137">
        <v>35.1161</v>
      </c>
      <c r="HG137">
        <v>29.352</v>
      </c>
      <c r="HH137">
        <v>30.0002</v>
      </c>
      <c r="HI137">
        <v>29.0238</v>
      </c>
      <c r="HJ137">
        <v>29.0654</v>
      </c>
      <c r="HK137">
        <v>11.7441</v>
      </c>
      <c r="HL137">
        <v>0</v>
      </c>
      <c r="HM137">
        <v>100</v>
      </c>
      <c r="HN137">
        <v>35.1282</v>
      </c>
      <c r="HO137">
        <v>165.981</v>
      </c>
      <c r="HP137">
        <v>31.6323</v>
      </c>
      <c r="HQ137">
        <v>100.341</v>
      </c>
      <c r="HR137">
        <v>101.715</v>
      </c>
    </row>
    <row r="138" spans="1:226">
      <c r="A138">
        <v>122</v>
      </c>
      <c r="B138">
        <v>1677864177.1</v>
      </c>
      <c r="C138">
        <v>1655.599999904633</v>
      </c>
      <c r="D138" t="s">
        <v>608</v>
      </c>
      <c r="E138" t="s">
        <v>609</v>
      </c>
      <c r="F138">
        <v>5</v>
      </c>
      <c r="G138" t="s">
        <v>353</v>
      </c>
      <c r="H138" t="s">
        <v>382</v>
      </c>
      <c r="I138">
        <v>1677864169.581481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191.5121121120545</v>
      </c>
      <c r="AK138">
        <v>199.3625696969697</v>
      </c>
      <c r="AL138">
        <v>-3.310632559647402</v>
      </c>
      <c r="AM138">
        <v>63.52167588104037</v>
      </c>
      <c r="AN138">
        <f>(AP138 - AO138 + BO138*1E3/(8.314*(BQ138+273.15)) * AR138/BN138 * AQ138) * BN138/(100*BB138) * 1000/(1000 - AP138)</f>
        <v>0</v>
      </c>
      <c r="AO138">
        <v>30.33482485444707</v>
      </c>
      <c r="AP138">
        <v>32.57220727272728</v>
      </c>
      <c r="AQ138">
        <v>5.40970282872008E-06</v>
      </c>
      <c r="AR138">
        <v>100.0074228854335</v>
      </c>
      <c r="AS138">
        <v>0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2.96</v>
      </c>
      <c r="BC138">
        <v>0.5</v>
      </c>
      <c r="BD138" t="s">
        <v>355</v>
      </c>
      <c r="BE138">
        <v>2</v>
      </c>
      <c r="BF138" t="b">
        <v>1</v>
      </c>
      <c r="BG138">
        <v>1677864169.581481</v>
      </c>
      <c r="BH138">
        <v>215.3349629629629</v>
      </c>
      <c r="BI138">
        <v>201.1232962962963</v>
      </c>
      <c r="BJ138">
        <v>32.56570740740741</v>
      </c>
      <c r="BK138">
        <v>30.33783703703703</v>
      </c>
      <c r="BL138">
        <v>212.563</v>
      </c>
      <c r="BM138">
        <v>32.16511851851852</v>
      </c>
      <c r="BN138">
        <v>500.0309629629629</v>
      </c>
      <c r="BO138">
        <v>89.43848148148147</v>
      </c>
      <c r="BP138">
        <v>0.1000102777777778</v>
      </c>
      <c r="BQ138">
        <v>34.34558148148148</v>
      </c>
      <c r="BR138">
        <v>34.98805185185185</v>
      </c>
      <c r="BS138">
        <v>999.9000000000001</v>
      </c>
      <c r="BT138">
        <v>0</v>
      </c>
      <c r="BU138">
        <v>0</v>
      </c>
      <c r="BV138">
        <v>10001.99185185185</v>
      </c>
      <c r="BW138">
        <v>0</v>
      </c>
      <c r="BX138">
        <v>6.457867777777778</v>
      </c>
      <c r="BY138">
        <v>14.21158148148148</v>
      </c>
      <c r="BZ138">
        <v>222.5834444444444</v>
      </c>
      <c r="CA138">
        <v>207.4159259259259</v>
      </c>
      <c r="CB138">
        <v>2.227863703703704</v>
      </c>
      <c r="CC138">
        <v>201.1232962962963</v>
      </c>
      <c r="CD138">
        <v>30.33783703703703</v>
      </c>
      <c r="CE138">
        <v>2.912628148148148</v>
      </c>
      <c r="CF138">
        <v>2.71337037037037</v>
      </c>
      <c r="CG138">
        <v>23.53668148148149</v>
      </c>
      <c r="CH138">
        <v>22.36632222222222</v>
      </c>
      <c r="CI138">
        <v>2000.015185185185</v>
      </c>
      <c r="CJ138">
        <v>0.9800064814814815</v>
      </c>
      <c r="CK138">
        <v>0.01999345185185185</v>
      </c>
      <c r="CL138">
        <v>0</v>
      </c>
      <c r="CM138">
        <v>2.044022222222222</v>
      </c>
      <c r="CN138">
        <v>0</v>
      </c>
      <c r="CO138">
        <v>5939.312222222221</v>
      </c>
      <c r="CP138">
        <v>17338.41111111111</v>
      </c>
      <c r="CQ138">
        <v>40.37462962962963</v>
      </c>
      <c r="CR138">
        <v>40.58766666666666</v>
      </c>
      <c r="CS138">
        <v>39.56211111111111</v>
      </c>
      <c r="CT138">
        <v>39.01359259259259</v>
      </c>
      <c r="CU138">
        <v>39.77062962962963</v>
      </c>
      <c r="CV138">
        <v>1960.025185185185</v>
      </c>
      <c r="CW138">
        <v>39.99</v>
      </c>
      <c r="CX138">
        <v>0</v>
      </c>
      <c r="CY138">
        <v>1677864179.8</v>
      </c>
      <c r="CZ138">
        <v>0</v>
      </c>
      <c r="DA138">
        <v>0</v>
      </c>
      <c r="DB138" t="s">
        <v>356</v>
      </c>
      <c r="DC138">
        <v>1664468064.5</v>
      </c>
      <c r="DD138">
        <v>1677795524</v>
      </c>
      <c r="DE138">
        <v>0</v>
      </c>
      <c r="DF138">
        <v>-0.419</v>
      </c>
      <c r="DG138">
        <v>-0.001</v>
      </c>
      <c r="DH138">
        <v>3.097</v>
      </c>
      <c r="DI138">
        <v>0.268</v>
      </c>
      <c r="DJ138">
        <v>400</v>
      </c>
      <c r="DK138">
        <v>24</v>
      </c>
      <c r="DL138">
        <v>0.15</v>
      </c>
      <c r="DM138">
        <v>0.13</v>
      </c>
      <c r="DN138">
        <v>13.79175365853659</v>
      </c>
      <c r="DO138">
        <v>6.33706411149825</v>
      </c>
      <c r="DP138">
        <v>0.6260437517234566</v>
      </c>
      <c r="DQ138">
        <v>0</v>
      </c>
      <c r="DR138">
        <v>2.22259</v>
      </c>
      <c r="DS138">
        <v>0.07827721254356051</v>
      </c>
      <c r="DT138">
        <v>0.007865164008337611</v>
      </c>
      <c r="DU138">
        <v>1</v>
      </c>
      <c r="DV138">
        <v>1</v>
      </c>
      <c r="DW138">
        <v>2</v>
      </c>
      <c r="DX138" t="s">
        <v>365</v>
      </c>
      <c r="DY138">
        <v>2.97712</v>
      </c>
      <c r="DZ138">
        <v>2.72857</v>
      </c>
      <c r="EA138">
        <v>0.0438695</v>
      </c>
      <c r="EB138">
        <v>0.0414698</v>
      </c>
      <c r="EC138">
        <v>0.130111</v>
      </c>
      <c r="ED138">
        <v>0.124642</v>
      </c>
      <c r="EE138">
        <v>28497.8</v>
      </c>
      <c r="EF138">
        <v>28263.5</v>
      </c>
      <c r="EG138">
        <v>30345.2</v>
      </c>
      <c r="EH138">
        <v>29746.2</v>
      </c>
      <c r="EI138">
        <v>36425.5</v>
      </c>
      <c r="EJ138">
        <v>34270.9</v>
      </c>
      <c r="EK138">
        <v>46436</v>
      </c>
      <c r="EL138">
        <v>44233.5</v>
      </c>
      <c r="EM138">
        <v>1.84518</v>
      </c>
      <c r="EN138">
        <v>1.81907</v>
      </c>
      <c r="EO138">
        <v>0.180893</v>
      </c>
      <c r="EP138">
        <v>0</v>
      </c>
      <c r="EQ138">
        <v>32.0698</v>
      </c>
      <c r="ER138">
        <v>999.9</v>
      </c>
      <c r="ES138">
        <v>49.4</v>
      </c>
      <c r="ET138">
        <v>34.7</v>
      </c>
      <c r="EU138">
        <v>30.6852</v>
      </c>
      <c r="EV138">
        <v>63.1036</v>
      </c>
      <c r="EW138">
        <v>22.8526</v>
      </c>
      <c r="EX138">
        <v>1</v>
      </c>
      <c r="EY138">
        <v>0.168054</v>
      </c>
      <c r="EZ138">
        <v>-2.30835</v>
      </c>
      <c r="FA138">
        <v>20.1818</v>
      </c>
      <c r="FB138">
        <v>5.22972</v>
      </c>
      <c r="FC138">
        <v>11.974</v>
      </c>
      <c r="FD138">
        <v>4.9709</v>
      </c>
      <c r="FE138">
        <v>3.28955</v>
      </c>
      <c r="FF138">
        <v>9999</v>
      </c>
      <c r="FG138">
        <v>9999</v>
      </c>
      <c r="FH138">
        <v>9999</v>
      </c>
      <c r="FI138">
        <v>999.9</v>
      </c>
      <c r="FJ138">
        <v>4.97328</v>
      </c>
      <c r="FK138">
        <v>1.87793</v>
      </c>
      <c r="FL138">
        <v>1.87607</v>
      </c>
      <c r="FM138">
        <v>1.87893</v>
      </c>
      <c r="FN138">
        <v>1.87549</v>
      </c>
      <c r="FO138">
        <v>1.87911</v>
      </c>
      <c r="FP138">
        <v>1.87615</v>
      </c>
      <c r="FQ138">
        <v>1.87736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2.687</v>
      </c>
      <c r="GF138">
        <v>0.4006</v>
      </c>
      <c r="GG138">
        <v>1.952128706093963</v>
      </c>
      <c r="GH138">
        <v>0.004218851560130391</v>
      </c>
      <c r="GI138">
        <v>-1.795455638341317E-06</v>
      </c>
      <c r="GJ138">
        <v>4.509012065089949E-10</v>
      </c>
      <c r="GK138">
        <v>0.4005864047308223</v>
      </c>
      <c r="GL138">
        <v>0</v>
      </c>
      <c r="GM138">
        <v>0</v>
      </c>
      <c r="GN138">
        <v>0</v>
      </c>
      <c r="GO138">
        <v>0</v>
      </c>
      <c r="GP138">
        <v>2124</v>
      </c>
      <c r="GQ138">
        <v>1</v>
      </c>
      <c r="GR138">
        <v>26</v>
      </c>
      <c r="GS138">
        <v>223268.5</v>
      </c>
      <c r="GT138">
        <v>1144.2</v>
      </c>
      <c r="GU138">
        <v>0.546875</v>
      </c>
      <c r="GV138">
        <v>2.58911</v>
      </c>
      <c r="GW138">
        <v>1.39893</v>
      </c>
      <c r="GX138">
        <v>2.36206</v>
      </c>
      <c r="GY138">
        <v>1.44897</v>
      </c>
      <c r="GZ138">
        <v>2.50732</v>
      </c>
      <c r="HA138">
        <v>42.6171</v>
      </c>
      <c r="HB138">
        <v>24.0875</v>
      </c>
      <c r="HC138">
        <v>18</v>
      </c>
      <c r="HD138">
        <v>491.326</v>
      </c>
      <c r="HE138">
        <v>446.125</v>
      </c>
      <c r="HF138">
        <v>35.126</v>
      </c>
      <c r="HG138">
        <v>29.352</v>
      </c>
      <c r="HH138">
        <v>30.0003</v>
      </c>
      <c r="HI138">
        <v>29.0264</v>
      </c>
      <c r="HJ138">
        <v>29.0666</v>
      </c>
      <c r="HK138">
        <v>10.9758</v>
      </c>
      <c r="HL138">
        <v>0</v>
      </c>
      <c r="HM138">
        <v>100</v>
      </c>
      <c r="HN138">
        <v>35.1347</v>
      </c>
      <c r="HO138">
        <v>152.624</v>
      </c>
      <c r="HP138">
        <v>31.6323</v>
      </c>
      <c r="HQ138">
        <v>100.339</v>
      </c>
      <c r="HR138">
        <v>101.715</v>
      </c>
    </row>
    <row r="139" spans="1:226">
      <c r="A139">
        <v>123</v>
      </c>
      <c r="B139">
        <v>1677864182.1</v>
      </c>
      <c r="C139">
        <v>1660.599999904633</v>
      </c>
      <c r="D139" t="s">
        <v>610</v>
      </c>
      <c r="E139" t="s">
        <v>611</v>
      </c>
      <c r="F139">
        <v>5</v>
      </c>
      <c r="G139" t="s">
        <v>353</v>
      </c>
      <c r="H139" t="s">
        <v>382</v>
      </c>
      <c r="I139">
        <v>1677864174.6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174.4528080761985</v>
      </c>
      <c r="AK139">
        <v>182.8756121212121</v>
      </c>
      <c r="AL139">
        <v>-3.295288657247238</v>
      </c>
      <c r="AM139">
        <v>63.52167588104037</v>
      </c>
      <c r="AN139">
        <f>(AP139 - AO139 + BO139*1E3/(8.314*(BQ139+273.15)) * AR139/BN139 * AQ139) * BN139/(100*BB139) * 1000/(1000 - AP139)</f>
        <v>0</v>
      </c>
      <c r="AO139">
        <v>30.33217354266898</v>
      </c>
      <c r="AP139">
        <v>32.57558242424241</v>
      </c>
      <c r="AQ139">
        <v>3.286038233296422E-06</v>
      </c>
      <c r="AR139">
        <v>100.0074228854335</v>
      </c>
      <c r="AS139">
        <v>0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2.96</v>
      </c>
      <c r="BC139">
        <v>0.5</v>
      </c>
      <c r="BD139" t="s">
        <v>355</v>
      </c>
      <c r="BE139">
        <v>2</v>
      </c>
      <c r="BF139" t="b">
        <v>1</v>
      </c>
      <c r="BG139">
        <v>1677864174.6</v>
      </c>
      <c r="BH139">
        <v>199.2824074074074</v>
      </c>
      <c r="BI139">
        <v>184.516962962963</v>
      </c>
      <c r="BJ139">
        <v>32.56998148148148</v>
      </c>
      <c r="BK139">
        <v>30.33532222222222</v>
      </c>
      <c r="BL139">
        <v>196.567037037037</v>
      </c>
      <c r="BM139">
        <v>32.16938888888889</v>
      </c>
      <c r="BN139">
        <v>500.0283703703703</v>
      </c>
      <c r="BO139">
        <v>89.43633333333334</v>
      </c>
      <c r="BP139">
        <v>0.0999982777777778</v>
      </c>
      <c r="BQ139">
        <v>34.34517407407407</v>
      </c>
      <c r="BR139">
        <v>34.98925925925926</v>
      </c>
      <c r="BS139">
        <v>999.9000000000001</v>
      </c>
      <c r="BT139">
        <v>0</v>
      </c>
      <c r="BU139">
        <v>0</v>
      </c>
      <c r="BV139">
        <v>10000.85814814815</v>
      </c>
      <c r="BW139">
        <v>0</v>
      </c>
      <c r="BX139">
        <v>6.457867777777778</v>
      </c>
      <c r="BY139">
        <v>14.7654037037037</v>
      </c>
      <c r="BZ139">
        <v>205.9914074074074</v>
      </c>
      <c r="CA139">
        <v>190.2894814814815</v>
      </c>
      <c r="CB139">
        <v>2.234647777777778</v>
      </c>
      <c r="CC139">
        <v>184.516962962963</v>
      </c>
      <c r="CD139">
        <v>30.33532222222222</v>
      </c>
      <c r="CE139">
        <v>2.91294</v>
      </c>
      <c r="CF139">
        <v>2.713080370370371</v>
      </c>
      <c r="CG139">
        <v>23.53845925925926</v>
      </c>
      <c r="CH139">
        <v>22.36457407407407</v>
      </c>
      <c r="CI139">
        <v>2000.014074074074</v>
      </c>
      <c r="CJ139">
        <v>0.9800063333333333</v>
      </c>
      <c r="CK139">
        <v>0.01999356666666667</v>
      </c>
      <c r="CL139">
        <v>0</v>
      </c>
      <c r="CM139">
        <v>2.044185185185185</v>
      </c>
      <c r="CN139">
        <v>0</v>
      </c>
      <c r="CO139">
        <v>5948.367777777778</v>
      </c>
      <c r="CP139">
        <v>17338.40740740741</v>
      </c>
      <c r="CQ139">
        <v>40.37933333333332</v>
      </c>
      <c r="CR139">
        <v>40.58766666666666</v>
      </c>
      <c r="CS139">
        <v>39.55751851851851</v>
      </c>
      <c r="CT139">
        <v>39.01585185185185</v>
      </c>
      <c r="CU139">
        <v>39.77981481481481</v>
      </c>
      <c r="CV139">
        <v>1960.024074074075</v>
      </c>
      <c r="CW139">
        <v>39.99</v>
      </c>
      <c r="CX139">
        <v>0</v>
      </c>
      <c r="CY139">
        <v>1677864185.2</v>
      </c>
      <c r="CZ139">
        <v>0</v>
      </c>
      <c r="DA139">
        <v>0</v>
      </c>
      <c r="DB139" t="s">
        <v>356</v>
      </c>
      <c r="DC139">
        <v>1664468064.5</v>
      </c>
      <c r="DD139">
        <v>1677795524</v>
      </c>
      <c r="DE139">
        <v>0</v>
      </c>
      <c r="DF139">
        <v>-0.419</v>
      </c>
      <c r="DG139">
        <v>-0.001</v>
      </c>
      <c r="DH139">
        <v>3.097</v>
      </c>
      <c r="DI139">
        <v>0.268</v>
      </c>
      <c r="DJ139">
        <v>400</v>
      </c>
      <c r="DK139">
        <v>24</v>
      </c>
      <c r="DL139">
        <v>0.15</v>
      </c>
      <c r="DM139">
        <v>0.13</v>
      </c>
      <c r="DN139">
        <v>14.40814</v>
      </c>
      <c r="DO139">
        <v>6.685249530956864</v>
      </c>
      <c r="DP139">
        <v>0.6437216967758661</v>
      </c>
      <c r="DQ139">
        <v>0</v>
      </c>
      <c r="DR139">
        <v>2.2304875</v>
      </c>
      <c r="DS139">
        <v>0.07927159474671723</v>
      </c>
      <c r="DT139">
        <v>0.007709415914970493</v>
      </c>
      <c r="DU139">
        <v>1</v>
      </c>
      <c r="DV139">
        <v>1</v>
      </c>
      <c r="DW139">
        <v>2</v>
      </c>
      <c r="DX139" t="s">
        <v>365</v>
      </c>
      <c r="DY139">
        <v>2.97704</v>
      </c>
      <c r="DZ139">
        <v>2.7284</v>
      </c>
      <c r="EA139">
        <v>0.0405522</v>
      </c>
      <c r="EB139">
        <v>0.0379248</v>
      </c>
      <c r="EC139">
        <v>0.130118</v>
      </c>
      <c r="ED139">
        <v>0.124639</v>
      </c>
      <c r="EE139">
        <v>28596.5</v>
      </c>
      <c r="EF139">
        <v>28367.8</v>
      </c>
      <c r="EG139">
        <v>30345.1</v>
      </c>
      <c r="EH139">
        <v>29746</v>
      </c>
      <c r="EI139">
        <v>36424.4</v>
      </c>
      <c r="EJ139">
        <v>34270.4</v>
      </c>
      <c r="EK139">
        <v>46435.2</v>
      </c>
      <c r="EL139">
        <v>44233.1</v>
      </c>
      <c r="EM139">
        <v>1.84525</v>
      </c>
      <c r="EN139">
        <v>1.81883</v>
      </c>
      <c r="EO139">
        <v>0.180401</v>
      </c>
      <c r="EP139">
        <v>0</v>
      </c>
      <c r="EQ139">
        <v>32.0698</v>
      </c>
      <c r="ER139">
        <v>999.9</v>
      </c>
      <c r="ES139">
        <v>49.4</v>
      </c>
      <c r="ET139">
        <v>34.7</v>
      </c>
      <c r="EU139">
        <v>30.6865</v>
      </c>
      <c r="EV139">
        <v>62.8736</v>
      </c>
      <c r="EW139">
        <v>23.2292</v>
      </c>
      <c r="EX139">
        <v>1</v>
      </c>
      <c r="EY139">
        <v>0.168018</v>
      </c>
      <c r="EZ139">
        <v>-2.30544</v>
      </c>
      <c r="FA139">
        <v>20.1818</v>
      </c>
      <c r="FB139">
        <v>5.22957</v>
      </c>
      <c r="FC139">
        <v>11.974</v>
      </c>
      <c r="FD139">
        <v>4.9706</v>
      </c>
      <c r="FE139">
        <v>3.28955</v>
      </c>
      <c r="FF139">
        <v>9999</v>
      </c>
      <c r="FG139">
        <v>9999</v>
      </c>
      <c r="FH139">
        <v>9999</v>
      </c>
      <c r="FI139">
        <v>999.9</v>
      </c>
      <c r="FJ139">
        <v>4.97327</v>
      </c>
      <c r="FK139">
        <v>1.8779</v>
      </c>
      <c r="FL139">
        <v>1.87607</v>
      </c>
      <c r="FM139">
        <v>1.87885</v>
      </c>
      <c r="FN139">
        <v>1.87546</v>
      </c>
      <c r="FO139">
        <v>1.87907</v>
      </c>
      <c r="FP139">
        <v>1.8761</v>
      </c>
      <c r="FQ139">
        <v>1.87733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2.63</v>
      </c>
      <c r="GF139">
        <v>0.4006</v>
      </c>
      <c r="GG139">
        <v>1.952128706093963</v>
      </c>
      <c r="GH139">
        <v>0.004218851560130391</v>
      </c>
      <c r="GI139">
        <v>-1.795455638341317E-06</v>
      </c>
      <c r="GJ139">
        <v>4.509012065089949E-10</v>
      </c>
      <c r="GK139">
        <v>0.4005864047308223</v>
      </c>
      <c r="GL139">
        <v>0</v>
      </c>
      <c r="GM139">
        <v>0</v>
      </c>
      <c r="GN139">
        <v>0</v>
      </c>
      <c r="GO139">
        <v>0</v>
      </c>
      <c r="GP139">
        <v>2124</v>
      </c>
      <c r="GQ139">
        <v>1</v>
      </c>
      <c r="GR139">
        <v>26</v>
      </c>
      <c r="GS139">
        <v>223268.6</v>
      </c>
      <c r="GT139">
        <v>1144.3</v>
      </c>
      <c r="GU139">
        <v>0.505371</v>
      </c>
      <c r="GV139">
        <v>2.61108</v>
      </c>
      <c r="GW139">
        <v>1.39893</v>
      </c>
      <c r="GX139">
        <v>2.36206</v>
      </c>
      <c r="GY139">
        <v>1.44897</v>
      </c>
      <c r="GZ139">
        <v>2.44873</v>
      </c>
      <c r="HA139">
        <v>42.6171</v>
      </c>
      <c r="HB139">
        <v>24.0875</v>
      </c>
      <c r="HC139">
        <v>18</v>
      </c>
      <c r="HD139">
        <v>491.369</v>
      </c>
      <c r="HE139">
        <v>445.987</v>
      </c>
      <c r="HF139">
        <v>35.1348</v>
      </c>
      <c r="HG139">
        <v>29.352</v>
      </c>
      <c r="HH139">
        <v>30.0002</v>
      </c>
      <c r="HI139">
        <v>29.0266</v>
      </c>
      <c r="HJ139">
        <v>29.0691</v>
      </c>
      <c r="HK139">
        <v>10.1437</v>
      </c>
      <c r="HL139">
        <v>0</v>
      </c>
      <c r="HM139">
        <v>100</v>
      </c>
      <c r="HN139">
        <v>35.1392</v>
      </c>
      <c r="HO139">
        <v>132.589</v>
      </c>
      <c r="HP139">
        <v>31.6323</v>
      </c>
      <c r="HQ139">
        <v>100.338</v>
      </c>
      <c r="HR139">
        <v>101.714</v>
      </c>
    </row>
    <row r="140" spans="1:226">
      <c r="A140">
        <v>124</v>
      </c>
      <c r="B140">
        <v>1677864187.1</v>
      </c>
      <c r="C140">
        <v>1665.599999904633</v>
      </c>
      <c r="D140" t="s">
        <v>612</v>
      </c>
      <c r="E140" t="s">
        <v>613</v>
      </c>
      <c r="F140">
        <v>5</v>
      </c>
      <c r="G140" t="s">
        <v>353</v>
      </c>
      <c r="H140" t="s">
        <v>382</v>
      </c>
      <c r="I140">
        <v>1677864179.314285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157.3106479963286</v>
      </c>
      <c r="AK140">
        <v>166.319206060606</v>
      </c>
      <c r="AL140">
        <v>-3.316888402746186</v>
      </c>
      <c r="AM140">
        <v>63.52167588104037</v>
      </c>
      <c r="AN140">
        <f>(AP140 - AO140 + BO140*1E3/(8.314*(BQ140+273.15)) * AR140/BN140 * AQ140) * BN140/(100*BB140) * 1000/(1000 - AP140)</f>
        <v>0</v>
      </c>
      <c r="AO140">
        <v>30.33322009429854</v>
      </c>
      <c r="AP140">
        <v>32.58462909090909</v>
      </c>
      <c r="AQ140">
        <v>9.764117495425725E-06</v>
      </c>
      <c r="AR140">
        <v>100.0074228854335</v>
      </c>
      <c r="AS140">
        <v>0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2.96</v>
      </c>
      <c r="BC140">
        <v>0.5</v>
      </c>
      <c r="BD140" t="s">
        <v>355</v>
      </c>
      <c r="BE140">
        <v>2</v>
      </c>
      <c r="BF140" t="b">
        <v>1</v>
      </c>
      <c r="BG140">
        <v>1677864179.314285</v>
      </c>
      <c r="BH140">
        <v>184.2110714285714</v>
      </c>
      <c r="BI140">
        <v>168.8737142857142</v>
      </c>
      <c r="BJ140">
        <v>32.57455357142857</v>
      </c>
      <c r="BK140">
        <v>30.33403571428571</v>
      </c>
      <c r="BL140">
        <v>181.5497142857143</v>
      </c>
      <c r="BM140">
        <v>32.17396428571428</v>
      </c>
      <c r="BN140">
        <v>500.0246071428572</v>
      </c>
      <c r="BO140">
        <v>89.43556071428573</v>
      </c>
      <c r="BP140">
        <v>0.1000097535714286</v>
      </c>
      <c r="BQ140">
        <v>34.34543571428571</v>
      </c>
      <c r="BR140">
        <v>34.99158214285714</v>
      </c>
      <c r="BS140">
        <v>999.9000000000002</v>
      </c>
      <c r="BT140">
        <v>0</v>
      </c>
      <c r="BU140">
        <v>0</v>
      </c>
      <c r="BV140">
        <v>9998.703928571429</v>
      </c>
      <c r="BW140">
        <v>0</v>
      </c>
      <c r="BX140">
        <v>6.454830357142859</v>
      </c>
      <c r="BY140">
        <v>15.3374</v>
      </c>
      <c r="BZ140">
        <v>190.4136071428572</v>
      </c>
      <c r="CA140">
        <v>174.1565357142858</v>
      </c>
      <c r="CB140">
        <v>2.240510357142857</v>
      </c>
      <c r="CC140">
        <v>168.8737142857142</v>
      </c>
      <c r="CD140">
        <v>30.33403571428571</v>
      </c>
      <c r="CE140">
        <v>2.913323214285714</v>
      </c>
      <c r="CF140">
        <v>2.712941071428571</v>
      </c>
      <c r="CG140">
        <v>23.54063928571429</v>
      </c>
      <c r="CH140">
        <v>22.363725</v>
      </c>
      <c r="CI140">
        <v>1999.992857142857</v>
      </c>
      <c r="CJ140">
        <v>0.9800061428571426</v>
      </c>
      <c r="CK140">
        <v>0.01999371428571428</v>
      </c>
      <c r="CL140">
        <v>0</v>
      </c>
      <c r="CM140">
        <v>2.065675</v>
      </c>
      <c r="CN140">
        <v>0</v>
      </c>
      <c r="CO140">
        <v>5958.270714285713</v>
      </c>
      <c r="CP140">
        <v>17338.21071428571</v>
      </c>
      <c r="CQ140">
        <v>40.41260714285713</v>
      </c>
      <c r="CR140">
        <v>40.58224999999999</v>
      </c>
      <c r="CS140">
        <v>39.53760714285714</v>
      </c>
      <c r="CT140">
        <v>39.01074999999999</v>
      </c>
      <c r="CU140">
        <v>39.78535714285714</v>
      </c>
      <c r="CV140">
        <v>1960.002857142857</v>
      </c>
      <c r="CW140">
        <v>39.99</v>
      </c>
      <c r="CX140">
        <v>0</v>
      </c>
      <c r="CY140">
        <v>1677864190</v>
      </c>
      <c r="CZ140">
        <v>0</v>
      </c>
      <c r="DA140">
        <v>0</v>
      </c>
      <c r="DB140" t="s">
        <v>356</v>
      </c>
      <c r="DC140">
        <v>1664468064.5</v>
      </c>
      <c r="DD140">
        <v>1677795524</v>
      </c>
      <c r="DE140">
        <v>0</v>
      </c>
      <c r="DF140">
        <v>-0.419</v>
      </c>
      <c r="DG140">
        <v>-0.001</v>
      </c>
      <c r="DH140">
        <v>3.097</v>
      </c>
      <c r="DI140">
        <v>0.268</v>
      </c>
      <c r="DJ140">
        <v>400</v>
      </c>
      <c r="DK140">
        <v>24</v>
      </c>
      <c r="DL140">
        <v>0.15</v>
      </c>
      <c r="DM140">
        <v>0.13</v>
      </c>
      <c r="DN140">
        <v>15.01817804878049</v>
      </c>
      <c r="DO140">
        <v>7.16505993031359</v>
      </c>
      <c r="DP140">
        <v>0.707202283654365</v>
      </c>
      <c r="DQ140">
        <v>0</v>
      </c>
      <c r="DR140">
        <v>2.236969512195122</v>
      </c>
      <c r="DS140">
        <v>0.07855651567944176</v>
      </c>
      <c r="DT140">
        <v>0.00785435127228137</v>
      </c>
      <c r="DU140">
        <v>1</v>
      </c>
      <c r="DV140">
        <v>1</v>
      </c>
      <c r="DW140">
        <v>2</v>
      </c>
      <c r="DX140" t="s">
        <v>365</v>
      </c>
      <c r="DY140">
        <v>2.97706</v>
      </c>
      <c r="DZ140">
        <v>2.72814</v>
      </c>
      <c r="EA140">
        <v>0.0371396</v>
      </c>
      <c r="EB140">
        <v>0.0342778</v>
      </c>
      <c r="EC140">
        <v>0.130145</v>
      </c>
      <c r="ED140">
        <v>0.12464</v>
      </c>
      <c r="EE140">
        <v>28698.7</v>
      </c>
      <c r="EF140">
        <v>28475.1</v>
      </c>
      <c r="EG140">
        <v>30345.7</v>
      </c>
      <c r="EH140">
        <v>29745.9</v>
      </c>
      <c r="EI140">
        <v>36424</v>
      </c>
      <c r="EJ140">
        <v>34270.2</v>
      </c>
      <c r="EK140">
        <v>46436.5</v>
      </c>
      <c r="EL140">
        <v>44233.1</v>
      </c>
      <c r="EM140">
        <v>1.845</v>
      </c>
      <c r="EN140">
        <v>1.81855</v>
      </c>
      <c r="EO140">
        <v>0.180423</v>
      </c>
      <c r="EP140">
        <v>0</v>
      </c>
      <c r="EQ140">
        <v>32.072</v>
      </c>
      <c r="ER140">
        <v>999.9</v>
      </c>
      <c r="ES140">
        <v>49.3</v>
      </c>
      <c r="ET140">
        <v>34.7</v>
      </c>
      <c r="EU140">
        <v>30.6202</v>
      </c>
      <c r="EV140">
        <v>63.0036</v>
      </c>
      <c r="EW140">
        <v>22.8526</v>
      </c>
      <c r="EX140">
        <v>1</v>
      </c>
      <c r="EY140">
        <v>0.168056</v>
      </c>
      <c r="EZ140">
        <v>-2.30149</v>
      </c>
      <c r="FA140">
        <v>20.182</v>
      </c>
      <c r="FB140">
        <v>5.23002</v>
      </c>
      <c r="FC140">
        <v>11.974</v>
      </c>
      <c r="FD140">
        <v>4.97105</v>
      </c>
      <c r="FE140">
        <v>3.28958</v>
      </c>
      <c r="FF140">
        <v>9999</v>
      </c>
      <c r="FG140">
        <v>9999</v>
      </c>
      <c r="FH140">
        <v>9999</v>
      </c>
      <c r="FI140">
        <v>999.9</v>
      </c>
      <c r="FJ140">
        <v>4.97327</v>
      </c>
      <c r="FK140">
        <v>1.8779</v>
      </c>
      <c r="FL140">
        <v>1.87606</v>
      </c>
      <c r="FM140">
        <v>1.87882</v>
      </c>
      <c r="FN140">
        <v>1.87546</v>
      </c>
      <c r="FO140">
        <v>1.87904</v>
      </c>
      <c r="FP140">
        <v>1.87607</v>
      </c>
      <c r="FQ140">
        <v>1.87731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2.57</v>
      </c>
      <c r="GF140">
        <v>0.4006</v>
      </c>
      <c r="GG140">
        <v>1.952128706093963</v>
      </c>
      <c r="GH140">
        <v>0.004218851560130391</v>
      </c>
      <c r="GI140">
        <v>-1.795455638341317E-06</v>
      </c>
      <c r="GJ140">
        <v>4.509012065089949E-10</v>
      </c>
      <c r="GK140">
        <v>0.4005864047308223</v>
      </c>
      <c r="GL140">
        <v>0</v>
      </c>
      <c r="GM140">
        <v>0</v>
      </c>
      <c r="GN140">
        <v>0</v>
      </c>
      <c r="GO140">
        <v>0</v>
      </c>
      <c r="GP140">
        <v>2124</v>
      </c>
      <c r="GQ140">
        <v>1</v>
      </c>
      <c r="GR140">
        <v>26</v>
      </c>
      <c r="GS140">
        <v>223268.7</v>
      </c>
      <c r="GT140">
        <v>1144.4</v>
      </c>
      <c r="GU140">
        <v>0.466309</v>
      </c>
      <c r="GV140">
        <v>2.59521</v>
      </c>
      <c r="GW140">
        <v>1.39893</v>
      </c>
      <c r="GX140">
        <v>2.36206</v>
      </c>
      <c r="GY140">
        <v>1.44897</v>
      </c>
      <c r="GZ140">
        <v>2.51221</v>
      </c>
      <c r="HA140">
        <v>42.6171</v>
      </c>
      <c r="HB140">
        <v>24.0875</v>
      </c>
      <c r="HC140">
        <v>18</v>
      </c>
      <c r="HD140">
        <v>491.245</v>
      </c>
      <c r="HE140">
        <v>445.819</v>
      </c>
      <c r="HF140">
        <v>35.14</v>
      </c>
      <c r="HG140">
        <v>29.352</v>
      </c>
      <c r="HH140">
        <v>30.0002</v>
      </c>
      <c r="HI140">
        <v>29.0288</v>
      </c>
      <c r="HJ140">
        <v>29.0698</v>
      </c>
      <c r="HK140">
        <v>9.371740000000001</v>
      </c>
      <c r="HL140">
        <v>0</v>
      </c>
      <c r="HM140">
        <v>100</v>
      </c>
      <c r="HN140">
        <v>35.1455</v>
      </c>
      <c r="HO140">
        <v>119.232</v>
      </c>
      <c r="HP140">
        <v>31.6323</v>
      </c>
      <c r="HQ140">
        <v>100.34</v>
      </c>
      <c r="HR140">
        <v>101.714</v>
      </c>
    </row>
    <row r="141" spans="1:226">
      <c r="A141">
        <v>125</v>
      </c>
      <c r="B141">
        <v>1677864192.1</v>
      </c>
      <c r="C141">
        <v>1670.599999904633</v>
      </c>
      <c r="D141" t="s">
        <v>614</v>
      </c>
      <c r="E141" t="s">
        <v>615</v>
      </c>
      <c r="F141">
        <v>5</v>
      </c>
      <c r="G141" t="s">
        <v>353</v>
      </c>
      <c r="H141" t="s">
        <v>382</v>
      </c>
      <c r="I141">
        <v>1677864184.6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140.0960194765327</v>
      </c>
      <c r="AK141">
        <v>149.7139818181818</v>
      </c>
      <c r="AL141">
        <v>-3.31866961192403</v>
      </c>
      <c r="AM141">
        <v>63.52167588104037</v>
      </c>
      <c r="AN141">
        <f>(AP141 - AO141 + BO141*1E3/(8.314*(BQ141+273.15)) * AR141/BN141 * AQ141) * BN141/(100*BB141) * 1000/(1000 - AP141)</f>
        <v>0</v>
      </c>
      <c r="AO141">
        <v>30.3323977892529</v>
      </c>
      <c r="AP141">
        <v>32.59232545454545</v>
      </c>
      <c r="AQ141">
        <v>7.257867350211471E-06</v>
      </c>
      <c r="AR141">
        <v>100.0074228854335</v>
      </c>
      <c r="AS141">
        <v>0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2.96</v>
      </c>
      <c r="BC141">
        <v>0.5</v>
      </c>
      <c r="BD141" t="s">
        <v>355</v>
      </c>
      <c r="BE141">
        <v>2</v>
      </c>
      <c r="BF141" t="b">
        <v>1</v>
      </c>
      <c r="BG141">
        <v>1677864184.6</v>
      </c>
      <c r="BH141">
        <v>167.2894444444444</v>
      </c>
      <c r="BI141">
        <v>151.3109259259259</v>
      </c>
      <c r="BJ141">
        <v>32.5812</v>
      </c>
      <c r="BK141">
        <v>30.33277037037037</v>
      </c>
      <c r="BL141">
        <v>164.6893333333333</v>
      </c>
      <c r="BM141">
        <v>32.18061111111111</v>
      </c>
      <c r="BN141">
        <v>500.0247037037037</v>
      </c>
      <c r="BO141">
        <v>89.43596296296295</v>
      </c>
      <c r="BP141">
        <v>0.09997599629629629</v>
      </c>
      <c r="BQ141">
        <v>34.34655555555555</v>
      </c>
      <c r="BR141">
        <v>34.99344814814815</v>
      </c>
      <c r="BS141">
        <v>999.9000000000001</v>
      </c>
      <c r="BT141">
        <v>0</v>
      </c>
      <c r="BU141">
        <v>0</v>
      </c>
      <c r="BV141">
        <v>10001.84666666667</v>
      </c>
      <c r="BW141">
        <v>0</v>
      </c>
      <c r="BX141">
        <v>6.454190000000001</v>
      </c>
      <c r="BY141">
        <v>15.97842962962963</v>
      </c>
      <c r="BZ141">
        <v>172.9234074074074</v>
      </c>
      <c r="CA141">
        <v>156.0442222222222</v>
      </c>
      <c r="CB141">
        <v>2.248425555555556</v>
      </c>
      <c r="CC141">
        <v>151.3109259259259</v>
      </c>
      <c r="CD141">
        <v>30.33277037037037</v>
      </c>
      <c r="CE141">
        <v>2.913931111111111</v>
      </c>
      <c r="CF141">
        <v>2.712840370370371</v>
      </c>
      <c r="CG141">
        <v>23.54410740740741</v>
      </c>
      <c r="CH141">
        <v>22.36311111111111</v>
      </c>
      <c r="CI141">
        <v>2000.008518518518</v>
      </c>
      <c r="CJ141">
        <v>0.9800063333333333</v>
      </c>
      <c r="CK141">
        <v>0.01999356666666667</v>
      </c>
      <c r="CL141">
        <v>0</v>
      </c>
      <c r="CM141">
        <v>1.9799</v>
      </c>
      <c r="CN141">
        <v>0</v>
      </c>
      <c r="CO141">
        <v>5971.082222222222</v>
      </c>
      <c r="CP141">
        <v>17338.34814814815</v>
      </c>
      <c r="CQ141">
        <v>40.42322222222222</v>
      </c>
      <c r="CR141">
        <v>40.59</v>
      </c>
      <c r="CS141">
        <v>39.53674074074073</v>
      </c>
      <c r="CT141">
        <v>39.00885185185185</v>
      </c>
      <c r="CU141">
        <v>39.78907407407407</v>
      </c>
      <c r="CV141">
        <v>1960.018518518519</v>
      </c>
      <c r="CW141">
        <v>39.99</v>
      </c>
      <c r="CX141">
        <v>0</v>
      </c>
      <c r="CY141">
        <v>1677864194.8</v>
      </c>
      <c r="CZ141">
        <v>0</v>
      </c>
      <c r="DA141">
        <v>0</v>
      </c>
      <c r="DB141" t="s">
        <v>356</v>
      </c>
      <c r="DC141">
        <v>1664468064.5</v>
      </c>
      <c r="DD141">
        <v>1677795524</v>
      </c>
      <c r="DE141">
        <v>0</v>
      </c>
      <c r="DF141">
        <v>-0.419</v>
      </c>
      <c r="DG141">
        <v>-0.001</v>
      </c>
      <c r="DH141">
        <v>3.097</v>
      </c>
      <c r="DI141">
        <v>0.268</v>
      </c>
      <c r="DJ141">
        <v>400</v>
      </c>
      <c r="DK141">
        <v>24</v>
      </c>
      <c r="DL141">
        <v>0.15</v>
      </c>
      <c r="DM141">
        <v>0.13</v>
      </c>
      <c r="DN141">
        <v>15.61827804878049</v>
      </c>
      <c r="DO141">
        <v>7.315442508710752</v>
      </c>
      <c r="DP141">
        <v>0.7220196826964418</v>
      </c>
      <c r="DQ141">
        <v>0</v>
      </c>
      <c r="DR141">
        <v>2.244172926829268</v>
      </c>
      <c r="DS141">
        <v>0.08769303135888865</v>
      </c>
      <c r="DT141">
        <v>0.008780502303511061</v>
      </c>
      <c r="DU141">
        <v>1</v>
      </c>
      <c r="DV141">
        <v>1</v>
      </c>
      <c r="DW141">
        <v>2</v>
      </c>
      <c r="DX141" t="s">
        <v>365</v>
      </c>
      <c r="DY141">
        <v>2.97715</v>
      </c>
      <c r="DZ141">
        <v>2.72831</v>
      </c>
      <c r="EA141">
        <v>0.0336471</v>
      </c>
      <c r="EB141">
        <v>0.0305789</v>
      </c>
      <c r="EC141">
        <v>0.130168</v>
      </c>
      <c r="ED141">
        <v>0.124641</v>
      </c>
      <c r="EE141">
        <v>28802.3</v>
      </c>
      <c r="EF141">
        <v>28584.3</v>
      </c>
      <c r="EG141">
        <v>30345.2</v>
      </c>
      <c r="EH141">
        <v>29746.1</v>
      </c>
      <c r="EI141">
        <v>36422</v>
      </c>
      <c r="EJ141">
        <v>34270</v>
      </c>
      <c r="EK141">
        <v>46435.6</v>
      </c>
      <c r="EL141">
        <v>44233.3</v>
      </c>
      <c r="EM141">
        <v>1.84508</v>
      </c>
      <c r="EN141">
        <v>1.81842</v>
      </c>
      <c r="EO141">
        <v>0.180773</v>
      </c>
      <c r="EP141">
        <v>0</v>
      </c>
      <c r="EQ141">
        <v>32.0742</v>
      </c>
      <c r="ER141">
        <v>999.9</v>
      </c>
      <c r="ES141">
        <v>49.3</v>
      </c>
      <c r="ET141">
        <v>34.7</v>
      </c>
      <c r="EU141">
        <v>30.6184</v>
      </c>
      <c r="EV141">
        <v>63.1336</v>
      </c>
      <c r="EW141">
        <v>23.2091</v>
      </c>
      <c r="EX141">
        <v>1</v>
      </c>
      <c r="EY141">
        <v>0.168064</v>
      </c>
      <c r="EZ141">
        <v>-2.31111</v>
      </c>
      <c r="FA141">
        <v>20.1822</v>
      </c>
      <c r="FB141">
        <v>5.23017</v>
      </c>
      <c r="FC141">
        <v>11.974</v>
      </c>
      <c r="FD141">
        <v>4.9703</v>
      </c>
      <c r="FE141">
        <v>3.28965</v>
      </c>
      <c r="FF141">
        <v>9999</v>
      </c>
      <c r="FG141">
        <v>9999</v>
      </c>
      <c r="FH141">
        <v>9999</v>
      </c>
      <c r="FI141">
        <v>999.9</v>
      </c>
      <c r="FJ141">
        <v>4.97325</v>
      </c>
      <c r="FK141">
        <v>1.87789</v>
      </c>
      <c r="FL141">
        <v>1.87606</v>
      </c>
      <c r="FM141">
        <v>1.87883</v>
      </c>
      <c r="FN141">
        <v>1.87546</v>
      </c>
      <c r="FO141">
        <v>1.87904</v>
      </c>
      <c r="FP141">
        <v>1.8761</v>
      </c>
      <c r="FQ141">
        <v>1.87731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2.511</v>
      </c>
      <c r="GF141">
        <v>0.4006</v>
      </c>
      <c r="GG141">
        <v>1.952128706093963</v>
      </c>
      <c r="GH141">
        <v>0.004218851560130391</v>
      </c>
      <c r="GI141">
        <v>-1.795455638341317E-06</v>
      </c>
      <c r="GJ141">
        <v>4.509012065089949E-10</v>
      </c>
      <c r="GK141">
        <v>0.4005864047308223</v>
      </c>
      <c r="GL141">
        <v>0</v>
      </c>
      <c r="GM141">
        <v>0</v>
      </c>
      <c r="GN141">
        <v>0</v>
      </c>
      <c r="GO141">
        <v>0</v>
      </c>
      <c r="GP141">
        <v>2124</v>
      </c>
      <c r="GQ141">
        <v>1</v>
      </c>
      <c r="GR141">
        <v>26</v>
      </c>
      <c r="GS141">
        <v>223268.8</v>
      </c>
      <c r="GT141">
        <v>1144.5</v>
      </c>
      <c r="GU141">
        <v>0.424805</v>
      </c>
      <c r="GV141">
        <v>2.61841</v>
      </c>
      <c r="GW141">
        <v>1.39893</v>
      </c>
      <c r="GX141">
        <v>2.36206</v>
      </c>
      <c r="GY141">
        <v>1.44897</v>
      </c>
      <c r="GZ141">
        <v>2.44141</v>
      </c>
      <c r="HA141">
        <v>42.6171</v>
      </c>
      <c r="HB141">
        <v>24.0875</v>
      </c>
      <c r="HC141">
        <v>18</v>
      </c>
      <c r="HD141">
        <v>491.296</v>
      </c>
      <c r="HE141">
        <v>445.754</v>
      </c>
      <c r="HF141">
        <v>35.1447</v>
      </c>
      <c r="HG141">
        <v>29.3529</v>
      </c>
      <c r="HH141">
        <v>30.0002</v>
      </c>
      <c r="HI141">
        <v>29.0303</v>
      </c>
      <c r="HJ141">
        <v>29.0715</v>
      </c>
      <c r="HK141">
        <v>8.533759999999999</v>
      </c>
      <c r="HL141">
        <v>0</v>
      </c>
      <c r="HM141">
        <v>100</v>
      </c>
      <c r="HN141">
        <v>35.1485</v>
      </c>
      <c r="HO141">
        <v>99.1969</v>
      </c>
      <c r="HP141">
        <v>31.6323</v>
      </c>
      <c r="HQ141">
        <v>100.338</v>
      </c>
      <c r="HR141">
        <v>101.714</v>
      </c>
    </row>
    <row r="142" spans="1:226">
      <c r="A142">
        <v>126</v>
      </c>
      <c r="B142">
        <v>1677864197.1</v>
      </c>
      <c r="C142">
        <v>1675.599999904633</v>
      </c>
      <c r="D142" t="s">
        <v>616</v>
      </c>
      <c r="E142" t="s">
        <v>617</v>
      </c>
      <c r="F142">
        <v>5</v>
      </c>
      <c r="G142" t="s">
        <v>353</v>
      </c>
      <c r="H142" t="s">
        <v>382</v>
      </c>
      <c r="I142">
        <v>1677864189.314285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123.0836121196272</v>
      </c>
      <c r="AK142">
        <v>133.2585515151515</v>
      </c>
      <c r="AL142">
        <v>-3.289730388075995</v>
      </c>
      <c r="AM142">
        <v>63.52167588104037</v>
      </c>
      <c r="AN142">
        <f>(AP142 - AO142 + BO142*1E3/(8.314*(BQ142+273.15)) * AR142/BN142 * AQ142) * BN142/(100*BB142) * 1000/(1000 - AP142)</f>
        <v>0</v>
      </c>
      <c r="AO142">
        <v>30.3284096502322</v>
      </c>
      <c r="AP142">
        <v>32.60032242424243</v>
      </c>
      <c r="AQ142">
        <v>6.117034961879338E-06</v>
      </c>
      <c r="AR142">
        <v>100.0074228854335</v>
      </c>
      <c r="AS142">
        <v>0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2.96</v>
      </c>
      <c r="BC142">
        <v>0.5</v>
      </c>
      <c r="BD142" t="s">
        <v>355</v>
      </c>
      <c r="BE142">
        <v>2</v>
      </c>
      <c r="BF142" t="b">
        <v>1</v>
      </c>
      <c r="BG142">
        <v>1677864189.314285</v>
      </c>
      <c r="BH142">
        <v>152.20125</v>
      </c>
      <c r="BI142">
        <v>135.6566785714286</v>
      </c>
      <c r="BJ142">
        <v>32.58851785714285</v>
      </c>
      <c r="BK142">
        <v>30.33179285714286</v>
      </c>
      <c r="BL142">
        <v>149.6566785714286</v>
      </c>
      <c r="BM142">
        <v>32.18792857142857</v>
      </c>
      <c r="BN142">
        <v>500.0274642857142</v>
      </c>
      <c r="BO142">
        <v>89.43714999999999</v>
      </c>
      <c r="BP142">
        <v>0.09995158571428571</v>
      </c>
      <c r="BQ142">
        <v>34.34768571428571</v>
      </c>
      <c r="BR142">
        <v>34.99520357142857</v>
      </c>
      <c r="BS142">
        <v>999.9000000000002</v>
      </c>
      <c r="BT142">
        <v>0</v>
      </c>
      <c r="BU142">
        <v>0</v>
      </c>
      <c r="BV142">
        <v>9998.408214285713</v>
      </c>
      <c r="BW142">
        <v>0</v>
      </c>
      <c r="BX142">
        <v>6.454190000000001</v>
      </c>
      <c r="BY142">
        <v>16.54455714285714</v>
      </c>
      <c r="BZ142">
        <v>157.3282857142857</v>
      </c>
      <c r="CA142">
        <v>139.9001071428571</v>
      </c>
      <c r="CB142">
        <v>2.256727857142857</v>
      </c>
      <c r="CC142">
        <v>135.6566785714286</v>
      </c>
      <c r="CD142">
        <v>30.33179285714286</v>
      </c>
      <c r="CE142">
        <v>2.914623928571429</v>
      </c>
      <c r="CF142">
        <v>2.712788571428571</v>
      </c>
      <c r="CG142">
        <v>23.54805357142857</v>
      </c>
      <c r="CH142">
        <v>22.36278571428571</v>
      </c>
      <c r="CI142">
        <v>1999.992142857143</v>
      </c>
      <c r="CJ142">
        <v>0.9800064285714284</v>
      </c>
      <c r="CK142">
        <v>0.01999349285714285</v>
      </c>
      <c r="CL142">
        <v>0</v>
      </c>
      <c r="CM142">
        <v>2.003325</v>
      </c>
      <c r="CN142">
        <v>0</v>
      </c>
      <c r="CO142">
        <v>5983.818214285714</v>
      </c>
      <c r="CP142">
        <v>17338.20714285714</v>
      </c>
      <c r="CQ142">
        <v>40.45046428571428</v>
      </c>
      <c r="CR142">
        <v>40.5845</v>
      </c>
      <c r="CS142">
        <v>39.50871428571428</v>
      </c>
      <c r="CT142">
        <v>39.00189285714286</v>
      </c>
      <c r="CU142">
        <v>39.77435714285713</v>
      </c>
      <c r="CV142">
        <v>1960.002142857143</v>
      </c>
      <c r="CW142">
        <v>39.99</v>
      </c>
      <c r="CX142">
        <v>0</v>
      </c>
      <c r="CY142">
        <v>1677864200.2</v>
      </c>
      <c r="CZ142">
        <v>0</v>
      </c>
      <c r="DA142">
        <v>0</v>
      </c>
      <c r="DB142" t="s">
        <v>356</v>
      </c>
      <c r="DC142">
        <v>1664468064.5</v>
      </c>
      <c r="DD142">
        <v>1677795524</v>
      </c>
      <c r="DE142">
        <v>0</v>
      </c>
      <c r="DF142">
        <v>-0.419</v>
      </c>
      <c r="DG142">
        <v>-0.001</v>
      </c>
      <c r="DH142">
        <v>3.097</v>
      </c>
      <c r="DI142">
        <v>0.268</v>
      </c>
      <c r="DJ142">
        <v>400</v>
      </c>
      <c r="DK142">
        <v>24</v>
      </c>
      <c r="DL142">
        <v>0.15</v>
      </c>
      <c r="DM142">
        <v>0.13</v>
      </c>
      <c r="DN142">
        <v>16.08733170731707</v>
      </c>
      <c r="DO142">
        <v>7.225956794425072</v>
      </c>
      <c r="DP142">
        <v>0.7135351757575983</v>
      </c>
      <c r="DQ142">
        <v>0</v>
      </c>
      <c r="DR142">
        <v>2.250856341463415</v>
      </c>
      <c r="DS142">
        <v>0.09784829268293126</v>
      </c>
      <c r="DT142">
        <v>0.009856838843207479</v>
      </c>
      <c r="DU142">
        <v>1</v>
      </c>
      <c r="DV142">
        <v>1</v>
      </c>
      <c r="DW142">
        <v>2</v>
      </c>
      <c r="DX142" t="s">
        <v>365</v>
      </c>
      <c r="DY142">
        <v>2.97715</v>
      </c>
      <c r="DZ142">
        <v>2.7284</v>
      </c>
      <c r="EA142">
        <v>0.0301009</v>
      </c>
      <c r="EB142">
        <v>0.0267874</v>
      </c>
      <c r="EC142">
        <v>0.130192</v>
      </c>
      <c r="ED142">
        <v>0.124624</v>
      </c>
      <c r="EE142">
        <v>28908.4</v>
      </c>
      <c r="EF142">
        <v>28695.7</v>
      </c>
      <c r="EG142">
        <v>30345.7</v>
      </c>
      <c r="EH142">
        <v>29745.8</v>
      </c>
      <c r="EI142">
        <v>36421.5</v>
      </c>
      <c r="EJ142">
        <v>34270</v>
      </c>
      <c r="EK142">
        <v>46436.5</v>
      </c>
      <c r="EL142">
        <v>44232.8</v>
      </c>
      <c r="EM142">
        <v>1.84522</v>
      </c>
      <c r="EN142">
        <v>1.81845</v>
      </c>
      <c r="EO142">
        <v>0.180334</v>
      </c>
      <c r="EP142">
        <v>0</v>
      </c>
      <c r="EQ142">
        <v>32.0777</v>
      </c>
      <c r="ER142">
        <v>999.9</v>
      </c>
      <c r="ES142">
        <v>49.3</v>
      </c>
      <c r="ET142">
        <v>34.7</v>
      </c>
      <c r="EU142">
        <v>30.6219</v>
      </c>
      <c r="EV142">
        <v>62.9936</v>
      </c>
      <c r="EW142">
        <v>22.9006</v>
      </c>
      <c r="EX142">
        <v>1</v>
      </c>
      <c r="EY142">
        <v>0.168237</v>
      </c>
      <c r="EZ142">
        <v>-2.30801</v>
      </c>
      <c r="FA142">
        <v>20.1821</v>
      </c>
      <c r="FB142">
        <v>5.22942</v>
      </c>
      <c r="FC142">
        <v>11.974</v>
      </c>
      <c r="FD142">
        <v>4.97075</v>
      </c>
      <c r="FE142">
        <v>3.28968</v>
      </c>
      <c r="FF142">
        <v>9999</v>
      </c>
      <c r="FG142">
        <v>9999</v>
      </c>
      <c r="FH142">
        <v>9999</v>
      </c>
      <c r="FI142">
        <v>999.9</v>
      </c>
      <c r="FJ142">
        <v>4.97328</v>
      </c>
      <c r="FK142">
        <v>1.8779</v>
      </c>
      <c r="FL142">
        <v>1.87606</v>
      </c>
      <c r="FM142">
        <v>1.87883</v>
      </c>
      <c r="FN142">
        <v>1.87546</v>
      </c>
      <c r="FO142">
        <v>1.879</v>
      </c>
      <c r="FP142">
        <v>1.87608</v>
      </c>
      <c r="FQ142">
        <v>1.87731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2.452</v>
      </c>
      <c r="GF142">
        <v>0.4006</v>
      </c>
      <c r="GG142">
        <v>1.952128706093963</v>
      </c>
      <c r="GH142">
        <v>0.004218851560130391</v>
      </c>
      <c r="GI142">
        <v>-1.795455638341317E-06</v>
      </c>
      <c r="GJ142">
        <v>4.509012065089949E-10</v>
      </c>
      <c r="GK142">
        <v>0.4005864047308223</v>
      </c>
      <c r="GL142">
        <v>0</v>
      </c>
      <c r="GM142">
        <v>0</v>
      </c>
      <c r="GN142">
        <v>0</v>
      </c>
      <c r="GO142">
        <v>0</v>
      </c>
      <c r="GP142">
        <v>2124</v>
      </c>
      <c r="GQ142">
        <v>1</v>
      </c>
      <c r="GR142">
        <v>26</v>
      </c>
      <c r="GS142">
        <v>223268.9</v>
      </c>
      <c r="GT142">
        <v>1144.6</v>
      </c>
      <c r="GU142">
        <v>0.385742</v>
      </c>
      <c r="GV142">
        <v>2.60254</v>
      </c>
      <c r="GW142">
        <v>1.39893</v>
      </c>
      <c r="GX142">
        <v>2.36206</v>
      </c>
      <c r="GY142">
        <v>1.44897</v>
      </c>
      <c r="GZ142">
        <v>2.50854</v>
      </c>
      <c r="HA142">
        <v>42.5904</v>
      </c>
      <c r="HB142">
        <v>24.0963</v>
      </c>
      <c r="HC142">
        <v>18</v>
      </c>
      <c r="HD142">
        <v>491.387</v>
      </c>
      <c r="HE142">
        <v>445.779</v>
      </c>
      <c r="HF142">
        <v>35.1491</v>
      </c>
      <c r="HG142">
        <v>29.3545</v>
      </c>
      <c r="HH142">
        <v>30</v>
      </c>
      <c r="HI142">
        <v>29.0313</v>
      </c>
      <c r="HJ142">
        <v>29.0729</v>
      </c>
      <c r="HK142">
        <v>7.7493</v>
      </c>
      <c r="HL142">
        <v>0</v>
      </c>
      <c r="HM142">
        <v>100</v>
      </c>
      <c r="HN142">
        <v>35.1487</v>
      </c>
      <c r="HO142">
        <v>85.8419</v>
      </c>
      <c r="HP142">
        <v>31.6323</v>
      </c>
      <c r="HQ142">
        <v>100.34</v>
      </c>
      <c r="HR142">
        <v>101.713</v>
      </c>
    </row>
    <row r="143" spans="1:226">
      <c r="A143">
        <v>127</v>
      </c>
      <c r="B143">
        <v>1677864202.1</v>
      </c>
      <c r="C143">
        <v>1680.599999904633</v>
      </c>
      <c r="D143" t="s">
        <v>618</v>
      </c>
      <c r="E143" t="s">
        <v>619</v>
      </c>
      <c r="F143">
        <v>5</v>
      </c>
      <c r="G143" t="s">
        <v>353</v>
      </c>
      <c r="H143" t="s">
        <v>382</v>
      </c>
      <c r="I143">
        <v>1677864194.6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105.9276421740069</v>
      </c>
      <c r="AK143">
        <v>116.7485333333334</v>
      </c>
      <c r="AL143">
        <v>-3.29650676117983</v>
      </c>
      <c r="AM143">
        <v>63.52167588104037</v>
      </c>
      <c r="AN143">
        <f>(AP143 - AO143 + BO143*1E3/(8.314*(BQ143+273.15)) * AR143/BN143 * AQ143) * BN143/(100*BB143) * 1000/(1000 - AP143)</f>
        <v>0</v>
      </c>
      <c r="AO143">
        <v>30.32529255046762</v>
      </c>
      <c r="AP143">
        <v>32.60586121212121</v>
      </c>
      <c r="AQ143">
        <v>3.354082321540837E-06</v>
      </c>
      <c r="AR143">
        <v>100.0074228854335</v>
      </c>
      <c r="AS143">
        <v>0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2.96</v>
      </c>
      <c r="BC143">
        <v>0.5</v>
      </c>
      <c r="BD143" t="s">
        <v>355</v>
      </c>
      <c r="BE143">
        <v>2</v>
      </c>
      <c r="BF143" t="b">
        <v>1</v>
      </c>
      <c r="BG143">
        <v>1677864194.6</v>
      </c>
      <c r="BH143">
        <v>135.2836296296296</v>
      </c>
      <c r="BI143">
        <v>118.1022037037037</v>
      </c>
      <c r="BJ143">
        <v>32.59702962962964</v>
      </c>
      <c r="BK143">
        <v>30.32903703703704</v>
      </c>
      <c r="BL143">
        <v>132.8020740740741</v>
      </c>
      <c r="BM143">
        <v>32.19643703703704</v>
      </c>
      <c r="BN143">
        <v>500.0181111111111</v>
      </c>
      <c r="BO143">
        <v>89.43790740740741</v>
      </c>
      <c r="BP143">
        <v>0.09999187037037036</v>
      </c>
      <c r="BQ143">
        <v>34.34842962962963</v>
      </c>
      <c r="BR143">
        <v>34.99620370370371</v>
      </c>
      <c r="BS143">
        <v>999.9000000000001</v>
      </c>
      <c r="BT143">
        <v>0</v>
      </c>
      <c r="BU143">
        <v>0</v>
      </c>
      <c r="BV143">
        <v>10002.19407407407</v>
      </c>
      <c r="BW143">
        <v>0</v>
      </c>
      <c r="BX143">
        <v>6.454190000000001</v>
      </c>
      <c r="BY143">
        <v>17.18138888888889</v>
      </c>
      <c r="BZ143">
        <v>139.842</v>
      </c>
      <c r="CA143">
        <v>121.7962481481481</v>
      </c>
      <c r="CB143">
        <v>2.268001111111111</v>
      </c>
      <c r="CC143">
        <v>118.1022037037037</v>
      </c>
      <c r="CD143">
        <v>30.32903703703704</v>
      </c>
      <c r="CE143">
        <v>2.91541074074074</v>
      </c>
      <c r="CF143">
        <v>2.712565555555555</v>
      </c>
      <c r="CG143">
        <v>23.55252592592593</v>
      </c>
      <c r="CH143">
        <v>22.36142962962963</v>
      </c>
      <c r="CI143">
        <v>2000.019629629629</v>
      </c>
      <c r="CJ143">
        <v>0.9800067777777777</v>
      </c>
      <c r="CK143">
        <v>0.01999322222222222</v>
      </c>
      <c r="CL143">
        <v>0</v>
      </c>
      <c r="CM143">
        <v>1.93575925925926</v>
      </c>
      <c r="CN143">
        <v>0</v>
      </c>
      <c r="CO143">
        <v>5999.66962962963</v>
      </c>
      <c r="CP143">
        <v>17338.44444444445</v>
      </c>
      <c r="CQ143">
        <v>40.43244444444444</v>
      </c>
      <c r="CR143">
        <v>40.58533333333333</v>
      </c>
      <c r="CS143">
        <v>39.50437037037037</v>
      </c>
      <c r="CT143">
        <v>39.01133333333333</v>
      </c>
      <c r="CU143">
        <v>39.76840740740741</v>
      </c>
      <c r="CV143">
        <v>1960.02962962963</v>
      </c>
      <c r="CW143">
        <v>39.99</v>
      </c>
      <c r="CX143">
        <v>0</v>
      </c>
      <c r="CY143">
        <v>1677864205</v>
      </c>
      <c r="CZ143">
        <v>0</v>
      </c>
      <c r="DA143">
        <v>0</v>
      </c>
      <c r="DB143" t="s">
        <v>356</v>
      </c>
      <c r="DC143">
        <v>1664468064.5</v>
      </c>
      <c r="DD143">
        <v>1677795524</v>
      </c>
      <c r="DE143">
        <v>0</v>
      </c>
      <c r="DF143">
        <v>-0.419</v>
      </c>
      <c r="DG143">
        <v>-0.001</v>
      </c>
      <c r="DH143">
        <v>3.097</v>
      </c>
      <c r="DI143">
        <v>0.268</v>
      </c>
      <c r="DJ143">
        <v>400</v>
      </c>
      <c r="DK143">
        <v>24</v>
      </c>
      <c r="DL143">
        <v>0.15</v>
      </c>
      <c r="DM143">
        <v>0.13</v>
      </c>
      <c r="DN143">
        <v>16.79403</v>
      </c>
      <c r="DO143">
        <v>7.139777110694192</v>
      </c>
      <c r="DP143">
        <v>0.6877402377351496</v>
      </c>
      <c r="DQ143">
        <v>0</v>
      </c>
      <c r="DR143">
        <v>2.26124675</v>
      </c>
      <c r="DS143">
        <v>0.1282798874296419</v>
      </c>
      <c r="DT143">
        <v>0.01239367386764314</v>
      </c>
      <c r="DU143">
        <v>0</v>
      </c>
      <c r="DV143">
        <v>0</v>
      </c>
      <c r="DW143">
        <v>2</v>
      </c>
      <c r="DX143" t="s">
        <v>357</v>
      </c>
      <c r="DY143">
        <v>2.9771</v>
      </c>
      <c r="DZ143">
        <v>2.72859</v>
      </c>
      <c r="EA143">
        <v>0.0264732</v>
      </c>
      <c r="EB143">
        <v>0.022899</v>
      </c>
      <c r="EC143">
        <v>0.130202</v>
      </c>
      <c r="ED143">
        <v>0.124614</v>
      </c>
      <c r="EE143">
        <v>29016.2</v>
      </c>
      <c r="EF143">
        <v>28810.2</v>
      </c>
      <c r="EG143">
        <v>30345.4</v>
      </c>
      <c r="EH143">
        <v>29745.6</v>
      </c>
      <c r="EI143">
        <v>36420.5</v>
      </c>
      <c r="EJ143">
        <v>34270.1</v>
      </c>
      <c r="EK143">
        <v>46436</v>
      </c>
      <c r="EL143">
        <v>44232.7</v>
      </c>
      <c r="EM143">
        <v>1.84515</v>
      </c>
      <c r="EN143">
        <v>1.8186</v>
      </c>
      <c r="EO143">
        <v>0.180386</v>
      </c>
      <c r="EP143">
        <v>0</v>
      </c>
      <c r="EQ143">
        <v>32.0783</v>
      </c>
      <c r="ER143">
        <v>999.9</v>
      </c>
      <c r="ES143">
        <v>49.3</v>
      </c>
      <c r="ET143">
        <v>34.7</v>
      </c>
      <c r="EU143">
        <v>30.6252</v>
      </c>
      <c r="EV143">
        <v>63.0636</v>
      </c>
      <c r="EW143">
        <v>23.2212</v>
      </c>
      <c r="EX143">
        <v>1</v>
      </c>
      <c r="EY143">
        <v>0.168016</v>
      </c>
      <c r="EZ143">
        <v>-2.29668</v>
      </c>
      <c r="FA143">
        <v>20.1822</v>
      </c>
      <c r="FB143">
        <v>5.22957</v>
      </c>
      <c r="FC143">
        <v>11.974</v>
      </c>
      <c r="FD143">
        <v>4.9705</v>
      </c>
      <c r="FE143">
        <v>3.28978</v>
      </c>
      <c r="FF143">
        <v>9999</v>
      </c>
      <c r="FG143">
        <v>9999</v>
      </c>
      <c r="FH143">
        <v>9999</v>
      </c>
      <c r="FI143">
        <v>999.9</v>
      </c>
      <c r="FJ143">
        <v>4.97327</v>
      </c>
      <c r="FK143">
        <v>1.8779</v>
      </c>
      <c r="FL143">
        <v>1.87607</v>
      </c>
      <c r="FM143">
        <v>1.87889</v>
      </c>
      <c r="FN143">
        <v>1.87547</v>
      </c>
      <c r="FO143">
        <v>1.87906</v>
      </c>
      <c r="FP143">
        <v>1.87612</v>
      </c>
      <c r="FQ143">
        <v>1.87734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2.391</v>
      </c>
      <c r="GF143">
        <v>0.4006</v>
      </c>
      <c r="GG143">
        <v>1.952128706093963</v>
      </c>
      <c r="GH143">
        <v>0.004218851560130391</v>
      </c>
      <c r="GI143">
        <v>-1.795455638341317E-06</v>
      </c>
      <c r="GJ143">
        <v>4.509012065089949E-10</v>
      </c>
      <c r="GK143">
        <v>0.4005864047308223</v>
      </c>
      <c r="GL143">
        <v>0</v>
      </c>
      <c r="GM143">
        <v>0</v>
      </c>
      <c r="GN143">
        <v>0</v>
      </c>
      <c r="GO143">
        <v>0</v>
      </c>
      <c r="GP143">
        <v>2124</v>
      </c>
      <c r="GQ143">
        <v>1</v>
      </c>
      <c r="GR143">
        <v>26</v>
      </c>
      <c r="GS143">
        <v>223269</v>
      </c>
      <c r="GT143">
        <v>1144.6</v>
      </c>
      <c r="GU143">
        <v>0.343018</v>
      </c>
      <c r="GV143">
        <v>2.62939</v>
      </c>
      <c r="GW143">
        <v>1.39893</v>
      </c>
      <c r="GX143">
        <v>2.36206</v>
      </c>
      <c r="GY143">
        <v>1.44897</v>
      </c>
      <c r="GZ143">
        <v>2.42065</v>
      </c>
      <c r="HA143">
        <v>42.6171</v>
      </c>
      <c r="HB143">
        <v>24.0875</v>
      </c>
      <c r="HC143">
        <v>18</v>
      </c>
      <c r="HD143">
        <v>491.351</v>
      </c>
      <c r="HE143">
        <v>445.882</v>
      </c>
      <c r="HF143">
        <v>35.1503</v>
      </c>
      <c r="HG143">
        <v>29.3545</v>
      </c>
      <c r="HH143">
        <v>30.0002</v>
      </c>
      <c r="HI143">
        <v>29.0322</v>
      </c>
      <c r="HJ143">
        <v>29.074</v>
      </c>
      <c r="HK143">
        <v>6.90674</v>
      </c>
      <c r="HL143">
        <v>0</v>
      </c>
      <c r="HM143">
        <v>100</v>
      </c>
      <c r="HN143">
        <v>35.1532</v>
      </c>
      <c r="HO143">
        <v>65.806</v>
      </c>
      <c r="HP143">
        <v>31.6323</v>
      </c>
      <c r="HQ143">
        <v>100.339</v>
      </c>
      <c r="HR143">
        <v>101.713</v>
      </c>
    </row>
    <row r="144" spans="1:226">
      <c r="A144">
        <v>128</v>
      </c>
      <c r="B144">
        <v>1677864207.1</v>
      </c>
      <c r="C144">
        <v>1685.599999904633</v>
      </c>
      <c r="D144" t="s">
        <v>620</v>
      </c>
      <c r="E144" t="s">
        <v>621</v>
      </c>
      <c r="F144">
        <v>5</v>
      </c>
      <c r="G144" t="s">
        <v>353</v>
      </c>
      <c r="H144" t="s">
        <v>382</v>
      </c>
      <c r="I144">
        <v>1677864199.314285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88.77916710321716</v>
      </c>
      <c r="AK144">
        <v>100.1830606060606</v>
      </c>
      <c r="AL144">
        <v>-3.312723107711295</v>
      </c>
      <c r="AM144">
        <v>63.52167588104037</v>
      </c>
      <c r="AN144">
        <f>(AP144 - AO144 + BO144*1E3/(8.314*(BQ144+273.15)) * AR144/BN144 * AQ144) * BN144/(100*BB144) * 1000/(1000 - AP144)</f>
        <v>0</v>
      </c>
      <c r="AO144">
        <v>30.32235703025739</v>
      </c>
      <c r="AP144">
        <v>32.6122915151515</v>
      </c>
      <c r="AQ144">
        <v>4.599430793298421E-06</v>
      </c>
      <c r="AR144">
        <v>100.0074228854335</v>
      </c>
      <c r="AS144">
        <v>0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2.96</v>
      </c>
      <c r="BC144">
        <v>0.5</v>
      </c>
      <c r="BD144" t="s">
        <v>355</v>
      </c>
      <c r="BE144">
        <v>2</v>
      </c>
      <c r="BF144" t="b">
        <v>1</v>
      </c>
      <c r="BG144">
        <v>1677864199.314285</v>
      </c>
      <c r="BH144">
        <v>120.2206464285714</v>
      </c>
      <c r="BI144">
        <v>102.4598392857143</v>
      </c>
      <c r="BJ144">
        <v>32.60363928571429</v>
      </c>
      <c r="BK144">
        <v>30.32601785714286</v>
      </c>
      <c r="BL144">
        <v>117.7960178571429</v>
      </c>
      <c r="BM144">
        <v>32.20305</v>
      </c>
      <c r="BN144">
        <v>500.0254642857143</v>
      </c>
      <c r="BO144">
        <v>89.43770357142856</v>
      </c>
      <c r="BP144">
        <v>0.1000382821428571</v>
      </c>
      <c r="BQ144">
        <v>34.34788571428571</v>
      </c>
      <c r="BR144">
        <v>34.99606785714285</v>
      </c>
      <c r="BS144">
        <v>999.9000000000002</v>
      </c>
      <c r="BT144">
        <v>0</v>
      </c>
      <c r="BU144">
        <v>0</v>
      </c>
      <c r="BV144">
        <v>10003.05571428571</v>
      </c>
      <c r="BW144">
        <v>0</v>
      </c>
      <c r="BX144">
        <v>6.454190000000001</v>
      </c>
      <c r="BY144">
        <v>17.76084642857143</v>
      </c>
      <c r="BZ144">
        <v>124.2722857142857</v>
      </c>
      <c r="CA144">
        <v>105.6642607142857</v>
      </c>
      <c r="CB144">
        <v>2.277621785714286</v>
      </c>
      <c r="CC144">
        <v>102.4598392857143</v>
      </c>
      <c r="CD144">
        <v>30.32601785714286</v>
      </c>
      <c r="CE144">
        <v>2.915995</v>
      </c>
      <c r="CF144">
        <v>2.71229</v>
      </c>
      <c r="CG144">
        <v>23.55585</v>
      </c>
      <c r="CH144">
        <v>22.35975357142857</v>
      </c>
      <c r="CI144">
        <v>2000.032857142857</v>
      </c>
      <c r="CJ144">
        <v>0.9800065714285713</v>
      </c>
      <c r="CK144">
        <v>0.01999338214285714</v>
      </c>
      <c r="CL144">
        <v>0</v>
      </c>
      <c r="CM144">
        <v>1.962228571428571</v>
      </c>
      <c r="CN144">
        <v>0</v>
      </c>
      <c r="CO144">
        <v>6015.112142857142</v>
      </c>
      <c r="CP144">
        <v>17338.54642857143</v>
      </c>
      <c r="CQ144">
        <v>40.45282142857143</v>
      </c>
      <c r="CR144">
        <v>40.5845</v>
      </c>
      <c r="CS144">
        <v>39.49746428571428</v>
      </c>
      <c r="CT144">
        <v>39.00196428571428</v>
      </c>
      <c r="CU144">
        <v>39.7655</v>
      </c>
      <c r="CV144">
        <v>1960.042857142857</v>
      </c>
      <c r="CW144">
        <v>39.99</v>
      </c>
      <c r="CX144">
        <v>0</v>
      </c>
      <c r="CY144">
        <v>1677864209.8</v>
      </c>
      <c r="CZ144">
        <v>0</v>
      </c>
      <c r="DA144">
        <v>0</v>
      </c>
      <c r="DB144" t="s">
        <v>356</v>
      </c>
      <c r="DC144">
        <v>1664468064.5</v>
      </c>
      <c r="DD144">
        <v>1677795524</v>
      </c>
      <c r="DE144">
        <v>0</v>
      </c>
      <c r="DF144">
        <v>-0.419</v>
      </c>
      <c r="DG144">
        <v>-0.001</v>
      </c>
      <c r="DH144">
        <v>3.097</v>
      </c>
      <c r="DI144">
        <v>0.268</v>
      </c>
      <c r="DJ144">
        <v>400</v>
      </c>
      <c r="DK144">
        <v>24</v>
      </c>
      <c r="DL144">
        <v>0.15</v>
      </c>
      <c r="DM144">
        <v>0.13</v>
      </c>
      <c r="DN144">
        <v>17.407095</v>
      </c>
      <c r="DO144">
        <v>7.40774634146336</v>
      </c>
      <c r="DP144">
        <v>0.7138287021232755</v>
      </c>
      <c r="DQ144">
        <v>0</v>
      </c>
      <c r="DR144">
        <v>2.27143825</v>
      </c>
      <c r="DS144">
        <v>0.1240488180112521</v>
      </c>
      <c r="DT144">
        <v>0.01199163268439707</v>
      </c>
      <c r="DU144">
        <v>0</v>
      </c>
      <c r="DV144">
        <v>0</v>
      </c>
      <c r="DW144">
        <v>2</v>
      </c>
      <c r="DX144" t="s">
        <v>357</v>
      </c>
      <c r="DY144">
        <v>2.97715</v>
      </c>
      <c r="DZ144">
        <v>2.72841</v>
      </c>
      <c r="EA144">
        <v>0.0227604</v>
      </c>
      <c r="EB144">
        <v>0.0189542</v>
      </c>
      <c r="EC144">
        <v>0.130223</v>
      </c>
      <c r="ED144">
        <v>0.124608</v>
      </c>
      <c r="EE144">
        <v>29126.8</v>
      </c>
      <c r="EF144">
        <v>28926.3</v>
      </c>
      <c r="EG144">
        <v>30345.4</v>
      </c>
      <c r="EH144">
        <v>29745.6</v>
      </c>
      <c r="EI144">
        <v>36419.3</v>
      </c>
      <c r="EJ144">
        <v>34270.1</v>
      </c>
      <c r="EK144">
        <v>46436</v>
      </c>
      <c r="EL144">
        <v>44232.7</v>
      </c>
      <c r="EM144">
        <v>1.84535</v>
      </c>
      <c r="EN144">
        <v>1.81815</v>
      </c>
      <c r="EO144">
        <v>0.180051</v>
      </c>
      <c r="EP144">
        <v>0</v>
      </c>
      <c r="EQ144">
        <v>32.0783</v>
      </c>
      <c r="ER144">
        <v>999.9</v>
      </c>
      <c r="ES144">
        <v>49.3</v>
      </c>
      <c r="ET144">
        <v>34.7</v>
      </c>
      <c r="EU144">
        <v>30.6224</v>
      </c>
      <c r="EV144">
        <v>63.1036</v>
      </c>
      <c r="EW144">
        <v>22.8125</v>
      </c>
      <c r="EX144">
        <v>1</v>
      </c>
      <c r="EY144">
        <v>0.168211</v>
      </c>
      <c r="EZ144">
        <v>-2.30665</v>
      </c>
      <c r="FA144">
        <v>20.182</v>
      </c>
      <c r="FB144">
        <v>5.22942</v>
      </c>
      <c r="FC144">
        <v>11.974</v>
      </c>
      <c r="FD144">
        <v>4.9709</v>
      </c>
      <c r="FE144">
        <v>3.28958</v>
      </c>
      <c r="FF144">
        <v>9999</v>
      </c>
      <c r="FG144">
        <v>9999</v>
      </c>
      <c r="FH144">
        <v>9999</v>
      </c>
      <c r="FI144">
        <v>999.9</v>
      </c>
      <c r="FJ144">
        <v>4.9733</v>
      </c>
      <c r="FK144">
        <v>1.8779</v>
      </c>
      <c r="FL144">
        <v>1.87605</v>
      </c>
      <c r="FM144">
        <v>1.87882</v>
      </c>
      <c r="FN144">
        <v>1.87546</v>
      </c>
      <c r="FO144">
        <v>1.879</v>
      </c>
      <c r="FP144">
        <v>1.87607</v>
      </c>
      <c r="FQ144">
        <v>1.87731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2.329</v>
      </c>
      <c r="GF144">
        <v>0.4006</v>
      </c>
      <c r="GG144">
        <v>1.952128706093963</v>
      </c>
      <c r="GH144">
        <v>0.004218851560130391</v>
      </c>
      <c r="GI144">
        <v>-1.795455638341317E-06</v>
      </c>
      <c r="GJ144">
        <v>4.509012065089949E-10</v>
      </c>
      <c r="GK144">
        <v>0.4005864047308223</v>
      </c>
      <c r="GL144">
        <v>0</v>
      </c>
      <c r="GM144">
        <v>0</v>
      </c>
      <c r="GN144">
        <v>0</v>
      </c>
      <c r="GO144">
        <v>0</v>
      </c>
      <c r="GP144">
        <v>2124</v>
      </c>
      <c r="GQ144">
        <v>1</v>
      </c>
      <c r="GR144">
        <v>26</v>
      </c>
      <c r="GS144">
        <v>223269</v>
      </c>
      <c r="GT144">
        <v>1144.7</v>
      </c>
      <c r="GU144">
        <v>0.303955</v>
      </c>
      <c r="GV144">
        <v>2.61719</v>
      </c>
      <c r="GW144">
        <v>1.39893</v>
      </c>
      <c r="GX144">
        <v>2.36206</v>
      </c>
      <c r="GY144">
        <v>1.44897</v>
      </c>
      <c r="GZ144">
        <v>2.52441</v>
      </c>
      <c r="HA144">
        <v>42.5904</v>
      </c>
      <c r="HB144">
        <v>24.0963</v>
      </c>
      <c r="HC144">
        <v>18</v>
      </c>
      <c r="HD144">
        <v>491.474</v>
      </c>
      <c r="HE144">
        <v>445.619</v>
      </c>
      <c r="HF144">
        <v>35.1528</v>
      </c>
      <c r="HG144">
        <v>29.3545</v>
      </c>
      <c r="HH144">
        <v>30</v>
      </c>
      <c r="HI144">
        <v>29.0339</v>
      </c>
      <c r="HJ144">
        <v>29.0765</v>
      </c>
      <c r="HK144">
        <v>6.11734</v>
      </c>
      <c r="HL144">
        <v>0</v>
      </c>
      <c r="HM144">
        <v>100</v>
      </c>
      <c r="HN144">
        <v>35.1573</v>
      </c>
      <c r="HO144">
        <v>52.4497</v>
      </c>
      <c r="HP144">
        <v>31.6323</v>
      </c>
      <c r="HQ144">
        <v>100.339</v>
      </c>
      <c r="HR144">
        <v>101.713</v>
      </c>
    </row>
    <row r="145" spans="1:226">
      <c r="A145">
        <v>129</v>
      </c>
      <c r="B145">
        <v>1677864212.1</v>
      </c>
      <c r="C145">
        <v>1690.599999904633</v>
      </c>
      <c r="D145" t="s">
        <v>622</v>
      </c>
      <c r="E145" t="s">
        <v>623</v>
      </c>
      <c r="F145">
        <v>5</v>
      </c>
      <c r="G145" t="s">
        <v>353</v>
      </c>
      <c r="H145" t="s">
        <v>382</v>
      </c>
      <c r="I145">
        <v>1677864204.6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71.54846378695626</v>
      </c>
      <c r="AK145">
        <v>83.5078084848485</v>
      </c>
      <c r="AL145">
        <v>-3.338901645528694</v>
      </c>
      <c r="AM145">
        <v>63.52167588104037</v>
      </c>
      <c r="AN145">
        <f>(AP145 - AO145 + BO145*1E3/(8.314*(BQ145+273.15)) * AR145/BN145 * AQ145) * BN145/(100*BB145) * 1000/(1000 - AP145)</f>
        <v>0</v>
      </c>
      <c r="AO145">
        <v>30.32026208633525</v>
      </c>
      <c r="AP145">
        <v>32.61858242424241</v>
      </c>
      <c r="AQ145">
        <v>3.933610300743501E-06</v>
      </c>
      <c r="AR145">
        <v>100.0074228854335</v>
      </c>
      <c r="AS145">
        <v>0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2.96</v>
      </c>
      <c r="BC145">
        <v>0.5</v>
      </c>
      <c r="BD145" t="s">
        <v>355</v>
      </c>
      <c r="BE145">
        <v>2</v>
      </c>
      <c r="BF145" t="b">
        <v>1</v>
      </c>
      <c r="BG145">
        <v>1677864204.6</v>
      </c>
      <c r="BH145">
        <v>103.294537037037</v>
      </c>
      <c r="BI145">
        <v>84.85864074074074</v>
      </c>
      <c r="BJ145">
        <v>32.61051481481482</v>
      </c>
      <c r="BK145">
        <v>30.32277407407407</v>
      </c>
      <c r="BL145">
        <v>100.9346592592593</v>
      </c>
      <c r="BM145">
        <v>32.20992592592592</v>
      </c>
      <c r="BN145">
        <v>500.0245555555556</v>
      </c>
      <c r="BO145">
        <v>89.43754814814817</v>
      </c>
      <c r="BP145">
        <v>0.1000377074074074</v>
      </c>
      <c r="BQ145">
        <v>34.34713333333333</v>
      </c>
      <c r="BR145">
        <v>34.99521481481482</v>
      </c>
      <c r="BS145">
        <v>999.9000000000001</v>
      </c>
      <c r="BT145">
        <v>0</v>
      </c>
      <c r="BU145">
        <v>0</v>
      </c>
      <c r="BV145">
        <v>10002.65814814815</v>
      </c>
      <c r="BW145">
        <v>0</v>
      </c>
      <c r="BX145">
        <v>6.454190000000001</v>
      </c>
      <c r="BY145">
        <v>18.43589259259259</v>
      </c>
      <c r="BZ145">
        <v>106.7764814814815</v>
      </c>
      <c r="CA145">
        <v>87.51232222222222</v>
      </c>
      <c r="CB145">
        <v>2.287738888888889</v>
      </c>
      <c r="CC145">
        <v>84.85864074074074</v>
      </c>
      <c r="CD145">
        <v>30.32277407407407</v>
      </c>
      <c r="CE145">
        <v>2.916605185185185</v>
      </c>
      <c r="CF145">
        <v>2.711995925925926</v>
      </c>
      <c r="CG145">
        <v>23.55931481481482</v>
      </c>
      <c r="CH145">
        <v>22.35797777777778</v>
      </c>
      <c r="CI145">
        <v>2000.05925925926</v>
      </c>
      <c r="CJ145">
        <v>0.9800069259259258</v>
      </c>
      <c r="CK145">
        <v>0.01999310740740741</v>
      </c>
      <c r="CL145">
        <v>0</v>
      </c>
      <c r="CM145">
        <v>1.935488888888889</v>
      </c>
      <c r="CN145">
        <v>0</v>
      </c>
      <c r="CO145">
        <v>6033.652592592593</v>
      </c>
      <c r="CP145">
        <v>17338.76666666667</v>
      </c>
      <c r="CQ145">
        <v>40.3608148148148</v>
      </c>
      <c r="CR145">
        <v>40.59466666666667</v>
      </c>
      <c r="CS145">
        <v>39.52511111111111</v>
      </c>
      <c r="CT145">
        <v>39.00207407407407</v>
      </c>
      <c r="CU145">
        <v>39.7614074074074</v>
      </c>
      <c r="CV145">
        <v>1960.069259259259</v>
      </c>
      <c r="CW145">
        <v>39.99</v>
      </c>
      <c r="CX145">
        <v>0</v>
      </c>
      <c r="CY145">
        <v>1677864215.2</v>
      </c>
      <c r="CZ145">
        <v>0</v>
      </c>
      <c r="DA145">
        <v>0</v>
      </c>
      <c r="DB145" t="s">
        <v>356</v>
      </c>
      <c r="DC145">
        <v>1664468064.5</v>
      </c>
      <c r="DD145">
        <v>1677795524</v>
      </c>
      <c r="DE145">
        <v>0</v>
      </c>
      <c r="DF145">
        <v>-0.419</v>
      </c>
      <c r="DG145">
        <v>-0.001</v>
      </c>
      <c r="DH145">
        <v>3.097</v>
      </c>
      <c r="DI145">
        <v>0.268</v>
      </c>
      <c r="DJ145">
        <v>400</v>
      </c>
      <c r="DK145">
        <v>24</v>
      </c>
      <c r="DL145">
        <v>0.15</v>
      </c>
      <c r="DM145">
        <v>0.13</v>
      </c>
      <c r="DN145">
        <v>18.0178375</v>
      </c>
      <c r="DO145">
        <v>7.668883677298321</v>
      </c>
      <c r="DP145">
        <v>0.7381135755043056</v>
      </c>
      <c r="DQ145">
        <v>0</v>
      </c>
      <c r="DR145">
        <v>2.281398</v>
      </c>
      <c r="DS145">
        <v>0.1156523076923043</v>
      </c>
      <c r="DT145">
        <v>0.01119131743808563</v>
      </c>
      <c r="DU145">
        <v>0</v>
      </c>
      <c r="DV145">
        <v>0</v>
      </c>
      <c r="DW145">
        <v>2</v>
      </c>
      <c r="DX145" t="s">
        <v>357</v>
      </c>
      <c r="DY145">
        <v>2.97707</v>
      </c>
      <c r="DZ145">
        <v>2.72826</v>
      </c>
      <c r="EA145">
        <v>0.0189525</v>
      </c>
      <c r="EB145">
        <v>0.0149048</v>
      </c>
      <c r="EC145">
        <v>0.13024</v>
      </c>
      <c r="ED145">
        <v>0.124608</v>
      </c>
      <c r="EE145">
        <v>29240</v>
      </c>
      <c r="EF145">
        <v>29045.8</v>
      </c>
      <c r="EG145">
        <v>30345.2</v>
      </c>
      <c r="EH145">
        <v>29745.7</v>
      </c>
      <c r="EI145">
        <v>36418.2</v>
      </c>
      <c r="EJ145">
        <v>34270</v>
      </c>
      <c r="EK145">
        <v>46435.9</v>
      </c>
      <c r="EL145">
        <v>44233</v>
      </c>
      <c r="EM145">
        <v>1.84515</v>
      </c>
      <c r="EN145">
        <v>1.81833</v>
      </c>
      <c r="EO145">
        <v>0.180379</v>
      </c>
      <c r="EP145">
        <v>0</v>
      </c>
      <c r="EQ145">
        <v>32.0783</v>
      </c>
      <c r="ER145">
        <v>999.9</v>
      </c>
      <c r="ES145">
        <v>49.3</v>
      </c>
      <c r="ET145">
        <v>34.7</v>
      </c>
      <c r="EU145">
        <v>30.6214</v>
      </c>
      <c r="EV145">
        <v>63.1736</v>
      </c>
      <c r="EW145">
        <v>23.1771</v>
      </c>
      <c r="EX145">
        <v>1</v>
      </c>
      <c r="EY145">
        <v>0.168316</v>
      </c>
      <c r="EZ145">
        <v>-2.3128</v>
      </c>
      <c r="FA145">
        <v>20.1819</v>
      </c>
      <c r="FB145">
        <v>5.23077</v>
      </c>
      <c r="FC145">
        <v>11.974</v>
      </c>
      <c r="FD145">
        <v>4.97095</v>
      </c>
      <c r="FE145">
        <v>3.28985</v>
      </c>
      <c r="FF145">
        <v>9999</v>
      </c>
      <c r="FG145">
        <v>9999</v>
      </c>
      <c r="FH145">
        <v>9999</v>
      </c>
      <c r="FI145">
        <v>999.9</v>
      </c>
      <c r="FJ145">
        <v>4.97327</v>
      </c>
      <c r="FK145">
        <v>1.87789</v>
      </c>
      <c r="FL145">
        <v>1.87605</v>
      </c>
      <c r="FM145">
        <v>1.87882</v>
      </c>
      <c r="FN145">
        <v>1.87546</v>
      </c>
      <c r="FO145">
        <v>1.87899</v>
      </c>
      <c r="FP145">
        <v>1.87607</v>
      </c>
      <c r="FQ145">
        <v>1.8773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2.266</v>
      </c>
      <c r="GF145">
        <v>0.4006</v>
      </c>
      <c r="GG145">
        <v>1.952128706093963</v>
      </c>
      <c r="GH145">
        <v>0.004218851560130391</v>
      </c>
      <c r="GI145">
        <v>-1.795455638341317E-06</v>
      </c>
      <c r="GJ145">
        <v>4.509012065089949E-10</v>
      </c>
      <c r="GK145">
        <v>0.4005864047308223</v>
      </c>
      <c r="GL145">
        <v>0</v>
      </c>
      <c r="GM145">
        <v>0</v>
      </c>
      <c r="GN145">
        <v>0</v>
      </c>
      <c r="GO145">
        <v>0</v>
      </c>
      <c r="GP145">
        <v>2124</v>
      </c>
      <c r="GQ145">
        <v>1</v>
      </c>
      <c r="GR145">
        <v>26</v>
      </c>
      <c r="GS145">
        <v>223269.1</v>
      </c>
      <c r="GT145">
        <v>1144.8</v>
      </c>
      <c r="GU145">
        <v>0.26123</v>
      </c>
      <c r="GV145">
        <v>2.63062</v>
      </c>
      <c r="GW145">
        <v>1.39893</v>
      </c>
      <c r="GX145">
        <v>2.36206</v>
      </c>
      <c r="GY145">
        <v>1.44897</v>
      </c>
      <c r="GZ145">
        <v>2.42798</v>
      </c>
      <c r="HA145">
        <v>42.5904</v>
      </c>
      <c r="HB145">
        <v>24.0787</v>
      </c>
      <c r="HC145">
        <v>18</v>
      </c>
      <c r="HD145">
        <v>491.367</v>
      </c>
      <c r="HE145">
        <v>445.728</v>
      </c>
      <c r="HF145">
        <v>35.1565</v>
      </c>
      <c r="HG145">
        <v>29.3545</v>
      </c>
      <c r="HH145">
        <v>30.0002</v>
      </c>
      <c r="HI145">
        <v>29.0347</v>
      </c>
      <c r="HJ145">
        <v>29.0765</v>
      </c>
      <c r="HK145">
        <v>5.27077</v>
      </c>
      <c r="HL145">
        <v>0</v>
      </c>
      <c r="HM145">
        <v>100</v>
      </c>
      <c r="HN145">
        <v>35.1588</v>
      </c>
      <c r="HO145">
        <v>32.4128</v>
      </c>
      <c r="HP145">
        <v>31.6323</v>
      </c>
      <c r="HQ145">
        <v>100.339</v>
      </c>
      <c r="HR145">
        <v>101.713</v>
      </c>
    </row>
    <row r="146" spans="1:226">
      <c r="A146">
        <v>130</v>
      </c>
      <c r="B146">
        <v>1677864309.1</v>
      </c>
      <c r="C146">
        <v>1787.599999904633</v>
      </c>
      <c r="D146" t="s">
        <v>624</v>
      </c>
      <c r="E146" t="s">
        <v>625</v>
      </c>
      <c r="F146">
        <v>5</v>
      </c>
      <c r="G146" t="s">
        <v>353</v>
      </c>
      <c r="H146" t="s">
        <v>382</v>
      </c>
      <c r="I146">
        <v>1677864301.099999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433.121741082815</v>
      </c>
      <c r="AK146">
        <v>419.4304848484848</v>
      </c>
      <c r="AL146">
        <v>-0.03273383430002745</v>
      </c>
      <c r="AM146">
        <v>63.52167588104037</v>
      </c>
      <c r="AN146">
        <f>(AP146 - AO146 + BO146*1E3/(8.314*(BQ146+273.15)) * AR146/BN146 * AQ146) * BN146/(100*BB146) * 1000/(1000 - AP146)</f>
        <v>0</v>
      </c>
      <c r="AO146">
        <v>30.36024853840411</v>
      </c>
      <c r="AP146">
        <v>32.76112606060605</v>
      </c>
      <c r="AQ146">
        <v>1.07952474497195E-05</v>
      </c>
      <c r="AR146">
        <v>100.0074228854335</v>
      </c>
      <c r="AS146">
        <v>0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2.96</v>
      </c>
      <c r="BC146">
        <v>0.5</v>
      </c>
      <c r="BD146" t="s">
        <v>355</v>
      </c>
      <c r="BE146">
        <v>2</v>
      </c>
      <c r="BF146" t="b">
        <v>1</v>
      </c>
      <c r="BG146">
        <v>1677864301.099999</v>
      </c>
      <c r="BH146">
        <v>405.9166451612905</v>
      </c>
      <c r="BI146">
        <v>419.9949032258065</v>
      </c>
      <c r="BJ146">
        <v>32.75995483870967</v>
      </c>
      <c r="BK146">
        <v>30.3602</v>
      </c>
      <c r="BL146">
        <v>402.5277096774192</v>
      </c>
      <c r="BM146">
        <v>32.35936129032259</v>
      </c>
      <c r="BN146">
        <v>500.0150322580645</v>
      </c>
      <c r="BO146">
        <v>89.42900967741936</v>
      </c>
      <c r="BP146">
        <v>0.09993812903225806</v>
      </c>
      <c r="BQ146">
        <v>34.35099677419355</v>
      </c>
      <c r="BR146">
        <v>34.99663870967742</v>
      </c>
      <c r="BS146">
        <v>999.9000000000003</v>
      </c>
      <c r="BT146">
        <v>0</v>
      </c>
      <c r="BU146">
        <v>0</v>
      </c>
      <c r="BV146">
        <v>9997.119354838707</v>
      </c>
      <c r="BW146">
        <v>0</v>
      </c>
      <c r="BX146">
        <v>6.454190000000002</v>
      </c>
      <c r="BY146">
        <v>-14.07835161290322</v>
      </c>
      <c r="BZ146">
        <v>419.6648064516128</v>
      </c>
      <c r="CA146">
        <v>433.1453548387097</v>
      </c>
      <c r="CB146">
        <v>2.399751290322581</v>
      </c>
      <c r="CC146">
        <v>419.9949032258065</v>
      </c>
      <c r="CD146">
        <v>30.3602</v>
      </c>
      <c r="CE146">
        <v>2.92968935483871</v>
      </c>
      <c r="CF146">
        <v>2.715082903225806</v>
      </c>
      <c r="CG146">
        <v>23.63360967741935</v>
      </c>
      <c r="CH146">
        <v>22.37668064516129</v>
      </c>
      <c r="CI146">
        <v>1999.999677419355</v>
      </c>
      <c r="CJ146">
        <v>0.9800069354838707</v>
      </c>
      <c r="CK146">
        <v>0.0199931</v>
      </c>
      <c r="CL146">
        <v>0</v>
      </c>
      <c r="CM146">
        <v>2.030112903225807</v>
      </c>
      <c r="CN146">
        <v>0</v>
      </c>
      <c r="CO146">
        <v>5957.634516129032</v>
      </c>
      <c r="CP146">
        <v>17338.26774193548</v>
      </c>
      <c r="CQ146">
        <v>40</v>
      </c>
      <c r="CR146">
        <v>40.68299999999999</v>
      </c>
      <c r="CS146">
        <v>39.80399999999999</v>
      </c>
      <c r="CT146">
        <v>39.05399999999999</v>
      </c>
      <c r="CU146">
        <v>39.80799999999999</v>
      </c>
      <c r="CV146">
        <v>1960.014516129032</v>
      </c>
      <c r="CW146">
        <v>39.99</v>
      </c>
      <c r="CX146">
        <v>0</v>
      </c>
      <c r="CY146">
        <v>1677864311.8</v>
      </c>
      <c r="CZ146">
        <v>0</v>
      </c>
      <c r="DA146">
        <v>0</v>
      </c>
      <c r="DB146" t="s">
        <v>356</v>
      </c>
      <c r="DC146">
        <v>1664468064.5</v>
      </c>
      <c r="DD146">
        <v>1677795524</v>
      </c>
      <c r="DE146">
        <v>0</v>
      </c>
      <c r="DF146">
        <v>-0.419</v>
      </c>
      <c r="DG146">
        <v>-0.001</v>
      </c>
      <c r="DH146">
        <v>3.097</v>
      </c>
      <c r="DI146">
        <v>0.268</v>
      </c>
      <c r="DJ146">
        <v>400</v>
      </c>
      <c r="DK146">
        <v>24</v>
      </c>
      <c r="DL146">
        <v>0.15</v>
      </c>
      <c r="DM146">
        <v>0.13</v>
      </c>
      <c r="DN146">
        <v>-13.97766341463415</v>
      </c>
      <c r="DO146">
        <v>-2.121357491289211</v>
      </c>
      <c r="DP146">
        <v>0.2155301232481545</v>
      </c>
      <c r="DQ146">
        <v>0</v>
      </c>
      <c r="DR146">
        <v>2.399068780487805</v>
      </c>
      <c r="DS146">
        <v>0.009009198606271723</v>
      </c>
      <c r="DT146">
        <v>0.001363163814792915</v>
      </c>
      <c r="DU146">
        <v>1</v>
      </c>
      <c r="DV146">
        <v>1</v>
      </c>
      <c r="DW146">
        <v>2</v>
      </c>
      <c r="DX146" t="s">
        <v>365</v>
      </c>
      <c r="DY146">
        <v>2.97699</v>
      </c>
      <c r="DZ146">
        <v>2.7281</v>
      </c>
      <c r="EA146">
        <v>0.0820912</v>
      </c>
      <c r="EB146">
        <v>0.08526060000000001</v>
      </c>
      <c r="EC146">
        <v>0.130606</v>
      </c>
      <c r="ED146">
        <v>0.1247</v>
      </c>
      <c r="EE146">
        <v>27359.1</v>
      </c>
      <c r="EF146">
        <v>26972.4</v>
      </c>
      <c r="EG146">
        <v>30345.6</v>
      </c>
      <c r="EH146">
        <v>29746</v>
      </c>
      <c r="EI146">
        <v>36407.6</v>
      </c>
      <c r="EJ146">
        <v>34271.7</v>
      </c>
      <c r="EK146">
        <v>46436.3</v>
      </c>
      <c r="EL146">
        <v>44233.6</v>
      </c>
      <c r="EM146">
        <v>1.8453</v>
      </c>
      <c r="EN146">
        <v>1.81947</v>
      </c>
      <c r="EO146">
        <v>0.182837</v>
      </c>
      <c r="EP146">
        <v>0</v>
      </c>
      <c r="EQ146">
        <v>32.0456</v>
      </c>
      <c r="ER146">
        <v>999.9</v>
      </c>
      <c r="ES146">
        <v>49.3</v>
      </c>
      <c r="ET146">
        <v>34.8</v>
      </c>
      <c r="EU146">
        <v>30.7941</v>
      </c>
      <c r="EV146">
        <v>62.9537</v>
      </c>
      <c r="EW146">
        <v>23.101</v>
      </c>
      <c r="EX146">
        <v>1</v>
      </c>
      <c r="EY146">
        <v>0.167746</v>
      </c>
      <c r="EZ146">
        <v>-2.32988</v>
      </c>
      <c r="FA146">
        <v>20.1821</v>
      </c>
      <c r="FB146">
        <v>5.23271</v>
      </c>
      <c r="FC146">
        <v>11.974</v>
      </c>
      <c r="FD146">
        <v>4.97075</v>
      </c>
      <c r="FE146">
        <v>3.29033</v>
      </c>
      <c r="FF146">
        <v>9999</v>
      </c>
      <c r="FG146">
        <v>9999</v>
      </c>
      <c r="FH146">
        <v>9999</v>
      </c>
      <c r="FI146">
        <v>999.9</v>
      </c>
      <c r="FJ146">
        <v>4.97325</v>
      </c>
      <c r="FK146">
        <v>1.87789</v>
      </c>
      <c r="FL146">
        <v>1.87606</v>
      </c>
      <c r="FM146">
        <v>1.87883</v>
      </c>
      <c r="FN146">
        <v>1.87546</v>
      </c>
      <c r="FO146">
        <v>1.879</v>
      </c>
      <c r="FP146">
        <v>1.87607</v>
      </c>
      <c r="FQ146">
        <v>1.87729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3.388</v>
      </c>
      <c r="GF146">
        <v>0.4005</v>
      </c>
      <c r="GG146">
        <v>1.952128706093963</v>
      </c>
      <c r="GH146">
        <v>0.004218851560130391</v>
      </c>
      <c r="GI146">
        <v>-1.795455638341317E-06</v>
      </c>
      <c r="GJ146">
        <v>4.509012065089949E-10</v>
      </c>
      <c r="GK146">
        <v>0.4005864047308223</v>
      </c>
      <c r="GL146">
        <v>0</v>
      </c>
      <c r="GM146">
        <v>0</v>
      </c>
      <c r="GN146">
        <v>0</v>
      </c>
      <c r="GO146">
        <v>0</v>
      </c>
      <c r="GP146">
        <v>2124</v>
      </c>
      <c r="GQ146">
        <v>1</v>
      </c>
      <c r="GR146">
        <v>26</v>
      </c>
      <c r="GS146">
        <v>223270.7</v>
      </c>
      <c r="GT146">
        <v>1146.4</v>
      </c>
      <c r="GU146">
        <v>1.13159</v>
      </c>
      <c r="GV146">
        <v>2.59277</v>
      </c>
      <c r="GW146">
        <v>1.39893</v>
      </c>
      <c r="GX146">
        <v>2.36206</v>
      </c>
      <c r="GY146">
        <v>1.44897</v>
      </c>
      <c r="GZ146">
        <v>2.45117</v>
      </c>
      <c r="HA146">
        <v>42.5637</v>
      </c>
      <c r="HB146">
        <v>24.0963</v>
      </c>
      <c r="HC146">
        <v>18</v>
      </c>
      <c r="HD146">
        <v>491.529</v>
      </c>
      <c r="HE146">
        <v>446.562</v>
      </c>
      <c r="HF146">
        <v>35.1767</v>
      </c>
      <c r="HG146">
        <v>29.3469</v>
      </c>
      <c r="HH146">
        <v>30</v>
      </c>
      <c r="HI146">
        <v>29.0463</v>
      </c>
      <c r="HJ146">
        <v>29.0914</v>
      </c>
      <c r="HK146">
        <v>22.682</v>
      </c>
      <c r="HL146">
        <v>0</v>
      </c>
      <c r="HM146">
        <v>100</v>
      </c>
      <c r="HN146">
        <v>35.1773</v>
      </c>
      <c r="HO146">
        <v>420.001</v>
      </c>
      <c r="HP146">
        <v>31.6323</v>
      </c>
      <c r="HQ146">
        <v>100.34</v>
      </c>
      <c r="HR146">
        <v>101.714</v>
      </c>
    </row>
    <row r="147" spans="1:226">
      <c r="A147">
        <v>131</v>
      </c>
      <c r="B147">
        <v>1677864314.1</v>
      </c>
      <c r="C147">
        <v>1792.599999904633</v>
      </c>
      <c r="D147" t="s">
        <v>626</v>
      </c>
      <c r="E147" t="s">
        <v>627</v>
      </c>
      <c r="F147">
        <v>5</v>
      </c>
      <c r="G147" t="s">
        <v>353</v>
      </c>
      <c r="H147" t="s">
        <v>382</v>
      </c>
      <c r="I147">
        <v>1677864306.255172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433.199205030251</v>
      </c>
      <c r="AK147">
        <v>419.4280545454545</v>
      </c>
      <c r="AL147">
        <v>0.003687385096001377</v>
      </c>
      <c r="AM147">
        <v>63.52167588104037</v>
      </c>
      <c r="AN147">
        <f>(AP147 - AO147 + BO147*1E3/(8.314*(BQ147+273.15)) * AR147/BN147 * AQ147) * BN147/(100*BB147) * 1000/(1000 - AP147)</f>
        <v>0</v>
      </c>
      <c r="AO147">
        <v>30.36037167806868</v>
      </c>
      <c r="AP147">
        <v>32.76048363636361</v>
      </c>
      <c r="AQ147">
        <v>-8.961608897038592E-06</v>
      </c>
      <c r="AR147">
        <v>100.0074228854335</v>
      </c>
      <c r="AS147">
        <v>0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2.96</v>
      </c>
      <c r="BC147">
        <v>0.5</v>
      </c>
      <c r="BD147" t="s">
        <v>355</v>
      </c>
      <c r="BE147">
        <v>2</v>
      </c>
      <c r="BF147" t="b">
        <v>1</v>
      </c>
      <c r="BG147">
        <v>1677864306.255172</v>
      </c>
      <c r="BH147">
        <v>405.7730689655173</v>
      </c>
      <c r="BI147">
        <v>420.1371379310345</v>
      </c>
      <c r="BJ147">
        <v>32.76037586206897</v>
      </c>
      <c r="BK147">
        <v>30.36031034482759</v>
      </c>
      <c r="BL147">
        <v>402.3846896551723</v>
      </c>
      <c r="BM147">
        <v>32.35978965517241</v>
      </c>
      <c r="BN147">
        <v>500.0106551724138</v>
      </c>
      <c r="BO147">
        <v>89.4286551724138</v>
      </c>
      <c r="BP147">
        <v>0.09972393448275862</v>
      </c>
      <c r="BQ147">
        <v>34.35001379310344</v>
      </c>
      <c r="BR147">
        <v>34.99877241379311</v>
      </c>
      <c r="BS147">
        <v>999.9000000000002</v>
      </c>
      <c r="BT147">
        <v>0</v>
      </c>
      <c r="BU147">
        <v>0</v>
      </c>
      <c r="BV147">
        <v>10000.92517241379</v>
      </c>
      <c r="BW147">
        <v>0</v>
      </c>
      <c r="BX147">
        <v>6.454190000000001</v>
      </c>
      <c r="BY147">
        <v>-14.36405172413793</v>
      </c>
      <c r="BZ147">
        <v>419.5166206896552</v>
      </c>
      <c r="CA147">
        <v>433.2920689655173</v>
      </c>
      <c r="CB147">
        <v>2.400071724137931</v>
      </c>
      <c r="CC147">
        <v>420.1371379310345</v>
      </c>
      <c r="CD147">
        <v>30.36031034482759</v>
      </c>
      <c r="CE147">
        <v>2.929716896551724</v>
      </c>
      <c r="CF147">
        <v>2.715081724137931</v>
      </c>
      <c r="CG147">
        <v>23.63376206896552</v>
      </c>
      <c r="CH147">
        <v>22.37667586206897</v>
      </c>
      <c r="CI147">
        <v>1999.998275862069</v>
      </c>
      <c r="CJ147">
        <v>0.9800069310344824</v>
      </c>
      <c r="CK147">
        <v>0.01999310344827586</v>
      </c>
      <c r="CL147">
        <v>0</v>
      </c>
      <c r="CM147">
        <v>2.070389655172414</v>
      </c>
      <c r="CN147">
        <v>0</v>
      </c>
      <c r="CO147">
        <v>5959.91</v>
      </c>
      <c r="CP147">
        <v>17338.24827586207</v>
      </c>
      <c r="CQ147">
        <v>40</v>
      </c>
      <c r="CR147">
        <v>40.68272413793103</v>
      </c>
      <c r="CS147">
        <v>39.80772413793103</v>
      </c>
      <c r="CT147">
        <v>39.05772413793103</v>
      </c>
      <c r="CU147">
        <v>39.80772413793103</v>
      </c>
      <c r="CV147">
        <v>1960.013103448276</v>
      </c>
      <c r="CW147">
        <v>39.99</v>
      </c>
      <c r="CX147">
        <v>0</v>
      </c>
      <c r="CY147">
        <v>1677864317.2</v>
      </c>
      <c r="CZ147">
        <v>0</v>
      </c>
      <c r="DA147">
        <v>0</v>
      </c>
      <c r="DB147" t="s">
        <v>356</v>
      </c>
      <c r="DC147">
        <v>1664468064.5</v>
      </c>
      <c r="DD147">
        <v>1677795524</v>
      </c>
      <c r="DE147">
        <v>0</v>
      </c>
      <c r="DF147">
        <v>-0.419</v>
      </c>
      <c r="DG147">
        <v>-0.001</v>
      </c>
      <c r="DH147">
        <v>3.097</v>
      </c>
      <c r="DI147">
        <v>0.268</v>
      </c>
      <c r="DJ147">
        <v>400</v>
      </c>
      <c r="DK147">
        <v>24</v>
      </c>
      <c r="DL147">
        <v>0.15</v>
      </c>
      <c r="DM147">
        <v>0.13</v>
      </c>
      <c r="DN147">
        <v>-14.24623658536585</v>
      </c>
      <c r="DO147">
        <v>-3.291750522648111</v>
      </c>
      <c r="DP147">
        <v>0.4217032182367916</v>
      </c>
      <c r="DQ147">
        <v>0</v>
      </c>
      <c r="DR147">
        <v>2.399978292682927</v>
      </c>
      <c r="DS147">
        <v>0.002717560975613768</v>
      </c>
      <c r="DT147">
        <v>0.0006559220002669887</v>
      </c>
      <c r="DU147">
        <v>1</v>
      </c>
      <c r="DV147">
        <v>1</v>
      </c>
      <c r="DW147">
        <v>2</v>
      </c>
      <c r="DX147" t="s">
        <v>365</v>
      </c>
      <c r="DY147">
        <v>2.9771</v>
      </c>
      <c r="DZ147">
        <v>2.72798</v>
      </c>
      <c r="EA147">
        <v>0.0821085</v>
      </c>
      <c r="EB147">
        <v>0.0856474</v>
      </c>
      <c r="EC147">
        <v>0.130609</v>
      </c>
      <c r="ED147">
        <v>0.1247</v>
      </c>
      <c r="EE147">
        <v>27358.9</v>
      </c>
      <c r="EF147">
        <v>26960.9</v>
      </c>
      <c r="EG147">
        <v>30345.8</v>
      </c>
      <c r="EH147">
        <v>29745.9</v>
      </c>
      <c r="EI147">
        <v>36407.8</v>
      </c>
      <c r="EJ147">
        <v>34271.6</v>
      </c>
      <c r="EK147">
        <v>46436.7</v>
      </c>
      <c r="EL147">
        <v>44233.5</v>
      </c>
      <c r="EM147">
        <v>1.84525</v>
      </c>
      <c r="EN147">
        <v>1.81947</v>
      </c>
      <c r="EO147">
        <v>0.182539</v>
      </c>
      <c r="EP147">
        <v>0</v>
      </c>
      <c r="EQ147">
        <v>32.042</v>
      </c>
      <c r="ER147">
        <v>999.9</v>
      </c>
      <c r="ES147">
        <v>49.3</v>
      </c>
      <c r="ET147">
        <v>34.8</v>
      </c>
      <c r="EU147">
        <v>30.7972</v>
      </c>
      <c r="EV147">
        <v>63.0537</v>
      </c>
      <c r="EW147">
        <v>22.8005</v>
      </c>
      <c r="EX147">
        <v>1</v>
      </c>
      <c r="EY147">
        <v>0.167701</v>
      </c>
      <c r="EZ147">
        <v>-2.23345</v>
      </c>
      <c r="FA147">
        <v>20.1826</v>
      </c>
      <c r="FB147">
        <v>5.22852</v>
      </c>
      <c r="FC147">
        <v>11.974</v>
      </c>
      <c r="FD147">
        <v>4.9696</v>
      </c>
      <c r="FE147">
        <v>3.2896</v>
      </c>
      <c r="FF147">
        <v>9999</v>
      </c>
      <c r="FG147">
        <v>9999</v>
      </c>
      <c r="FH147">
        <v>9999</v>
      </c>
      <c r="FI147">
        <v>999.9</v>
      </c>
      <c r="FJ147">
        <v>4.97326</v>
      </c>
      <c r="FK147">
        <v>1.87787</v>
      </c>
      <c r="FL147">
        <v>1.87604</v>
      </c>
      <c r="FM147">
        <v>1.87884</v>
      </c>
      <c r="FN147">
        <v>1.87546</v>
      </c>
      <c r="FO147">
        <v>1.87899</v>
      </c>
      <c r="FP147">
        <v>1.87607</v>
      </c>
      <c r="FQ147">
        <v>1.87729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3.389</v>
      </c>
      <c r="GF147">
        <v>0.4006</v>
      </c>
      <c r="GG147">
        <v>1.952128706093963</v>
      </c>
      <c r="GH147">
        <v>0.004218851560130391</v>
      </c>
      <c r="GI147">
        <v>-1.795455638341317E-06</v>
      </c>
      <c r="GJ147">
        <v>4.509012065089949E-10</v>
      </c>
      <c r="GK147">
        <v>0.4005864047308223</v>
      </c>
      <c r="GL147">
        <v>0</v>
      </c>
      <c r="GM147">
        <v>0</v>
      </c>
      <c r="GN147">
        <v>0</v>
      </c>
      <c r="GO147">
        <v>0</v>
      </c>
      <c r="GP147">
        <v>2124</v>
      </c>
      <c r="GQ147">
        <v>1</v>
      </c>
      <c r="GR147">
        <v>26</v>
      </c>
      <c r="GS147">
        <v>223270.8</v>
      </c>
      <c r="GT147">
        <v>1146.5</v>
      </c>
      <c r="GU147">
        <v>1.15845</v>
      </c>
      <c r="GV147">
        <v>2.5708</v>
      </c>
      <c r="GW147">
        <v>1.39893</v>
      </c>
      <c r="GX147">
        <v>2.36206</v>
      </c>
      <c r="GY147">
        <v>1.44897</v>
      </c>
      <c r="GZ147">
        <v>2.50977</v>
      </c>
      <c r="HA147">
        <v>42.537</v>
      </c>
      <c r="HB147">
        <v>24.0963</v>
      </c>
      <c r="HC147">
        <v>18</v>
      </c>
      <c r="HD147">
        <v>491.501</v>
      </c>
      <c r="HE147">
        <v>446.562</v>
      </c>
      <c r="HF147">
        <v>35.1751</v>
      </c>
      <c r="HG147">
        <v>29.3469</v>
      </c>
      <c r="HH147">
        <v>29.9999</v>
      </c>
      <c r="HI147">
        <v>29.0463</v>
      </c>
      <c r="HJ147">
        <v>29.0914</v>
      </c>
      <c r="HK147">
        <v>23.223</v>
      </c>
      <c r="HL147">
        <v>0</v>
      </c>
      <c r="HM147">
        <v>100</v>
      </c>
      <c r="HN147">
        <v>35.1344</v>
      </c>
      <c r="HO147">
        <v>440.041</v>
      </c>
      <c r="HP147">
        <v>31.6323</v>
      </c>
      <c r="HQ147">
        <v>100.341</v>
      </c>
      <c r="HR147">
        <v>101.714</v>
      </c>
    </row>
    <row r="148" spans="1:226">
      <c r="A148">
        <v>132</v>
      </c>
      <c r="B148">
        <v>1677864319.1</v>
      </c>
      <c r="C148">
        <v>1797.599999904633</v>
      </c>
      <c r="D148" t="s">
        <v>628</v>
      </c>
      <c r="E148" t="s">
        <v>629</v>
      </c>
      <c r="F148">
        <v>5</v>
      </c>
      <c r="G148" t="s">
        <v>353</v>
      </c>
      <c r="H148" t="s">
        <v>382</v>
      </c>
      <c r="I148">
        <v>1677864311.332142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440.5686772592077</v>
      </c>
      <c r="AK148">
        <v>422.8152848484849</v>
      </c>
      <c r="AL148">
        <v>0.8557341424161491</v>
      </c>
      <c r="AM148">
        <v>63.52167588104037</v>
      </c>
      <c r="AN148">
        <f>(AP148 - AO148 + BO148*1E3/(8.314*(BQ148+273.15)) * AR148/BN148 * AQ148) * BN148/(100*BB148) * 1000/(1000 - AP148)</f>
        <v>0</v>
      </c>
      <c r="AO148">
        <v>30.3599938798055</v>
      </c>
      <c r="AP148">
        <v>32.75833393939392</v>
      </c>
      <c r="AQ148">
        <v>-1.987477231841008E-05</v>
      </c>
      <c r="AR148">
        <v>100.0074228854335</v>
      </c>
      <c r="AS148">
        <v>0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2.96</v>
      </c>
      <c r="BC148">
        <v>0.5</v>
      </c>
      <c r="BD148" t="s">
        <v>355</v>
      </c>
      <c r="BE148">
        <v>2</v>
      </c>
      <c r="BF148" t="b">
        <v>1</v>
      </c>
      <c r="BG148">
        <v>1677864311.332142</v>
      </c>
      <c r="BH148">
        <v>406.1632142857143</v>
      </c>
      <c r="BI148">
        <v>422.8004285714285</v>
      </c>
      <c r="BJ148">
        <v>32.76055</v>
      </c>
      <c r="BK148">
        <v>30.36040714285714</v>
      </c>
      <c r="BL148">
        <v>402.7736785714284</v>
      </c>
      <c r="BM148">
        <v>32.35996785714286</v>
      </c>
      <c r="BN148">
        <v>500.0022857142857</v>
      </c>
      <c r="BO148">
        <v>89.42872857142856</v>
      </c>
      <c r="BP148">
        <v>0.09968624642857141</v>
      </c>
      <c r="BQ148">
        <v>34.35023214285714</v>
      </c>
      <c r="BR148">
        <v>34.99837857142857</v>
      </c>
      <c r="BS148">
        <v>999.9000000000002</v>
      </c>
      <c r="BT148">
        <v>0</v>
      </c>
      <c r="BU148">
        <v>0</v>
      </c>
      <c r="BV148">
        <v>10000.55642857143</v>
      </c>
      <c r="BW148">
        <v>0</v>
      </c>
      <c r="BX148">
        <v>6.454190000000001</v>
      </c>
      <c r="BY148">
        <v>-16.63715714285714</v>
      </c>
      <c r="BZ148">
        <v>419.9200714285715</v>
      </c>
      <c r="CA148">
        <v>436.03875</v>
      </c>
      <c r="CB148">
        <v>2.400146071428572</v>
      </c>
      <c r="CC148">
        <v>422.8004285714285</v>
      </c>
      <c r="CD148">
        <v>30.36040714285714</v>
      </c>
      <c r="CE148">
        <v>2.929734642857142</v>
      </c>
      <c r="CF148">
        <v>2.7150925</v>
      </c>
      <c r="CG148">
        <v>23.63385714285715</v>
      </c>
      <c r="CH148">
        <v>22.37674999999999</v>
      </c>
      <c r="CI148">
        <v>1999.970714285715</v>
      </c>
      <c r="CJ148">
        <v>0.9800069999999997</v>
      </c>
      <c r="CK148">
        <v>0.01999305</v>
      </c>
      <c r="CL148">
        <v>0</v>
      </c>
      <c r="CM148">
        <v>2.090485714285714</v>
      </c>
      <c r="CN148">
        <v>0</v>
      </c>
      <c r="CO148">
        <v>5961.829285714285</v>
      </c>
      <c r="CP148">
        <v>17338.01785714286</v>
      </c>
      <c r="CQ148">
        <v>40</v>
      </c>
      <c r="CR148">
        <v>40.68699999999999</v>
      </c>
      <c r="CS148">
        <v>39.81199999999999</v>
      </c>
      <c r="CT148">
        <v>39.05757142857142</v>
      </c>
      <c r="CU148">
        <v>39.81199999999999</v>
      </c>
      <c r="CV148">
        <v>1959.985714285714</v>
      </c>
      <c r="CW148">
        <v>39.99</v>
      </c>
      <c r="CX148">
        <v>0</v>
      </c>
      <c r="CY148">
        <v>1677864322</v>
      </c>
      <c r="CZ148">
        <v>0</v>
      </c>
      <c r="DA148">
        <v>0</v>
      </c>
      <c r="DB148" t="s">
        <v>356</v>
      </c>
      <c r="DC148">
        <v>1664468064.5</v>
      </c>
      <c r="DD148">
        <v>1677795524</v>
      </c>
      <c r="DE148">
        <v>0</v>
      </c>
      <c r="DF148">
        <v>-0.419</v>
      </c>
      <c r="DG148">
        <v>-0.001</v>
      </c>
      <c r="DH148">
        <v>3.097</v>
      </c>
      <c r="DI148">
        <v>0.268</v>
      </c>
      <c r="DJ148">
        <v>400</v>
      </c>
      <c r="DK148">
        <v>24</v>
      </c>
      <c r="DL148">
        <v>0.15</v>
      </c>
      <c r="DM148">
        <v>0.13</v>
      </c>
      <c r="DN148">
        <v>-15.408</v>
      </c>
      <c r="DO148">
        <v>-17.96720278745643</v>
      </c>
      <c r="DP148">
        <v>2.391909600828716</v>
      </c>
      <c r="DQ148">
        <v>0</v>
      </c>
      <c r="DR148">
        <v>2.400130975609756</v>
      </c>
      <c r="DS148">
        <v>0.004341533101050974</v>
      </c>
      <c r="DT148">
        <v>0.0007528735354498481</v>
      </c>
      <c r="DU148">
        <v>1</v>
      </c>
      <c r="DV148">
        <v>1</v>
      </c>
      <c r="DW148">
        <v>2</v>
      </c>
      <c r="DX148" t="s">
        <v>365</v>
      </c>
      <c r="DY148">
        <v>2.97702</v>
      </c>
      <c r="DZ148">
        <v>2.72818</v>
      </c>
      <c r="EA148">
        <v>0.0827075</v>
      </c>
      <c r="EB148">
        <v>0.08755839999999999</v>
      </c>
      <c r="EC148">
        <v>0.130605</v>
      </c>
      <c r="ED148">
        <v>0.124702</v>
      </c>
      <c r="EE148">
        <v>27341</v>
      </c>
      <c r="EF148">
        <v>26904.9</v>
      </c>
      <c r="EG148">
        <v>30345.8</v>
      </c>
      <c r="EH148">
        <v>29746.3</v>
      </c>
      <c r="EI148">
        <v>36407.8</v>
      </c>
      <c r="EJ148">
        <v>34272</v>
      </c>
      <c r="EK148">
        <v>46436.4</v>
      </c>
      <c r="EL148">
        <v>44233.9</v>
      </c>
      <c r="EM148">
        <v>1.84525</v>
      </c>
      <c r="EN148">
        <v>1.81953</v>
      </c>
      <c r="EO148">
        <v>0.182278</v>
      </c>
      <c r="EP148">
        <v>0</v>
      </c>
      <c r="EQ148">
        <v>32.0415</v>
      </c>
      <c r="ER148">
        <v>999.9</v>
      </c>
      <c r="ES148">
        <v>49.3</v>
      </c>
      <c r="ET148">
        <v>34.8</v>
      </c>
      <c r="EU148">
        <v>30.7962</v>
      </c>
      <c r="EV148">
        <v>63.0337</v>
      </c>
      <c r="EW148">
        <v>23.2051</v>
      </c>
      <c r="EX148">
        <v>1</v>
      </c>
      <c r="EY148">
        <v>0.167215</v>
      </c>
      <c r="EZ148">
        <v>-2.24414</v>
      </c>
      <c r="FA148">
        <v>20.1827</v>
      </c>
      <c r="FB148">
        <v>5.22942</v>
      </c>
      <c r="FC148">
        <v>11.974</v>
      </c>
      <c r="FD148">
        <v>4.9696</v>
      </c>
      <c r="FE148">
        <v>3.2896</v>
      </c>
      <c r="FF148">
        <v>9999</v>
      </c>
      <c r="FG148">
        <v>9999</v>
      </c>
      <c r="FH148">
        <v>9999</v>
      </c>
      <c r="FI148">
        <v>999.9</v>
      </c>
      <c r="FJ148">
        <v>4.97325</v>
      </c>
      <c r="FK148">
        <v>1.8779</v>
      </c>
      <c r="FL148">
        <v>1.87605</v>
      </c>
      <c r="FM148">
        <v>1.87881</v>
      </c>
      <c r="FN148">
        <v>1.87546</v>
      </c>
      <c r="FO148">
        <v>1.87899</v>
      </c>
      <c r="FP148">
        <v>1.87607</v>
      </c>
      <c r="FQ148">
        <v>1.87729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3.4</v>
      </c>
      <c r="GF148">
        <v>0.4006</v>
      </c>
      <c r="GG148">
        <v>1.952128706093963</v>
      </c>
      <c r="GH148">
        <v>0.004218851560130391</v>
      </c>
      <c r="GI148">
        <v>-1.795455638341317E-06</v>
      </c>
      <c r="GJ148">
        <v>4.509012065089949E-10</v>
      </c>
      <c r="GK148">
        <v>0.4005864047308223</v>
      </c>
      <c r="GL148">
        <v>0</v>
      </c>
      <c r="GM148">
        <v>0</v>
      </c>
      <c r="GN148">
        <v>0</v>
      </c>
      <c r="GO148">
        <v>0</v>
      </c>
      <c r="GP148">
        <v>2124</v>
      </c>
      <c r="GQ148">
        <v>1</v>
      </c>
      <c r="GR148">
        <v>26</v>
      </c>
      <c r="GS148">
        <v>223270.9</v>
      </c>
      <c r="GT148">
        <v>1146.6</v>
      </c>
      <c r="GU148">
        <v>1.18896</v>
      </c>
      <c r="GV148">
        <v>2.58057</v>
      </c>
      <c r="GW148">
        <v>1.39893</v>
      </c>
      <c r="GX148">
        <v>2.36206</v>
      </c>
      <c r="GY148">
        <v>1.44897</v>
      </c>
      <c r="GZ148">
        <v>2.42676</v>
      </c>
      <c r="HA148">
        <v>42.5637</v>
      </c>
      <c r="HB148">
        <v>24.0875</v>
      </c>
      <c r="HC148">
        <v>18</v>
      </c>
      <c r="HD148">
        <v>491.501</v>
      </c>
      <c r="HE148">
        <v>446.598</v>
      </c>
      <c r="HF148">
        <v>35.1382</v>
      </c>
      <c r="HG148">
        <v>29.3444</v>
      </c>
      <c r="HH148">
        <v>29.9999</v>
      </c>
      <c r="HI148">
        <v>29.0463</v>
      </c>
      <c r="HJ148">
        <v>29.092</v>
      </c>
      <c r="HK148">
        <v>23.8404</v>
      </c>
      <c r="HL148">
        <v>0</v>
      </c>
      <c r="HM148">
        <v>100</v>
      </c>
      <c r="HN148">
        <v>35.1424</v>
      </c>
      <c r="HO148">
        <v>460.079</v>
      </c>
      <c r="HP148">
        <v>31.6323</v>
      </c>
      <c r="HQ148">
        <v>100.34</v>
      </c>
      <c r="HR148">
        <v>101.715</v>
      </c>
    </row>
    <row r="149" spans="1:226">
      <c r="A149">
        <v>133</v>
      </c>
      <c r="B149">
        <v>1677864324.1</v>
      </c>
      <c r="C149">
        <v>1802.599999904633</v>
      </c>
      <c r="D149" t="s">
        <v>630</v>
      </c>
      <c r="E149" t="s">
        <v>631</v>
      </c>
      <c r="F149">
        <v>5</v>
      </c>
      <c r="G149" t="s">
        <v>353</v>
      </c>
      <c r="H149" t="s">
        <v>382</v>
      </c>
      <c r="I149">
        <v>1677864316.6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455.3838239804462</v>
      </c>
      <c r="AK149">
        <v>432.2039212121211</v>
      </c>
      <c r="AL149">
        <v>2.037625785097884</v>
      </c>
      <c r="AM149">
        <v>63.52167588104037</v>
      </c>
      <c r="AN149">
        <f>(AP149 - AO149 + BO149*1E3/(8.314*(BQ149+273.15)) * AR149/BN149 * AQ149) * BN149/(100*BB149) * 1000/(1000 - AP149)</f>
        <v>0</v>
      </c>
      <c r="AO149">
        <v>30.35864578102168</v>
      </c>
      <c r="AP149">
        <v>32.75637454545453</v>
      </c>
      <c r="AQ149">
        <v>-1.256823575940179E-05</v>
      </c>
      <c r="AR149">
        <v>100.0074228854335</v>
      </c>
      <c r="AS149">
        <v>0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2.96</v>
      </c>
      <c r="BC149">
        <v>0.5</v>
      </c>
      <c r="BD149" t="s">
        <v>355</v>
      </c>
      <c r="BE149">
        <v>2</v>
      </c>
      <c r="BF149" t="b">
        <v>1</v>
      </c>
      <c r="BG149">
        <v>1677864316.6</v>
      </c>
      <c r="BH149">
        <v>408.9121851851851</v>
      </c>
      <c r="BI149">
        <v>430.4918518518519</v>
      </c>
      <c r="BJ149">
        <v>32.75975185185185</v>
      </c>
      <c r="BK149">
        <v>30.35984444444445</v>
      </c>
      <c r="BL149">
        <v>405.5144444444445</v>
      </c>
      <c r="BM149">
        <v>32.35917777777778</v>
      </c>
      <c r="BN149">
        <v>500.0092592592594</v>
      </c>
      <c r="BO149">
        <v>89.42914814814814</v>
      </c>
      <c r="BP149">
        <v>0.09970473703703703</v>
      </c>
      <c r="BQ149">
        <v>34.35005555555555</v>
      </c>
      <c r="BR149">
        <v>34.9947074074074</v>
      </c>
      <c r="BS149">
        <v>999.9000000000001</v>
      </c>
      <c r="BT149">
        <v>0</v>
      </c>
      <c r="BU149">
        <v>0</v>
      </c>
      <c r="BV149">
        <v>10000.25185185185</v>
      </c>
      <c r="BW149">
        <v>0</v>
      </c>
      <c r="BX149">
        <v>6.454190000000001</v>
      </c>
      <c r="BY149">
        <v>-21.57954444444444</v>
      </c>
      <c r="BZ149">
        <v>422.761851851852</v>
      </c>
      <c r="CA149">
        <v>443.9706296296297</v>
      </c>
      <c r="CB149">
        <v>2.399921111111111</v>
      </c>
      <c r="CC149">
        <v>430.4918518518519</v>
      </c>
      <c r="CD149">
        <v>30.35984444444445</v>
      </c>
      <c r="CE149">
        <v>2.929677037037036</v>
      </c>
      <c r="CF149">
        <v>2.715054444444445</v>
      </c>
      <c r="CG149">
        <v>23.63353333333333</v>
      </c>
      <c r="CH149">
        <v>22.37652222222222</v>
      </c>
      <c r="CI149">
        <v>1999.988518518519</v>
      </c>
      <c r="CJ149">
        <v>0.9800069259259258</v>
      </c>
      <c r="CK149">
        <v>0.01999310740740741</v>
      </c>
      <c r="CL149">
        <v>0</v>
      </c>
      <c r="CM149">
        <v>2.053377777777778</v>
      </c>
      <c r="CN149">
        <v>0</v>
      </c>
      <c r="CO149">
        <v>5965.257407407406</v>
      </c>
      <c r="CP149">
        <v>17338.17407407407</v>
      </c>
      <c r="CQ149">
        <v>40.00688888888889</v>
      </c>
      <c r="CR149">
        <v>40.68699999999999</v>
      </c>
      <c r="CS149">
        <v>39.81199999999999</v>
      </c>
      <c r="CT149">
        <v>39.0574074074074</v>
      </c>
      <c r="CU149">
        <v>39.81199999999999</v>
      </c>
      <c r="CV149">
        <v>1960.003333333333</v>
      </c>
      <c r="CW149">
        <v>39.99</v>
      </c>
      <c r="CX149">
        <v>0</v>
      </c>
      <c r="CY149">
        <v>1677864326.8</v>
      </c>
      <c r="CZ149">
        <v>0</v>
      </c>
      <c r="DA149">
        <v>0</v>
      </c>
      <c r="DB149" t="s">
        <v>356</v>
      </c>
      <c r="DC149">
        <v>1664468064.5</v>
      </c>
      <c r="DD149">
        <v>1677795524</v>
      </c>
      <c r="DE149">
        <v>0</v>
      </c>
      <c r="DF149">
        <v>-0.419</v>
      </c>
      <c r="DG149">
        <v>-0.001</v>
      </c>
      <c r="DH149">
        <v>3.097</v>
      </c>
      <c r="DI149">
        <v>0.268</v>
      </c>
      <c r="DJ149">
        <v>400</v>
      </c>
      <c r="DK149">
        <v>24</v>
      </c>
      <c r="DL149">
        <v>0.15</v>
      </c>
      <c r="DM149">
        <v>0.13</v>
      </c>
      <c r="DN149">
        <v>-19.1112575</v>
      </c>
      <c r="DO149">
        <v>-54.95734671669788</v>
      </c>
      <c r="DP149">
        <v>5.717757271731964</v>
      </c>
      <c r="DQ149">
        <v>0</v>
      </c>
      <c r="DR149">
        <v>2.39985675</v>
      </c>
      <c r="DS149">
        <v>-0.00212048780488109</v>
      </c>
      <c r="DT149">
        <v>0.0009581946240195833</v>
      </c>
      <c r="DU149">
        <v>1</v>
      </c>
      <c r="DV149">
        <v>1</v>
      </c>
      <c r="DW149">
        <v>2</v>
      </c>
      <c r="DX149" t="s">
        <v>365</v>
      </c>
      <c r="DY149">
        <v>2.97718</v>
      </c>
      <c r="DZ149">
        <v>2.72817</v>
      </c>
      <c r="EA149">
        <v>0.08418200000000001</v>
      </c>
      <c r="EB149">
        <v>0.08990860000000001</v>
      </c>
      <c r="EC149">
        <v>0.130594</v>
      </c>
      <c r="ED149">
        <v>0.124695</v>
      </c>
      <c r="EE149">
        <v>27296.9</v>
      </c>
      <c r="EF149">
        <v>26835.9</v>
      </c>
      <c r="EG149">
        <v>30345.7</v>
      </c>
      <c r="EH149">
        <v>29746.6</v>
      </c>
      <c r="EI149">
        <v>36408.2</v>
      </c>
      <c r="EJ149">
        <v>34272.8</v>
      </c>
      <c r="EK149">
        <v>46436.3</v>
      </c>
      <c r="EL149">
        <v>44234.4</v>
      </c>
      <c r="EM149">
        <v>1.8454</v>
      </c>
      <c r="EN149">
        <v>1.81953</v>
      </c>
      <c r="EO149">
        <v>0.182249</v>
      </c>
      <c r="EP149">
        <v>0</v>
      </c>
      <c r="EQ149">
        <v>32.0415</v>
      </c>
      <c r="ER149">
        <v>999.9</v>
      </c>
      <c r="ES149">
        <v>49.3</v>
      </c>
      <c r="ET149">
        <v>34.8</v>
      </c>
      <c r="EU149">
        <v>30.7923</v>
      </c>
      <c r="EV149">
        <v>63.1037</v>
      </c>
      <c r="EW149">
        <v>22.7885</v>
      </c>
      <c r="EX149">
        <v>1</v>
      </c>
      <c r="EY149">
        <v>0.167226</v>
      </c>
      <c r="EZ149">
        <v>-2.30271</v>
      </c>
      <c r="FA149">
        <v>20.1818</v>
      </c>
      <c r="FB149">
        <v>5.22927</v>
      </c>
      <c r="FC149">
        <v>11.974</v>
      </c>
      <c r="FD149">
        <v>4.96965</v>
      </c>
      <c r="FE149">
        <v>3.28958</v>
      </c>
      <c r="FF149">
        <v>9999</v>
      </c>
      <c r="FG149">
        <v>9999</v>
      </c>
      <c r="FH149">
        <v>9999</v>
      </c>
      <c r="FI149">
        <v>999.9</v>
      </c>
      <c r="FJ149">
        <v>4.97325</v>
      </c>
      <c r="FK149">
        <v>1.87785</v>
      </c>
      <c r="FL149">
        <v>1.87603</v>
      </c>
      <c r="FM149">
        <v>1.87881</v>
      </c>
      <c r="FN149">
        <v>1.87545</v>
      </c>
      <c r="FO149">
        <v>1.87897</v>
      </c>
      <c r="FP149">
        <v>1.87607</v>
      </c>
      <c r="FQ149">
        <v>1.87729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3.429</v>
      </c>
      <c r="GF149">
        <v>0.4006</v>
      </c>
      <c r="GG149">
        <v>1.952128706093963</v>
      </c>
      <c r="GH149">
        <v>0.004218851560130391</v>
      </c>
      <c r="GI149">
        <v>-1.795455638341317E-06</v>
      </c>
      <c r="GJ149">
        <v>4.509012065089949E-10</v>
      </c>
      <c r="GK149">
        <v>0.4005864047308223</v>
      </c>
      <c r="GL149">
        <v>0</v>
      </c>
      <c r="GM149">
        <v>0</v>
      </c>
      <c r="GN149">
        <v>0</v>
      </c>
      <c r="GO149">
        <v>0</v>
      </c>
      <c r="GP149">
        <v>2124</v>
      </c>
      <c r="GQ149">
        <v>1</v>
      </c>
      <c r="GR149">
        <v>26</v>
      </c>
      <c r="GS149">
        <v>223271</v>
      </c>
      <c r="GT149">
        <v>1146.7</v>
      </c>
      <c r="GU149">
        <v>1.22559</v>
      </c>
      <c r="GV149">
        <v>2.57324</v>
      </c>
      <c r="GW149">
        <v>1.39893</v>
      </c>
      <c r="GX149">
        <v>2.36206</v>
      </c>
      <c r="GY149">
        <v>1.44897</v>
      </c>
      <c r="GZ149">
        <v>2.51709</v>
      </c>
      <c r="HA149">
        <v>42.537</v>
      </c>
      <c r="HB149">
        <v>24.105</v>
      </c>
      <c r="HC149">
        <v>18</v>
      </c>
      <c r="HD149">
        <v>491.585</v>
      </c>
      <c r="HE149">
        <v>446.612</v>
      </c>
      <c r="HF149">
        <v>35.1376</v>
      </c>
      <c r="HG149">
        <v>29.3444</v>
      </c>
      <c r="HH149">
        <v>30</v>
      </c>
      <c r="HI149">
        <v>29.0463</v>
      </c>
      <c r="HJ149">
        <v>29.0939</v>
      </c>
      <c r="HK149">
        <v>24.575</v>
      </c>
      <c r="HL149">
        <v>0</v>
      </c>
      <c r="HM149">
        <v>100</v>
      </c>
      <c r="HN149">
        <v>35.149</v>
      </c>
      <c r="HO149">
        <v>473.439</v>
      </c>
      <c r="HP149">
        <v>31.6323</v>
      </c>
      <c r="HQ149">
        <v>100.34</v>
      </c>
      <c r="HR149">
        <v>101.716</v>
      </c>
    </row>
    <row r="150" spans="1:226">
      <c r="A150">
        <v>134</v>
      </c>
      <c r="B150">
        <v>1677864329.1</v>
      </c>
      <c r="C150">
        <v>1807.599999904633</v>
      </c>
      <c r="D150" t="s">
        <v>632</v>
      </c>
      <c r="E150" t="s">
        <v>633</v>
      </c>
      <c r="F150">
        <v>5</v>
      </c>
      <c r="G150" t="s">
        <v>353</v>
      </c>
      <c r="H150" t="s">
        <v>382</v>
      </c>
      <c r="I150">
        <v>1677864321.314285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472.0796742553233</v>
      </c>
      <c r="AK150">
        <v>445.4941636363636</v>
      </c>
      <c r="AL150">
        <v>2.730549728631341</v>
      </c>
      <c r="AM150">
        <v>63.52167588104037</v>
      </c>
      <c r="AN150">
        <f>(AP150 - AO150 + BO150*1E3/(8.314*(BQ150+273.15)) * AR150/BN150 * AQ150) * BN150/(100*BB150) * 1000/(1000 - AP150)</f>
        <v>0</v>
      </c>
      <c r="AO150">
        <v>30.36017929219187</v>
      </c>
      <c r="AP150">
        <v>32.75376848484848</v>
      </c>
      <c r="AQ150">
        <v>-7.795338461097535E-06</v>
      </c>
      <c r="AR150">
        <v>100.0074228854335</v>
      </c>
      <c r="AS150">
        <v>0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2.96</v>
      </c>
      <c r="BC150">
        <v>0.5</v>
      </c>
      <c r="BD150" t="s">
        <v>355</v>
      </c>
      <c r="BE150">
        <v>2</v>
      </c>
      <c r="BF150" t="b">
        <v>1</v>
      </c>
      <c r="BG150">
        <v>1677864321.314285</v>
      </c>
      <c r="BH150">
        <v>415.1963214285714</v>
      </c>
      <c r="BI150">
        <v>442.5505714285714</v>
      </c>
      <c r="BJ150">
        <v>32.75763571428572</v>
      </c>
      <c r="BK150">
        <v>30.35963571428571</v>
      </c>
      <c r="BL150">
        <v>411.7799642857143</v>
      </c>
      <c r="BM150">
        <v>32.35705714285714</v>
      </c>
      <c r="BN150">
        <v>500.0101785714285</v>
      </c>
      <c r="BO150">
        <v>89.42938928571429</v>
      </c>
      <c r="BP150">
        <v>0.09981156428571428</v>
      </c>
      <c r="BQ150">
        <v>34.34894642857143</v>
      </c>
      <c r="BR150">
        <v>34.99165357142857</v>
      </c>
      <c r="BS150">
        <v>999.9000000000002</v>
      </c>
      <c r="BT150">
        <v>0</v>
      </c>
      <c r="BU150">
        <v>0</v>
      </c>
      <c r="BV150">
        <v>10003.03571428572</v>
      </c>
      <c r="BW150">
        <v>0</v>
      </c>
      <c r="BX150">
        <v>6.454190000000001</v>
      </c>
      <c r="BY150">
        <v>-27.35418214285715</v>
      </c>
      <c r="BZ150">
        <v>429.2577857142857</v>
      </c>
      <c r="CA150">
        <v>456.4068214285714</v>
      </c>
      <c r="CB150">
        <v>2.398003571428572</v>
      </c>
      <c r="CC150">
        <v>442.5505714285714</v>
      </c>
      <c r="CD150">
        <v>30.35963571428571</v>
      </c>
      <c r="CE150">
        <v>2.929494642857143</v>
      </c>
      <c r="CF150">
        <v>2.715043214285714</v>
      </c>
      <c r="CG150">
        <v>23.63250357142857</v>
      </c>
      <c r="CH150">
        <v>22.37645714285715</v>
      </c>
      <c r="CI150">
        <v>2000.021785714285</v>
      </c>
      <c r="CJ150">
        <v>0.9800072857142855</v>
      </c>
      <c r="CK150">
        <v>0.01999282857142857</v>
      </c>
      <c r="CL150">
        <v>0</v>
      </c>
      <c r="CM150">
        <v>2.038239285714286</v>
      </c>
      <c r="CN150">
        <v>0</v>
      </c>
      <c r="CO150">
        <v>5971.077142857142</v>
      </c>
      <c r="CP150">
        <v>17338.46785714286</v>
      </c>
      <c r="CQ150">
        <v>40.00664285714286</v>
      </c>
      <c r="CR150">
        <v>40.68699999999999</v>
      </c>
      <c r="CS150">
        <v>39.81199999999999</v>
      </c>
      <c r="CT150">
        <v>39.05757142857142</v>
      </c>
      <c r="CU150">
        <v>39.81199999999999</v>
      </c>
      <c r="CV150">
        <v>1960.0375</v>
      </c>
      <c r="CW150">
        <v>39.99</v>
      </c>
      <c r="CX150">
        <v>0</v>
      </c>
      <c r="CY150">
        <v>1677864332.2</v>
      </c>
      <c r="CZ150">
        <v>0</v>
      </c>
      <c r="DA150">
        <v>0</v>
      </c>
      <c r="DB150" t="s">
        <v>356</v>
      </c>
      <c r="DC150">
        <v>1664468064.5</v>
      </c>
      <c r="DD150">
        <v>1677795524</v>
      </c>
      <c r="DE150">
        <v>0</v>
      </c>
      <c r="DF150">
        <v>-0.419</v>
      </c>
      <c r="DG150">
        <v>-0.001</v>
      </c>
      <c r="DH150">
        <v>3.097</v>
      </c>
      <c r="DI150">
        <v>0.268</v>
      </c>
      <c r="DJ150">
        <v>400</v>
      </c>
      <c r="DK150">
        <v>24</v>
      </c>
      <c r="DL150">
        <v>0.15</v>
      </c>
      <c r="DM150">
        <v>0.13</v>
      </c>
      <c r="DN150">
        <v>-24.03715365853659</v>
      </c>
      <c r="DO150">
        <v>-73.58025993031359</v>
      </c>
      <c r="DP150">
        <v>7.342064050324812</v>
      </c>
      <c r="DQ150">
        <v>0</v>
      </c>
      <c r="DR150">
        <v>2.39871</v>
      </c>
      <c r="DS150">
        <v>-0.02120132404181052</v>
      </c>
      <c r="DT150">
        <v>0.002382410134460568</v>
      </c>
      <c r="DU150">
        <v>1</v>
      </c>
      <c r="DV150">
        <v>1</v>
      </c>
      <c r="DW150">
        <v>2</v>
      </c>
      <c r="DX150" t="s">
        <v>365</v>
      </c>
      <c r="DY150">
        <v>2.97713</v>
      </c>
      <c r="DZ150">
        <v>2.72847</v>
      </c>
      <c r="EA150">
        <v>0.08617130000000001</v>
      </c>
      <c r="EB150">
        <v>0.0923493</v>
      </c>
      <c r="EC150">
        <v>0.130588</v>
      </c>
      <c r="ED150">
        <v>0.124701</v>
      </c>
      <c r="EE150">
        <v>27237.4</v>
      </c>
      <c r="EF150">
        <v>26763.8</v>
      </c>
      <c r="EG150">
        <v>30345.4</v>
      </c>
      <c r="EH150">
        <v>29746.4</v>
      </c>
      <c r="EI150">
        <v>36408.3</v>
      </c>
      <c r="EJ150">
        <v>34272.5</v>
      </c>
      <c r="EK150">
        <v>46436</v>
      </c>
      <c r="EL150">
        <v>44234.1</v>
      </c>
      <c r="EM150">
        <v>1.8453</v>
      </c>
      <c r="EN150">
        <v>1.81957</v>
      </c>
      <c r="EO150">
        <v>0.182018</v>
      </c>
      <c r="EP150">
        <v>0</v>
      </c>
      <c r="EQ150">
        <v>32.0399</v>
      </c>
      <c r="ER150">
        <v>999.9</v>
      </c>
      <c r="ES150">
        <v>49.3</v>
      </c>
      <c r="ET150">
        <v>34.8</v>
      </c>
      <c r="EU150">
        <v>30.7932</v>
      </c>
      <c r="EV150">
        <v>63.0537</v>
      </c>
      <c r="EW150">
        <v>23.1891</v>
      </c>
      <c r="EX150">
        <v>1</v>
      </c>
      <c r="EY150">
        <v>0.16734</v>
      </c>
      <c r="EZ150">
        <v>-2.33081</v>
      </c>
      <c r="FA150">
        <v>20.1815</v>
      </c>
      <c r="FB150">
        <v>5.22957</v>
      </c>
      <c r="FC150">
        <v>11.974</v>
      </c>
      <c r="FD150">
        <v>4.9696</v>
      </c>
      <c r="FE150">
        <v>3.28955</v>
      </c>
      <c r="FF150">
        <v>9999</v>
      </c>
      <c r="FG150">
        <v>9999</v>
      </c>
      <c r="FH150">
        <v>9999</v>
      </c>
      <c r="FI150">
        <v>999.9</v>
      </c>
      <c r="FJ150">
        <v>4.97325</v>
      </c>
      <c r="FK150">
        <v>1.87789</v>
      </c>
      <c r="FL150">
        <v>1.87603</v>
      </c>
      <c r="FM150">
        <v>1.87881</v>
      </c>
      <c r="FN150">
        <v>1.87546</v>
      </c>
      <c r="FO150">
        <v>1.87898</v>
      </c>
      <c r="FP150">
        <v>1.87607</v>
      </c>
      <c r="FQ150">
        <v>1.87729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3.466</v>
      </c>
      <c r="GF150">
        <v>0.4006</v>
      </c>
      <c r="GG150">
        <v>1.952128706093963</v>
      </c>
      <c r="GH150">
        <v>0.004218851560130391</v>
      </c>
      <c r="GI150">
        <v>-1.795455638341317E-06</v>
      </c>
      <c r="GJ150">
        <v>4.509012065089949E-10</v>
      </c>
      <c r="GK150">
        <v>0.4005864047308223</v>
      </c>
      <c r="GL150">
        <v>0</v>
      </c>
      <c r="GM150">
        <v>0</v>
      </c>
      <c r="GN150">
        <v>0</v>
      </c>
      <c r="GO150">
        <v>0</v>
      </c>
      <c r="GP150">
        <v>2124</v>
      </c>
      <c r="GQ150">
        <v>1</v>
      </c>
      <c r="GR150">
        <v>26</v>
      </c>
      <c r="GS150">
        <v>223271.1</v>
      </c>
      <c r="GT150">
        <v>1146.8</v>
      </c>
      <c r="GU150">
        <v>1.25977</v>
      </c>
      <c r="GV150">
        <v>2.58423</v>
      </c>
      <c r="GW150">
        <v>1.39893</v>
      </c>
      <c r="GX150">
        <v>2.36206</v>
      </c>
      <c r="GY150">
        <v>1.44897</v>
      </c>
      <c r="GZ150">
        <v>2.45117</v>
      </c>
      <c r="HA150">
        <v>42.537</v>
      </c>
      <c r="HB150">
        <v>24.0963</v>
      </c>
      <c r="HC150">
        <v>18</v>
      </c>
      <c r="HD150">
        <v>491.529</v>
      </c>
      <c r="HE150">
        <v>446.643</v>
      </c>
      <c r="HF150">
        <v>35.1445</v>
      </c>
      <c r="HG150">
        <v>29.3444</v>
      </c>
      <c r="HH150">
        <v>30.0001</v>
      </c>
      <c r="HI150">
        <v>29.0463</v>
      </c>
      <c r="HJ150">
        <v>29.0939</v>
      </c>
      <c r="HK150">
        <v>25.2377</v>
      </c>
      <c r="HL150">
        <v>0</v>
      </c>
      <c r="HM150">
        <v>100</v>
      </c>
      <c r="HN150">
        <v>35.1552</v>
      </c>
      <c r="HO150">
        <v>486.796</v>
      </c>
      <c r="HP150">
        <v>31.6323</v>
      </c>
      <c r="HQ150">
        <v>100.339</v>
      </c>
      <c r="HR150">
        <v>101.716</v>
      </c>
    </row>
    <row r="151" spans="1:226">
      <c r="A151">
        <v>135</v>
      </c>
      <c r="B151">
        <v>1677864334.1</v>
      </c>
      <c r="C151">
        <v>1812.599999904633</v>
      </c>
      <c r="D151" t="s">
        <v>634</v>
      </c>
      <c r="E151" t="s">
        <v>635</v>
      </c>
      <c r="F151">
        <v>5</v>
      </c>
      <c r="G151" t="s">
        <v>353</v>
      </c>
      <c r="H151" t="s">
        <v>382</v>
      </c>
      <c r="I151">
        <v>1677864326.6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489.2386472009106</v>
      </c>
      <c r="AK151">
        <v>460.7504666666664</v>
      </c>
      <c r="AL151">
        <v>3.089351053643836</v>
      </c>
      <c r="AM151">
        <v>63.52167588104037</v>
      </c>
      <c r="AN151">
        <f>(AP151 - AO151 + BO151*1E3/(8.314*(BQ151+273.15)) * AR151/BN151 * AQ151) * BN151/(100*BB151) * 1000/(1000 - AP151)</f>
        <v>0</v>
      </c>
      <c r="AO151">
        <v>30.3602227819435</v>
      </c>
      <c r="AP151">
        <v>32.74807757575757</v>
      </c>
      <c r="AQ151">
        <v>-1.159040610898837E-05</v>
      </c>
      <c r="AR151">
        <v>100.0074228854335</v>
      </c>
      <c r="AS151">
        <v>0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2.96</v>
      </c>
      <c r="BC151">
        <v>0.5</v>
      </c>
      <c r="BD151" t="s">
        <v>355</v>
      </c>
      <c r="BE151">
        <v>2</v>
      </c>
      <c r="BF151" t="b">
        <v>1</v>
      </c>
      <c r="BG151">
        <v>1677864326.6</v>
      </c>
      <c r="BH151">
        <v>426.3923703703704</v>
      </c>
      <c r="BI151">
        <v>459.0945185185185</v>
      </c>
      <c r="BJ151">
        <v>32.75383703703704</v>
      </c>
      <c r="BK151">
        <v>30.35965185185185</v>
      </c>
      <c r="BL151">
        <v>422.943037037037</v>
      </c>
      <c r="BM151">
        <v>32.35325925925926</v>
      </c>
      <c r="BN151">
        <v>500.0225555555556</v>
      </c>
      <c r="BO151">
        <v>89.42895555555558</v>
      </c>
      <c r="BP151">
        <v>0.09993494074074073</v>
      </c>
      <c r="BQ151">
        <v>34.34571481481482</v>
      </c>
      <c r="BR151">
        <v>34.98746666666666</v>
      </c>
      <c r="BS151">
        <v>999.9000000000001</v>
      </c>
      <c r="BT151">
        <v>0</v>
      </c>
      <c r="BU151">
        <v>0</v>
      </c>
      <c r="BV151">
        <v>10005.29814814815</v>
      </c>
      <c r="BW151">
        <v>0</v>
      </c>
      <c r="BX151">
        <v>6.457714444444445</v>
      </c>
      <c r="BY151">
        <v>-32.70215925925926</v>
      </c>
      <c r="BZ151">
        <v>440.8312222222222</v>
      </c>
      <c r="CA151">
        <v>473.4688518518519</v>
      </c>
      <c r="CB151">
        <v>2.394184814814815</v>
      </c>
      <c r="CC151">
        <v>459.0945185185185</v>
      </c>
      <c r="CD151">
        <v>30.35965185185185</v>
      </c>
      <c r="CE151">
        <v>2.929140740740741</v>
      </c>
      <c r="CF151">
        <v>2.715031481481482</v>
      </c>
      <c r="CG151">
        <v>23.6305037037037</v>
      </c>
      <c r="CH151">
        <v>22.37638148148148</v>
      </c>
      <c r="CI151">
        <v>2000.032222222222</v>
      </c>
      <c r="CJ151">
        <v>0.9800070740740738</v>
      </c>
      <c r="CK151">
        <v>0.01999299259259259</v>
      </c>
      <c r="CL151">
        <v>0</v>
      </c>
      <c r="CM151">
        <v>2.019474074074074</v>
      </c>
      <c r="CN151">
        <v>0</v>
      </c>
      <c r="CO151">
        <v>5981.703703703703</v>
      </c>
      <c r="CP151">
        <v>17338.56296296297</v>
      </c>
      <c r="CQ151">
        <v>40.01607407407408</v>
      </c>
      <c r="CR151">
        <v>40.68699999999999</v>
      </c>
      <c r="CS151">
        <v>39.81199999999999</v>
      </c>
      <c r="CT151">
        <v>39.062</v>
      </c>
      <c r="CU151">
        <v>39.81199999999999</v>
      </c>
      <c r="CV151">
        <v>1960.047407407408</v>
      </c>
      <c r="CW151">
        <v>39.99</v>
      </c>
      <c r="CX151">
        <v>0</v>
      </c>
      <c r="CY151">
        <v>1677864337</v>
      </c>
      <c r="CZ151">
        <v>0</v>
      </c>
      <c r="DA151">
        <v>0</v>
      </c>
      <c r="DB151" t="s">
        <v>356</v>
      </c>
      <c r="DC151">
        <v>1664468064.5</v>
      </c>
      <c r="DD151">
        <v>1677795524</v>
      </c>
      <c r="DE151">
        <v>0</v>
      </c>
      <c r="DF151">
        <v>-0.419</v>
      </c>
      <c r="DG151">
        <v>-0.001</v>
      </c>
      <c r="DH151">
        <v>3.097</v>
      </c>
      <c r="DI151">
        <v>0.268</v>
      </c>
      <c r="DJ151">
        <v>400</v>
      </c>
      <c r="DK151">
        <v>24</v>
      </c>
      <c r="DL151">
        <v>0.15</v>
      </c>
      <c r="DM151">
        <v>0.13</v>
      </c>
      <c r="DN151">
        <v>-29.0332</v>
      </c>
      <c r="DO151">
        <v>-62.91887954971855</v>
      </c>
      <c r="DP151">
        <v>6.235144406507358</v>
      </c>
      <c r="DQ151">
        <v>0</v>
      </c>
      <c r="DR151">
        <v>2.39616975</v>
      </c>
      <c r="DS151">
        <v>-0.04142330206379778</v>
      </c>
      <c r="DT151">
        <v>0.00420858972073782</v>
      </c>
      <c r="DU151">
        <v>1</v>
      </c>
      <c r="DV151">
        <v>1</v>
      </c>
      <c r="DW151">
        <v>2</v>
      </c>
      <c r="DX151" t="s">
        <v>365</v>
      </c>
      <c r="DY151">
        <v>2.97718</v>
      </c>
      <c r="DZ151">
        <v>2.72849</v>
      </c>
      <c r="EA151">
        <v>0.08839859999999999</v>
      </c>
      <c r="EB151">
        <v>0.0947732</v>
      </c>
      <c r="EC151">
        <v>0.130575</v>
      </c>
      <c r="ED151">
        <v>0.124701</v>
      </c>
      <c r="EE151">
        <v>27171.1</v>
      </c>
      <c r="EF151">
        <v>26692.2</v>
      </c>
      <c r="EG151">
        <v>30345.5</v>
      </c>
      <c r="EH151">
        <v>29746.2</v>
      </c>
      <c r="EI151">
        <v>36409.3</v>
      </c>
      <c r="EJ151">
        <v>34272.5</v>
      </c>
      <c r="EK151">
        <v>46436.3</v>
      </c>
      <c r="EL151">
        <v>44233.8</v>
      </c>
      <c r="EM151">
        <v>1.84547</v>
      </c>
      <c r="EN151">
        <v>1.81953</v>
      </c>
      <c r="EO151">
        <v>0.182025</v>
      </c>
      <c r="EP151">
        <v>0</v>
      </c>
      <c r="EQ151">
        <v>32.0385</v>
      </c>
      <c r="ER151">
        <v>999.9</v>
      </c>
      <c r="ES151">
        <v>49.3</v>
      </c>
      <c r="ET151">
        <v>34.8</v>
      </c>
      <c r="EU151">
        <v>30.7946</v>
      </c>
      <c r="EV151">
        <v>62.9737</v>
      </c>
      <c r="EW151">
        <v>22.8285</v>
      </c>
      <c r="EX151">
        <v>1</v>
      </c>
      <c r="EY151">
        <v>0.167309</v>
      </c>
      <c r="EZ151">
        <v>-2.35988</v>
      </c>
      <c r="FA151">
        <v>20.1812</v>
      </c>
      <c r="FB151">
        <v>5.22972</v>
      </c>
      <c r="FC151">
        <v>11.974</v>
      </c>
      <c r="FD151">
        <v>4.9701</v>
      </c>
      <c r="FE151">
        <v>3.28968</v>
      </c>
      <c r="FF151">
        <v>9999</v>
      </c>
      <c r="FG151">
        <v>9999</v>
      </c>
      <c r="FH151">
        <v>9999</v>
      </c>
      <c r="FI151">
        <v>999.9</v>
      </c>
      <c r="FJ151">
        <v>4.97327</v>
      </c>
      <c r="FK151">
        <v>1.8779</v>
      </c>
      <c r="FL151">
        <v>1.87606</v>
      </c>
      <c r="FM151">
        <v>1.87882</v>
      </c>
      <c r="FN151">
        <v>1.87546</v>
      </c>
      <c r="FO151">
        <v>1.87901</v>
      </c>
      <c r="FP151">
        <v>1.87608</v>
      </c>
      <c r="FQ151">
        <v>1.87729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3.51</v>
      </c>
      <c r="GF151">
        <v>0.4006</v>
      </c>
      <c r="GG151">
        <v>1.952128706093963</v>
      </c>
      <c r="GH151">
        <v>0.004218851560130391</v>
      </c>
      <c r="GI151">
        <v>-1.795455638341317E-06</v>
      </c>
      <c r="GJ151">
        <v>4.509012065089949E-10</v>
      </c>
      <c r="GK151">
        <v>0.4005864047308223</v>
      </c>
      <c r="GL151">
        <v>0</v>
      </c>
      <c r="GM151">
        <v>0</v>
      </c>
      <c r="GN151">
        <v>0</v>
      </c>
      <c r="GO151">
        <v>0</v>
      </c>
      <c r="GP151">
        <v>2124</v>
      </c>
      <c r="GQ151">
        <v>1</v>
      </c>
      <c r="GR151">
        <v>26</v>
      </c>
      <c r="GS151">
        <v>223271.2</v>
      </c>
      <c r="GT151">
        <v>1146.8</v>
      </c>
      <c r="GU151">
        <v>1.29639</v>
      </c>
      <c r="GV151">
        <v>2.56714</v>
      </c>
      <c r="GW151">
        <v>1.39893</v>
      </c>
      <c r="GX151">
        <v>2.36206</v>
      </c>
      <c r="GY151">
        <v>1.44897</v>
      </c>
      <c r="GZ151">
        <v>2.50366</v>
      </c>
      <c r="HA151">
        <v>42.537</v>
      </c>
      <c r="HB151">
        <v>24.105</v>
      </c>
      <c r="HC151">
        <v>18</v>
      </c>
      <c r="HD151">
        <v>491.627</v>
      </c>
      <c r="HE151">
        <v>446.612</v>
      </c>
      <c r="HF151">
        <v>35.1535</v>
      </c>
      <c r="HG151">
        <v>29.3423</v>
      </c>
      <c r="HH151">
        <v>30.0001</v>
      </c>
      <c r="HI151">
        <v>29.0463</v>
      </c>
      <c r="HJ151">
        <v>29.0939</v>
      </c>
      <c r="HK151">
        <v>25.9797</v>
      </c>
      <c r="HL151">
        <v>0</v>
      </c>
      <c r="HM151">
        <v>100</v>
      </c>
      <c r="HN151">
        <v>35.1661</v>
      </c>
      <c r="HO151">
        <v>506.838</v>
      </c>
      <c r="HP151">
        <v>31.6323</v>
      </c>
      <c r="HQ151">
        <v>100.34</v>
      </c>
      <c r="HR151">
        <v>101.715</v>
      </c>
    </row>
    <row r="152" spans="1:226">
      <c r="A152">
        <v>136</v>
      </c>
      <c r="B152">
        <v>1677864339.1</v>
      </c>
      <c r="C152">
        <v>1817.599999904633</v>
      </c>
      <c r="D152" t="s">
        <v>636</v>
      </c>
      <c r="E152" t="s">
        <v>637</v>
      </c>
      <c r="F152">
        <v>5</v>
      </c>
      <c r="G152" t="s">
        <v>353</v>
      </c>
      <c r="H152" t="s">
        <v>382</v>
      </c>
      <c r="I152">
        <v>1677864331.314285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506.4875718587314</v>
      </c>
      <c r="AK152">
        <v>476.9653272727272</v>
      </c>
      <c r="AL152">
        <v>3.269708187466168</v>
      </c>
      <c r="AM152">
        <v>63.52167588104037</v>
      </c>
      <c r="AN152">
        <f>(AP152 - AO152 + BO152*1E3/(8.314*(BQ152+273.15)) * AR152/BN152 * AQ152) * BN152/(100*BB152) * 1000/(1000 - AP152)</f>
        <v>0</v>
      </c>
      <c r="AO152">
        <v>30.36200506390588</v>
      </c>
      <c r="AP152">
        <v>32.74561999999998</v>
      </c>
      <c r="AQ152">
        <v>-1.655487246868273E-05</v>
      </c>
      <c r="AR152">
        <v>100.0074228854335</v>
      </c>
      <c r="AS152">
        <v>0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2.96</v>
      </c>
      <c r="BC152">
        <v>0.5</v>
      </c>
      <c r="BD152" t="s">
        <v>355</v>
      </c>
      <c r="BE152">
        <v>2</v>
      </c>
      <c r="BF152" t="b">
        <v>1</v>
      </c>
      <c r="BG152">
        <v>1677864331.314285</v>
      </c>
      <c r="BH152">
        <v>439.2869642857143</v>
      </c>
      <c r="BI152">
        <v>474.6777857142857</v>
      </c>
      <c r="BJ152">
        <v>32.75063928571429</v>
      </c>
      <c r="BK152">
        <v>30.36054285714286</v>
      </c>
      <c r="BL152">
        <v>435.8001785714285</v>
      </c>
      <c r="BM152">
        <v>32.35005714285714</v>
      </c>
      <c r="BN152">
        <v>500.0247142857143</v>
      </c>
      <c r="BO152">
        <v>89.42921428571428</v>
      </c>
      <c r="BP152">
        <v>0.1000253321428572</v>
      </c>
      <c r="BQ152">
        <v>34.34294285714287</v>
      </c>
      <c r="BR152">
        <v>34.98710357142858</v>
      </c>
      <c r="BS152">
        <v>999.9000000000002</v>
      </c>
      <c r="BT152">
        <v>0</v>
      </c>
      <c r="BU152">
        <v>0</v>
      </c>
      <c r="BV152">
        <v>10005.87</v>
      </c>
      <c r="BW152">
        <v>0</v>
      </c>
      <c r="BX152">
        <v>6.461578214285714</v>
      </c>
      <c r="BY152">
        <v>-35.39089642857143</v>
      </c>
      <c r="BZ152">
        <v>454.1608928571428</v>
      </c>
      <c r="CA152">
        <v>489.5406428571428</v>
      </c>
      <c r="CB152">
        <v>2.3900875</v>
      </c>
      <c r="CC152">
        <v>474.6777857142857</v>
      </c>
      <c r="CD152">
        <v>30.36054285714286</v>
      </c>
      <c r="CE152">
        <v>2.928863928571428</v>
      </c>
      <c r="CF152">
        <v>2.71512</v>
      </c>
      <c r="CG152">
        <v>23.62893928571429</v>
      </c>
      <c r="CH152">
        <v>22.37691071428571</v>
      </c>
      <c r="CI152">
        <v>2000.016785714286</v>
      </c>
      <c r="CJ152">
        <v>0.980006857142857</v>
      </c>
      <c r="CK152">
        <v>0.01999316071428572</v>
      </c>
      <c r="CL152">
        <v>0</v>
      </c>
      <c r="CM152">
        <v>2.000628571428571</v>
      </c>
      <c r="CN152">
        <v>0</v>
      </c>
      <c r="CO152">
        <v>5995.369642857144</v>
      </c>
      <c r="CP152">
        <v>17338.425</v>
      </c>
      <c r="CQ152">
        <v>40.02214285714285</v>
      </c>
      <c r="CR152">
        <v>40.68699999999999</v>
      </c>
      <c r="CS152">
        <v>39.81199999999999</v>
      </c>
      <c r="CT152">
        <v>39.062</v>
      </c>
      <c r="CU152">
        <v>39.81199999999999</v>
      </c>
      <c r="CV152">
        <v>1960.031428571429</v>
      </c>
      <c r="CW152">
        <v>39.99</v>
      </c>
      <c r="CX152">
        <v>0</v>
      </c>
      <c r="CY152">
        <v>1677864341.8</v>
      </c>
      <c r="CZ152">
        <v>0</v>
      </c>
      <c r="DA152">
        <v>0</v>
      </c>
      <c r="DB152" t="s">
        <v>356</v>
      </c>
      <c r="DC152">
        <v>1664468064.5</v>
      </c>
      <c r="DD152">
        <v>1677795524</v>
      </c>
      <c r="DE152">
        <v>0</v>
      </c>
      <c r="DF152">
        <v>-0.419</v>
      </c>
      <c r="DG152">
        <v>-0.001</v>
      </c>
      <c r="DH152">
        <v>3.097</v>
      </c>
      <c r="DI152">
        <v>0.268</v>
      </c>
      <c r="DJ152">
        <v>400</v>
      </c>
      <c r="DK152">
        <v>24</v>
      </c>
      <c r="DL152">
        <v>0.15</v>
      </c>
      <c r="DM152">
        <v>0.13</v>
      </c>
      <c r="DN152">
        <v>-33.359315</v>
      </c>
      <c r="DO152">
        <v>-37.2507377110694</v>
      </c>
      <c r="DP152">
        <v>3.741674347771997</v>
      </c>
      <c r="DQ152">
        <v>0</v>
      </c>
      <c r="DR152">
        <v>2.39261225</v>
      </c>
      <c r="DS152">
        <v>-0.05090645403378036</v>
      </c>
      <c r="DT152">
        <v>0.005007555035893272</v>
      </c>
      <c r="DU152">
        <v>1</v>
      </c>
      <c r="DV152">
        <v>1</v>
      </c>
      <c r="DW152">
        <v>2</v>
      </c>
      <c r="DX152" t="s">
        <v>365</v>
      </c>
      <c r="DY152">
        <v>2.97713</v>
      </c>
      <c r="DZ152">
        <v>2.72851</v>
      </c>
      <c r="EA152">
        <v>0.090725</v>
      </c>
      <c r="EB152">
        <v>0.0971862</v>
      </c>
      <c r="EC152">
        <v>0.130569</v>
      </c>
      <c r="ED152">
        <v>0.12471</v>
      </c>
      <c r="EE152">
        <v>27101.5</v>
      </c>
      <c r="EF152">
        <v>26620.9</v>
      </c>
      <c r="EG152">
        <v>30345.2</v>
      </c>
      <c r="EH152">
        <v>29746</v>
      </c>
      <c r="EI152">
        <v>36409.1</v>
      </c>
      <c r="EJ152">
        <v>34272.1</v>
      </c>
      <c r="EK152">
        <v>46435.5</v>
      </c>
      <c r="EL152">
        <v>44233.6</v>
      </c>
      <c r="EM152">
        <v>1.84533</v>
      </c>
      <c r="EN152">
        <v>1.81973</v>
      </c>
      <c r="EO152">
        <v>0.182338</v>
      </c>
      <c r="EP152">
        <v>0</v>
      </c>
      <c r="EQ152">
        <v>32.035</v>
      </c>
      <c r="ER152">
        <v>999.9</v>
      </c>
      <c r="ES152">
        <v>49.3</v>
      </c>
      <c r="ET152">
        <v>34.8</v>
      </c>
      <c r="EU152">
        <v>30.7956</v>
      </c>
      <c r="EV152">
        <v>62.9837</v>
      </c>
      <c r="EW152">
        <v>23.1611</v>
      </c>
      <c r="EX152">
        <v>1</v>
      </c>
      <c r="EY152">
        <v>0.167287</v>
      </c>
      <c r="EZ152">
        <v>-2.37204</v>
      </c>
      <c r="FA152">
        <v>20.1808</v>
      </c>
      <c r="FB152">
        <v>5.23017</v>
      </c>
      <c r="FC152">
        <v>11.9739</v>
      </c>
      <c r="FD152">
        <v>4.97</v>
      </c>
      <c r="FE152">
        <v>3.28963</v>
      </c>
      <c r="FF152">
        <v>9999</v>
      </c>
      <c r="FG152">
        <v>9999</v>
      </c>
      <c r="FH152">
        <v>9999</v>
      </c>
      <c r="FI152">
        <v>999.9</v>
      </c>
      <c r="FJ152">
        <v>4.97324</v>
      </c>
      <c r="FK152">
        <v>1.87789</v>
      </c>
      <c r="FL152">
        <v>1.87603</v>
      </c>
      <c r="FM152">
        <v>1.87883</v>
      </c>
      <c r="FN152">
        <v>1.87544</v>
      </c>
      <c r="FO152">
        <v>1.87899</v>
      </c>
      <c r="FP152">
        <v>1.87609</v>
      </c>
      <c r="FQ152">
        <v>1.87729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3.555</v>
      </c>
      <c r="GF152">
        <v>0.4006</v>
      </c>
      <c r="GG152">
        <v>1.952128706093963</v>
      </c>
      <c r="GH152">
        <v>0.004218851560130391</v>
      </c>
      <c r="GI152">
        <v>-1.795455638341317E-06</v>
      </c>
      <c r="GJ152">
        <v>4.509012065089949E-10</v>
      </c>
      <c r="GK152">
        <v>0.4005864047308223</v>
      </c>
      <c r="GL152">
        <v>0</v>
      </c>
      <c r="GM152">
        <v>0</v>
      </c>
      <c r="GN152">
        <v>0</v>
      </c>
      <c r="GO152">
        <v>0</v>
      </c>
      <c r="GP152">
        <v>2124</v>
      </c>
      <c r="GQ152">
        <v>1</v>
      </c>
      <c r="GR152">
        <v>26</v>
      </c>
      <c r="GS152">
        <v>223271.2</v>
      </c>
      <c r="GT152">
        <v>1146.9</v>
      </c>
      <c r="GU152">
        <v>1.32935</v>
      </c>
      <c r="GV152">
        <v>2.58423</v>
      </c>
      <c r="GW152">
        <v>1.39893</v>
      </c>
      <c r="GX152">
        <v>2.36206</v>
      </c>
      <c r="GY152">
        <v>1.44897</v>
      </c>
      <c r="GZ152">
        <v>2.47559</v>
      </c>
      <c r="HA152">
        <v>42.537</v>
      </c>
      <c r="HB152">
        <v>24.0963</v>
      </c>
      <c r="HC152">
        <v>18</v>
      </c>
      <c r="HD152">
        <v>491.543</v>
      </c>
      <c r="HE152">
        <v>446.738</v>
      </c>
      <c r="HF152">
        <v>35.1668</v>
      </c>
      <c r="HG152">
        <v>29.3419</v>
      </c>
      <c r="HH152">
        <v>30.0001</v>
      </c>
      <c r="HI152">
        <v>29.0463</v>
      </c>
      <c r="HJ152">
        <v>29.0939</v>
      </c>
      <c r="HK152">
        <v>26.6368</v>
      </c>
      <c r="HL152">
        <v>0</v>
      </c>
      <c r="HM152">
        <v>100</v>
      </c>
      <c r="HN152">
        <v>35.1766</v>
      </c>
      <c r="HO152">
        <v>520.1950000000001</v>
      </c>
      <c r="HP152">
        <v>31.6323</v>
      </c>
      <c r="HQ152">
        <v>100.338</v>
      </c>
      <c r="HR152">
        <v>101.715</v>
      </c>
    </row>
    <row r="153" spans="1:226">
      <c r="A153">
        <v>137</v>
      </c>
      <c r="B153">
        <v>1677864344.1</v>
      </c>
      <c r="C153">
        <v>1822.599999904633</v>
      </c>
      <c r="D153" t="s">
        <v>638</v>
      </c>
      <c r="E153" t="s">
        <v>639</v>
      </c>
      <c r="F153">
        <v>5</v>
      </c>
      <c r="G153" t="s">
        <v>353</v>
      </c>
      <c r="H153" t="s">
        <v>382</v>
      </c>
      <c r="I153">
        <v>1677864336.6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523.8718073329318</v>
      </c>
      <c r="AK153">
        <v>493.6530545454545</v>
      </c>
      <c r="AL153">
        <v>3.350085053501243</v>
      </c>
      <c r="AM153">
        <v>63.52167588104037</v>
      </c>
      <c r="AN153">
        <f>(AP153 - AO153 + BO153*1E3/(8.314*(BQ153+273.15)) * AR153/BN153 * AQ153) * BN153/(100*BB153) * 1000/(1000 - AP153)</f>
        <v>0</v>
      </c>
      <c r="AO153">
        <v>30.36430581698464</v>
      </c>
      <c r="AP153">
        <v>32.74106363636363</v>
      </c>
      <c r="AQ153">
        <v>-1.779545881170132E-05</v>
      </c>
      <c r="AR153">
        <v>100.0074228854335</v>
      </c>
      <c r="AS153">
        <v>0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2.96</v>
      </c>
      <c r="BC153">
        <v>0.5</v>
      </c>
      <c r="BD153" t="s">
        <v>355</v>
      </c>
      <c r="BE153">
        <v>2</v>
      </c>
      <c r="BF153" t="b">
        <v>1</v>
      </c>
      <c r="BG153">
        <v>1677864336.6</v>
      </c>
      <c r="BH153">
        <v>455.2188148148148</v>
      </c>
      <c r="BI153">
        <v>492.3621111111112</v>
      </c>
      <c r="BJ153">
        <v>32.7466</v>
      </c>
      <c r="BK153">
        <v>30.3620037037037</v>
      </c>
      <c r="BL153">
        <v>451.686037037037</v>
      </c>
      <c r="BM153">
        <v>32.34601851851852</v>
      </c>
      <c r="BN153">
        <v>500.0387037037038</v>
      </c>
      <c r="BO153">
        <v>89.42987407407405</v>
      </c>
      <c r="BP153">
        <v>0.100139</v>
      </c>
      <c r="BQ153">
        <v>34.3402962962963</v>
      </c>
      <c r="BR153">
        <v>34.98353703703703</v>
      </c>
      <c r="BS153">
        <v>999.9000000000001</v>
      </c>
      <c r="BT153">
        <v>0</v>
      </c>
      <c r="BU153">
        <v>0</v>
      </c>
      <c r="BV153">
        <v>9997.867407407406</v>
      </c>
      <c r="BW153">
        <v>0</v>
      </c>
      <c r="BX153">
        <v>6.461851851851853</v>
      </c>
      <c r="BY153">
        <v>-37.14336666666667</v>
      </c>
      <c r="BZ153">
        <v>470.6302222222222</v>
      </c>
      <c r="CA153">
        <v>507.7794444444444</v>
      </c>
      <c r="CB153">
        <v>2.384592962962963</v>
      </c>
      <c r="CC153">
        <v>492.3621111111112</v>
      </c>
      <c r="CD153">
        <v>30.3620037037037</v>
      </c>
      <c r="CE153">
        <v>2.928524444444445</v>
      </c>
      <c r="CF153">
        <v>2.715270370370371</v>
      </c>
      <c r="CG153">
        <v>23.62701111111111</v>
      </c>
      <c r="CH153">
        <v>22.37781851851852</v>
      </c>
      <c r="CI153">
        <v>2000.011111111111</v>
      </c>
      <c r="CJ153">
        <v>0.9800067777777777</v>
      </c>
      <c r="CK153">
        <v>0.01999322222222222</v>
      </c>
      <c r="CL153">
        <v>0</v>
      </c>
      <c r="CM153">
        <v>2.007066666666667</v>
      </c>
      <c r="CN153">
        <v>0</v>
      </c>
      <c r="CO153">
        <v>6013.897777777777</v>
      </c>
      <c r="CP153">
        <v>17338.37777777778</v>
      </c>
      <c r="CQ153">
        <v>40.03903703703703</v>
      </c>
      <c r="CR153">
        <v>40.68699999999999</v>
      </c>
      <c r="CS153">
        <v>39.81199999999999</v>
      </c>
      <c r="CT153">
        <v>39.0597037037037</v>
      </c>
      <c r="CU153">
        <v>39.81199999999999</v>
      </c>
      <c r="CV153">
        <v>1960.025555555555</v>
      </c>
      <c r="CW153">
        <v>39.99</v>
      </c>
      <c r="CX153">
        <v>0</v>
      </c>
      <c r="CY153">
        <v>1677864347.2</v>
      </c>
      <c r="CZ153">
        <v>0</v>
      </c>
      <c r="DA153">
        <v>0</v>
      </c>
      <c r="DB153" t="s">
        <v>356</v>
      </c>
      <c r="DC153">
        <v>1664468064.5</v>
      </c>
      <c r="DD153">
        <v>1677795524</v>
      </c>
      <c r="DE153">
        <v>0</v>
      </c>
      <c r="DF153">
        <v>-0.419</v>
      </c>
      <c r="DG153">
        <v>-0.001</v>
      </c>
      <c r="DH153">
        <v>3.097</v>
      </c>
      <c r="DI153">
        <v>0.268</v>
      </c>
      <c r="DJ153">
        <v>400</v>
      </c>
      <c r="DK153">
        <v>24</v>
      </c>
      <c r="DL153">
        <v>0.15</v>
      </c>
      <c r="DM153">
        <v>0.13</v>
      </c>
      <c r="DN153">
        <v>-35.92939</v>
      </c>
      <c r="DO153">
        <v>-20.78856810506561</v>
      </c>
      <c r="DP153">
        <v>2.083715206044243</v>
      </c>
      <c r="DQ153">
        <v>0</v>
      </c>
      <c r="DR153">
        <v>2.38795875</v>
      </c>
      <c r="DS153">
        <v>-0.05942307692307725</v>
      </c>
      <c r="DT153">
        <v>0.005767615273013636</v>
      </c>
      <c r="DU153">
        <v>1</v>
      </c>
      <c r="DV153">
        <v>1</v>
      </c>
      <c r="DW153">
        <v>2</v>
      </c>
      <c r="DX153" t="s">
        <v>365</v>
      </c>
      <c r="DY153">
        <v>2.97717</v>
      </c>
      <c r="DZ153">
        <v>2.72844</v>
      </c>
      <c r="EA153">
        <v>0.0930682</v>
      </c>
      <c r="EB153">
        <v>0.0995221</v>
      </c>
      <c r="EC153">
        <v>0.130558</v>
      </c>
      <c r="ED153">
        <v>0.124716</v>
      </c>
      <c r="EE153">
        <v>27031.7</v>
      </c>
      <c r="EF153">
        <v>26552.4</v>
      </c>
      <c r="EG153">
        <v>30345.3</v>
      </c>
      <c r="EH153">
        <v>29746.5</v>
      </c>
      <c r="EI153">
        <v>36409.8</v>
      </c>
      <c r="EJ153">
        <v>34272.8</v>
      </c>
      <c r="EK153">
        <v>46435.5</v>
      </c>
      <c r="EL153">
        <v>44234.6</v>
      </c>
      <c r="EM153">
        <v>1.84527</v>
      </c>
      <c r="EN153">
        <v>1.81985</v>
      </c>
      <c r="EO153">
        <v>0.182368</v>
      </c>
      <c r="EP153">
        <v>0</v>
      </c>
      <c r="EQ153">
        <v>32.0299</v>
      </c>
      <c r="ER153">
        <v>999.9</v>
      </c>
      <c r="ES153">
        <v>49.3</v>
      </c>
      <c r="ET153">
        <v>34.8</v>
      </c>
      <c r="EU153">
        <v>30.7951</v>
      </c>
      <c r="EV153">
        <v>63.1137</v>
      </c>
      <c r="EW153">
        <v>22.8165</v>
      </c>
      <c r="EX153">
        <v>1</v>
      </c>
      <c r="EY153">
        <v>0.167287</v>
      </c>
      <c r="EZ153">
        <v>-2.3798</v>
      </c>
      <c r="FA153">
        <v>20.1808</v>
      </c>
      <c r="FB153">
        <v>5.23047</v>
      </c>
      <c r="FC153">
        <v>11.974</v>
      </c>
      <c r="FD153">
        <v>4.97025</v>
      </c>
      <c r="FE153">
        <v>3.28978</v>
      </c>
      <c r="FF153">
        <v>9999</v>
      </c>
      <c r="FG153">
        <v>9999</v>
      </c>
      <c r="FH153">
        <v>9999</v>
      </c>
      <c r="FI153">
        <v>999.9</v>
      </c>
      <c r="FJ153">
        <v>4.97326</v>
      </c>
      <c r="FK153">
        <v>1.8779</v>
      </c>
      <c r="FL153">
        <v>1.87602</v>
      </c>
      <c r="FM153">
        <v>1.87881</v>
      </c>
      <c r="FN153">
        <v>1.87545</v>
      </c>
      <c r="FO153">
        <v>1.87897</v>
      </c>
      <c r="FP153">
        <v>1.87607</v>
      </c>
      <c r="FQ153">
        <v>1.87729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3.601</v>
      </c>
      <c r="GF153">
        <v>0.4006</v>
      </c>
      <c r="GG153">
        <v>1.952128706093963</v>
      </c>
      <c r="GH153">
        <v>0.004218851560130391</v>
      </c>
      <c r="GI153">
        <v>-1.795455638341317E-06</v>
      </c>
      <c r="GJ153">
        <v>4.509012065089949E-10</v>
      </c>
      <c r="GK153">
        <v>0.4005864047308223</v>
      </c>
      <c r="GL153">
        <v>0</v>
      </c>
      <c r="GM153">
        <v>0</v>
      </c>
      <c r="GN153">
        <v>0</v>
      </c>
      <c r="GO153">
        <v>0</v>
      </c>
      <c r="GP153">
        <v>2124</v>
      </c>
      <c r="GQ153">
        <v>1</v>
      </c>
      <c r="GR153">
        <v>26</v>
      </c>
      <c r="GS153">
        <v>223271.3</v>
      </c>
      <c r="GT153">
        <v>1147</v>
      </c>
      <c r="GU153">
        <v>1.36475</v>
      </c>
      <c r="GV153">
        <v>2.56226</v>
      </c>
      <c r="GW153">
        <v>1.39893</v>
      </c>
      <c r="GX153">
        <v>2.36206</v>
      </c>
      <c r="GY153">
        <v>1.44897</v>
      </c>
      <c r="GZ153">
        <v>2.5061</v>
      </c>
      <c r="HA153">
        <v>42.5103</v>
      </c>
      <c r="HB153">
        <v>24.105</v>
      </c>
      <c r="HC153">
        <v>18</v>
      </c>
      <c r="HD153">
        <v>491.515</v>
      </c>
      <c r="HE153">
        <v>446.816</v>
      </c>
      <c r="HF153">
        <v>35.1792</v>
      </c>
      <c r="HG153">
        <v>29.3419</v>
      </c>
      <c r="HH153">
        <v>30.0001</v>
      </c>
      <c r="HI153">
        <v>29.0463</v>
      </c>
      <c r="HJ153">
        <v>29.0939</v>
      </c>
      <c r="HK153">
        <v>27.3489</v>
      </c>
      <c r="HL153">
        <v>0</v>
      </c>
      <c r="HM153">
        <v>100</v>
      </c>
      <c r="HN153">
        <v>35.1881</v>
      </c>
      <c r="HO153">
        <v>540.236</v>
      </c>
      <c r="HP153">
        <v>31.6323</v>
      </c>
      <c r="HQ153">
        <v>100.338</v>
      </c>
      <c r="HR153">
        <v>101.717</v>
      </c>
    </row>
    <row r="154" spans="1:226">
      <c r="A154">
        <v>138</v>
      </c>
      <c r="B154">
        <v>1677864349.1</v>
      </c>
      <c r="C154">
        <v>1827.599999904633</v>
      </c>
      <c r="D154" t="s">
        <v>640</v>
      </c>
      <c r="E154" t="s">
        <v>641</v>
      </c>
      <c r="F154">
        <v>5</v>
      </c>
      <c r="G154" t="s">
        <v>353</v>
      </c>
      <c r="H154" t="s">
        <v>382</v>
      </c>
      <c r="I154">
        <v>1677864341.314285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540.7996182765481</v>
      </c>
      <c r="AK154">
        <v>510.3330727272728</v>
      </c>
      <c r="AL154">
        <v>3.323438300675616</v>
      </c>
      <c r="AM154">
        <v>63.52167588104037</v>
      </c>
      <c r="AN154">
        <f>(AP154 - AO154 + BO154*1E3/(8.314*(BQ154+273.15)) * AR154/BN154 * AQ154) * BN154/(100*BB154) * 1000/(1000 - AP154)</f>
        <v>0</v>
      </c>
      <c r="AO154">
        <v>30.36452034762647</v>
      </c>
      <c r="AP154">
        <v>32.73520606060605</v>
      </c>
      <c r="AQ154">
        <v>-2.689510982363752E-05</v>
      </c>
      <c r="AR154">
        <v>100.0074228854335</v>
      </c>
      <c r="AS154">
        <v>0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2.96</v>
      </c>
      <c r="BC154">
        <v>0.5</v>
      </c>
      <c r="BD154" t="s">
        <v>355</v>
      </c>
      <c r="BE154">
        <v>2</v>
      </c>
      <c r="BF154" t="b">
        <v>1</v>
      </c>
      <c r="BG154">
        <v>1677864341.314285</v>
      </c>
      <c r="BH154">
        <v>470.1606785714286</v>
      </c>
      <c r="BI154">
        <v>508.0823928571429</v>
      </c>
      <c r="BJ154">
        <v>32.74321071428572</v>
      </c>
      <c r="BK154">
        <v>30.36341785714286</v>
      </c>
      <c r="BL154">
        <v>466.5854642857142</v>
      </c>
      <c r="BM154">
        <v>32.34262142857143</v>
      </c>
      <c r="BN154">
        <v>500.0337142857142</v>
      </c>
      <c r="BO154">
        <v>89.43056428571427</v>
      </c>
      <c r="BP154">
        <v>0.1000966892857143</v>
      </c>
      <c r="BQ154">
        <v>34.33893571428572</v>
      </c>
      <c r="BR154">
        <v>34.98263571428571</v>
      </c>
      <c r="BS154">
        <v>999.9000000000002</v>
      </c>
      <c r="BT154">
        <v>0</v>
      </c>
      <c r="BU154">
        <v>0</v>
      </c>
      <c r="BV154">
        <v>10001.02285714286</v>
      </c>
      <c r="BW154">
        <v>0</v>
      </c>
      <c r="BX154">
        <v>6.458672142857144</v>
      </c>
      <c r="BY154">
        <v>-37.92167857142857</v>
      </c>
      <c r="BZ154">
        <v>486.07625</v>
      </c>
      <c r="CA154">
        <v>523.9926428571429</v>
      </c>
      <c r="CB154">
        <v>2.379788214285715</v>
      </c>
      <c r="CC154">
        <v>508.0823928571429</v>
      </c>
      <c r="CD154">
        <v>30.36341785714286</v>
      </c>
      <c r="CE154">
        <v>2.928243571428572</v>
      </c>
      <c r="CF154">
        <v>2.715418214285714</v>
      </c>
      <c r="CG154">
        <v>23.62542142857143</v>
      </c>
      <c r="CH154">
        <v>22.37871428571428</v>
      </c>
      <c r="CI154">
        <v>1999.985357142857</v>
      </c>
      <c r="CJ154">
        <v>0.9800064285714284</v>
      </c>
      <c r="CK154">
        <v>0.01999349285714285</v>
      </c>
      <c r="CL154">
        <v>0</v>
      </c>
      <c r="CM154">
        <v>2.004789285714286</v>
      </c>
      <c r="CN154">
        <v>0</v>
      </c>
      <c r="CO154">
        <v>6032.710714285715</v>
      </c>
      <c r="CP154">
        <v>17338.13928571429</v>
      </c>
      <c r="CQ154">
        <v>40.03321428571428</v>
      </c>
      <c r="CR154">
        <v>40.68699999999999</v>
      </c>
      <c r="CS154">
        <v>39.81199999999999</v>
      </c>
      <c r="CT154">
        <v>39.05757142857142</v>
      </c>
      <c r="CU154">
        <v>39.81199999999999</v>
      </c>
      <c r="CV154">
        <v>1959.998928571428</v>
      </c>
      <c r="CW154">
        <v>39.99</v>
      </c>
      <c r="CX154">
        <v>0</v>
      </c>
      <c r="CY154">
        <v>1677864352</v>
      </c>
      <c r="CZ154">
        <v>0</v>
      </c>
      <c r="DA154">
        <v>0</v>
      </c>
      <c r="DB154" t="s">
        <v>356</v>
      </c>
      <c r="DC154">
        <v>1664468064.5</v>
      </c>
      <c r="DD154">
        <v>1677795524</v>
      </c>
      <c r="DE154">
        <v>0</v>
      </c>
      <c r="DF154">
        <v>-0.419</v>
      </c>
      <c r="DG154">
        <v>-0.001</v>
      </c>
      <c r="DH154">
        <v>3.097</v>
      </c>
      <c r="DI154">
        <v>0.268</v>
      </c>
      <c r="DJ154">
        <v>400</v>
      </c>
      <c r="DK154">
        <v>24</v>
      </c>
      <c r="DL154">
        <v>0.15</v>
      </c>
      <c r="DM154">
        <v>0.13</v>
      </c>
      <c r="DN154">
        <v>-37.34409268292683</v>
      </c>
      <c r="DO154">
        <v>-10.78220278745657</v>
      </c>
      <c r="DP154">
        <v>1.123815250937245</v>
      </c>
      <c r="DQ154">
        <v>0</v>
      </c>
      <c r="DR154">
        <v>2.382445609756097</v>
      </c>
      <c r="DS154">
        <v>-0.06408627177700733</v>
      </c>
      <c r="DT154">
        <v>0.006371662129047198</v>
      </c>
      <c r="DU154">
        <v>1</v>
      </c>
      <c r="DV154">
        <v>1</v>
      </c>
      <c r="DW154">
        <v>2</v>
      </c>
      <c r="DX154" t="s">
        <v>365</v>
      </c>
      <c r="DY154">
        <v>2.97694</v>
      </c>
      <c r="DZ154">
        <v>2.72841</v>
      </c>
      <c r="EA154">
        <v>0.0953681</v>
      </c>
      <c r="EB154">
        <v>0.101817</v>
      </c>
      <c r="EC154">
        <v>0.130541</v>
      </c>
      <c r="ED154">
        <v>0.124715</v>
      </c>
      <c r="EE154">
        <v>26963.3</v>
      </c>
      <c r="EF154">
        <v>26484</v>
      </c>
      <c r="EG154">
        <v>30345.4</v>
      </c>
      <c r="EH154">
        <v>29745.7</v>
      </c>
      <c r="EI154">
        <v>36410.9</v>
      </c>
      <c r="EJ154">
        <v>34271.9</v>
      </c>
      <c r="EK154">
        <v>46435.9</v>
      </c>
      <c r="EL154">
        <v>44233.1</v>
      </c>
      <c r="EM154">
        <v>1.84518</v>
      </c>
      <c r="EN154">
        <v>1.82003</v>
      </c>
      <c r="EO154">
        <v>0.182733</v>
      </c>
      <c r="EP154">
        <v>0</v>
      </c>
      <c r="EQ154">
        <v>32.0242</v>
      </c>
      <c r="ER154">
        <v>999.9</v>
      </c>
      <c r="ES154">
        <v>49.3</v>
      </c>
      <c r="ET154">
        <v>34.8</v>
      </c>
      <c r="EU154">
        <v>30.7951</v>
      </c>
      <c r="EV154">
        <v>63.1237</v>
      </c>
      <c r="EW154">
        <v>23.2412</v>
      </c>
      <c r="EX154">
        <v>1</v>
      </c>
      <c r="EY154">
        <v>0.16734</v>
      </c>
      <c r="EZ154">
        <v>-2.39227</v>
      </c>
      <c r="FA154">
        <v>20.1808</v>
      </c>
      <c r="FB154">
        <v>5.23062</v>
      </c>
      <c r="FC154">
        <v>11.974</v>
      </c>
      <c r="FD154">
        <v>4.9704</v>
      </c>
      <c r="FE154">
        <v>3.2897</v>
      </c>
      <c r="FF154">
        <v>9999</v>
      </c>
      <c r="FG154">
        <v>9999</v>
      </c>
      <c r="FH154">
        <v>9999</v>
      </c>
      <c r="FI154">
        <v>999.9</v>
      </c>
      <c r="FJ154">
        <v>4.97325</v>
      </c>
      <c r="FK154">
        <v>1.87789</v>
      </c>
      <c r="FL154">
        <v>1.87606</v>
      </c>
      <c r="FM154">
        <v>1.87885</v>
      </c>
      <c r="FN154">
        <v>1.87546</v>
      </c>
      <c r="FO154">
        <v>1.879</v>
      </c>
      <c r="FP154">
        <v>1.87608</v>
      </c>
      <c r="FQ154">
        <v>1.87729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3.645</v>
      </c>
      <c r="GF154">
        <v>0.4006</v>
      </c>
      <c r="GG154">
        <v>1.952128706093963</v>
      </c>
      <c r="GH154">
        <v>0.004218851560130391</v>
      </c>
      <c r="GI154">
        <v>-1.795455638341317E-06</v>
      </c>
      <c r="GJ154">
        <v>4.509012065089949E-10</v>
      </c>
      <c r="GK154">
        <v>0.4005864047308223</v>
      </c>
      <c r="GL154">
        <v>0</v>
      </c>
      <c r="GM154">
        <v>0</v>
      </c>
      <c r="GN154">
        <v>0</v>
      </c>
      <c r="GO154">
        <v>0</v>
      </c>
      <c r="GP154">
        <v>2124</v>
      </c>
      <c r="GQ154">
        <v>1</v>
      </c>
      <c r="GR154">
        <v>26</v>
      </c>
      <c r="GS154">
        <v>223271.4</v>
      </c>
      <c r="GT154">
        <v>1147.1</v>
      </c>
      <c r="GU154">
        <v>1.39771</v>
      </c>
      <c r="GV154">
        <v>2.57935</v>
      </c>
      <c r="GW154">
        <v>1.39893</v>
      </c>
      <c r="GX154">
        <v>2.36206</v>
      </c>
      <c r="GY154">
        <v>1.44897</v>
      </c>
      <c r="GZ154">
        <v>2.46826</v>
      </c>
      <c r="HA154">
        <v>42.5103</v>
      </c>
      <c r="HB154">
        <v>24.105</v>
      </c>
      <c r="HC154">
        <v>18</v>
      </c>
      <c r="HD154">
        <v>491.459</v>
      </c>
      <c r="HE154">
        <v>446.926</v>
      </c>
      <c r="HF154">
        <v>35.1915</v>
      </c>
      <c r="HG154">
        <v>29.3419</v>
      </c>
      <c r="HH154">
        <v>30.0001</v>
      </c>
      <c r="HI154">
        <v>29.0463</v>
      </c>
      <c r="HJ154">
        <v>29.0939</v>
      </c>
      <c r="HK154">
        <v>27.9848</v>
      </c>
      <c r="HL154">
        <v>0</v>
      </c>
      <c r="HM154">
        <v>100</v>
      </c>
      <c r="HN154">
        <v>35.2019</v>
      </c>
      <c r="HO154">
        <v>553.592</v>
      </c>
      <c r="HP154">
        <v>31.6323</v>
      </c>
      <c r="HQ154">
        <v>100.339</v>
      </c>
      <c r="HR154">
        <v>101.713</v>
      </c>
    </row>
    <row r="155" spans="1:226">
      <c r="A155">
        <v>139</v>
      </c>
      <c r="B155">
        <v>1677864354.1</v>
      </c>
      <c r="C155">
        <v>1832.599999904633</v>
      </c>
      <c r="D155" t="s">
        <v>642</v>
      </c>
      <c r="E155" t="s">
        <v>643</v>
      </c>
      <c r="F155">
        <v>5</v>
      </c>
      <c r="G155" t="s">
        <v>353</v>
      </c>
      <c r="H155" t="s">
        <v>382</v>
      </c>
      <c r="I155">
        <v>1677864346.6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557.8679157519755</v>
      </c>
      <c r="AK155">
        <v>527.0946242424241</v>
      </c>
      <c r="AL155">
        <v>3.35209619211291</v>
      </c>
      <c r="AM155">
        <v>63.52167588104037</v>
      </c>
      <c r="AN155">
        <f>(AP155 - AO155 + BO155*1E3/(8.314*(BQ155+273.15)) * AR155/BN155 * AQ155) * BN155/(100*BB155) * 1000/(1000 - AP155)</f>
        <v>0</v>
      </c>
      <c r="AO155">
        <v>30.36393815347821</v>
      </c>
      <c r="AP155">
        <v>32.73011454545455</v>
      </c>
      <c r="AQ155">
        <v>-1.227129801667892E-05</v>
      </c>
      <c r="AR155">
        <v>100.0074228854335</v>
      </c>
      <c r="AS155">
        <v>0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2.96</v>
      </c>
      <c r="BC155">
        <v>0.5</v>
      </c>
      <c r="BD155" t="s">
        <v>355</v>
      </c>
      <c r="BE155">
        <v>2</v>
      </c>
      <c r="BF155" t="b">
        <v>1</v>
      </c>
      <c r="BG155">
        <v>1677864346.6</v>
      </c>
      <c r="BH155">
        <v>487.1872962962963</v>
      </c>
      <c r="BI155">
        <v>525.6155185185186</v>
      </c>
      <c r="BJ155">
        <v>32.73774814814814</v>
      </c>
      <c r="BK155">
        <v>30.36418518518519</v>
      </c>
      <c r="BL155">
        <v>483.5641481481481</v>
      </c>
      <c r="BM155">
        <v>32.33715555555555</v>
      </c>
      <c r="BN155">
        <v>500.0321851851852</v>
      </c>
      <c r="BO155">
        <v>89.43102592592592</v>
      </c>
      <c r="BP155">
        <v>0.1000107444444445</v>
      </c>
      <c r="BQ155">
        <v>34.3380074074074</v>
      </c>
      <c r="BR155">
        <v>34.98141851851852</v>
      </c>
      <c r="BS155">
        <v>999.9000000000001</v>
      </c>
      <c r="BT155">
        <v>0</v>
      </c>
      <c r="BU155">
        <v>0</v>
      </c>
      <c r="BV155">
        <v>10005.31703703704</v>
      </c>
      <c r="BW155">
        <v>0</v>
      </c>
      <c r="BX155">
        <v>6.450052962962963</v>
      </c>
      <c r="BY155">
        <v>-38.42811851851852</v>
      </c>
      <c r="BZ155">
        <v>503.6765185185185</v>
      </c>
      <c r="CA155">
        <v>542.0751111111111</v>
      </c>
      <c r="CB155">
        <v>2.373563703703704</v>
      </c>
      <c r="CC155">
        <v>525.6155185185186</v>
      </c>
      <c r="CD155">
        <v>30.36418518518519</v>
      </c>
      <c r="CE155">
        <v>2.92777</v>
      </c>
      <c r="CF155">
        <v>2.71550037037037</v>
      </c>
      <c r="CG155">
        <v>23.62273333333334</v>
      </c>
      <c r="CH155">
        <v>22.37921481481481</v>
      </c>
      <c r="CI155">
        <v>1999.968888888889</v>
      </c>
      <c r="CJ155">
        <v>0.9800064814814813</v>
      </c>
      <c r="CK155">
        <v>0.01999345185185185</v>
      </c>
      <c r="CL155">
        <v>0</v>
      </c>
      <c r="CM155">
        <v>2.03094074074074</v>
      </c>
      <c r="CN155">
        <v>0</v>
      </c>
      <c r="CO155">
        <v>6054.81925925926</v>
      </c>
      <c r="CP155">
        <v>17337.9962962963</v>
      </c>
      <c r="CQ155">
        <v>40.04133333333333</v>
      </c>
      <c r="CR155">
        <v>40.68699999999999</v>
      </c>
      <c r="CS155">
        <v>39.81199999999999</v>
      </c>
      <c r="CT155">
        <v>39.05281481481481</v>
      </c>
      <c r="CU155">
        <v>39.81199999999999</v>
      </c>
      <c r="CV155">
        <v>1959.982592592592</v>
      </c>
      <c r="CW155">
        <v>39.99</v>
      </c>
      <c r="CX155">
        <v>0</v>
      </c>
      <c r="CY155">
        <v>1677864356.8</v>
      </c>
      <c r="CZ155">
        <v>0</v>
      </c>
      <c r="DA155">
        <v>0</v>
      </c>
      <c r="DB155" t="s">
        <v>356</v>
      </c>
      <c r="DC155">
        <v>1664468064.5</v>
      </c>
      <c r="DD155">
        <v>1677795524</v>
      </c>
      <c r="DE155">
        <v>0</v>
      </c>
      <c r="DF155">
        <v>-0.419</v>
      </c>
      <c r="DG155">
        <v>-0.001</v>
      </c>
      <c r="DH155">
        <v>3.097</v>
      </c>
      <c r="DI155">
        <v>0.268</v>
      </c>
      <c r="DJ155">
        <v>400</v>
      </c>
      <c r="DK155">
        <v>24</v>
      </c>
      <c r="DL155">
        <v>0.15</v>
      </c>
      <c r="DM155">
        <v>0.13</v>
      </c>
      <c r="DN155">
        <v>-38.0919731707317</v>
      </c>
      <c r="DO155">
        <v>-5.742512195121944</v>
      </c>
      <c r="DP155">
        <v>0.6107263300823045</v>
      </c>
      <c r="DQ155">
        <v>0</v>
      </c>
      <c r="DR155">
        <v>2.377098048780487</v>
      </c>
      <c r="DS155">
        <v>-0.06984961672474026</v>
      </c>
      <c r="DT155">
        <v>0.006908431476177171</v>
      </c>
      <c r="DU155">
        <v>1</v>
      </c>
      <c r="DV155">
        <v>1</v>
      </c>
      <c r="DW155">
        <v>2</v>
      </c>
      <c r="DX155" t="s">
        <v>365</v>
      </c>
      <c r="DY155">
        <v>2.97717</v>
      </c>
      <c r="DZ155">
        <v>2.72826</v>
      </c>
      <c r="EA155">
        <v>0.0976418</v>
      </c>
      <c r="EB155">
        <v>0.104008</v>
      </c>
      <c r="EC155">
        <v>0.130527</v>
      </c>
      <c r="ED155">
        <v>0.124713</v>
      </c>
      <c r="EE155">
        <v>26895.7</v>
      </c>
      <c r="EF155">
        <v>26419.1</v>
      </c>
      <c r="EG155">
        <v>30345.6</v>
      </c>
      <c r="EH155">
        <v>29745.3</v>
      </c>
      <c r="EI155">
        <v>36411.8</v>
      </c>
      <c r="EJ155">
        <v>34271.8</v>
      </c>
      <c r="EK155">
        <v>46436</v>
      </c>
      <c r="EL155">
        <v>44232.8</v>
      </c>
      <c r="EM155">
        <v>1.84538</v>
      </c>
      <c r="EN155">
        <v>1.81995</v>
      </c>
      <c r="EO155">
        <v>0.183702</v>
      </c>
      <c r="EP155">
        <v>0</v>
      </c>
      <c r="EQ155">
        <v>32.0202</v>
      </c>
      <c r="ER155">
        <v>999.9</v>
      </c>
      <c r="ES155">
        <v>49.3</v>
      </c>
      <c r="ET155">
        <v>34.8</v>
      </c>
      <c r="EU155">
        <v>30.7917</v>
      </c>
      <c r="EV155">
        <v>62.6537</v>
      </c>
      <c r="EW155">
        <v>22.7724</v>
      </c>
      <c r="EX155">
        <v>1</v>
      </c>
      <c r="EY155">
        <v>0.16734</v>
      </c>
      <c r="EZ155">
        <v>-2.40703</v>
      </c>
      <c r="FA155">
        <v>20.1804</v>
      </c>
      <c r="FB155">
        <v>5.22942</v>
      </c>
      <c r="FC155">
        <v>11.974</v>
      </c>
      <c r="FD155">
        <v>4.97</v>
      </c>
      <c r="FE155">
        <v>3.28948</v>
      </c>
      <c r="FF155">
        <v>9999</v>
      </c>
      <c r="FG155">
        <v>9999</v>
      </c>
      <c r="FH155">
        <v>9999</v>
      </c>
      <c r="FI155">
        <v>999.9</v>
      </c>
      <c r="FJ155">
        <v>4.97326</v>
      </c>
      <c r="FK155">
        <v>1.8779</v>
      </c>
      <c r="FL155">
        <v>1.87606</v>
      </c>
      <c r="FM155">
        <v>1.87883</v>
      </c>
      <c r="FN155">
        <v>1.87546</v>
      </c>
      <c r="FO155">
        <v>1.87901</v>
      </c>
      <c r="FP155">
        <v>1.87608</v>
      </c>
      <c r="FQ155">
        <v>1.87729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3.69</v>
      </c>
      <c r="GF155">
        <v>0.4006</v>
      </c>
      <c r="GG155">
        <v>1.952128706093963</v>
      </c>
      <c r="GH155">
        <v>0.004218851560130391</v>
      </c>
      <c r="GI155">
        <v>-1.795455638341317E-06</v>
      </c>
      <c r="GJ155">
        <v>4.509012065089949E-10</v>
      </c>
      <c r="GK155">
        <v>0.4005864047308223</v>
      </c>
      <c r="GL155">
        <v>0</v>
      </c>
      <c r="GM155">
        <v>0</v>
      </c>
      <c r="GN155">
        <v>0</v>
      </c>
      <c r="GO155">
        <v>0</v>
      </c>
      <c r="GP155">
        <v>2124</v>
      </c>
      <c r="GQ155">
        <v>1</v>
      </c>
      <c r="GR155">
        <v>26</v>
      </c>
      <c r="GS155">
        <v>223271.5</v>
      </c>
      <c r="GT155">
        <v>1147.2</v>
      </c>
      <c r="GU155">
        <v>1.43188</v>
      </c>
      <c r="GV155">
        <v>2.56348</v>
      </c>
      <c r="GW155">
        <v>1.39893</v>
      </c>
      <c r="GX155">
        <v>2.36206</v>
      </c>
      <c r="GY155">
        <v>1.44897</v>
      </c>
      <c r="GZ155">
        <v>2.49268</v>
      </c>
      <c r="HA155">
        <v>42.5103</v>
      </c>
      <c r="HB155">
        <v>24.0963</v>
      </c>
      <c r="HC155">
        <v>18</v>
      </c>
      <c r="HD155">
        <v>491.571</v>
      </c>
      <c r="HE155">
        <v>446.879</v>
      </c>
      <c r="HF155">
        <v>35.2051</v>
      </c>
      <c r="HG155">
        <v>29.341</v>
      </c>
      <c r="HH155">
        <v>30.0001</v>
      </c>
      <c r="HI155">
        <v>29.0463</v>
      </c>
      <c r="HJ155">
        <v>29.0939</v>
      </c>
      <c r="HK155">
        <v>28.6824</v>
      </c>
      <c r="HL155">
        <v>0</v>
      </c>
      <c r="HM155">
        <v>100</v>
      </c>
      <c r="HN155">
        <v>35.2151</v>
      </c>
      <c r="HO155">
        <v>573.8150000000001</v>
      </c>
      <c r="HP155">
        <v>31.6323</v>
      </c>
      <c r="HQ155">
        <v>100.34</v>
      </c>
      <c r="HR155">
        <v>101.712</v>
      </c>
    </row>
    <row r="156" spans="1:226">
      <c r="A156">
        <v>140</v>
      </c>
      <c r="B156">
        <v>1677864359.1</v>
      </c>
      <c r="C156">
        <v>1837.599999904633</v>
      </c>
      <c r="D156" t="s">
        <v>644</v>
      </c>
      <c r="E156" t="s">
        <v>645</v>
      </c>
      <c r="F156">
        <v>5</v>
      </c>
      <c r="G156" t="s">
        <v>353</v>
      </c>
      <c r="H156" t="s">
        <v>382</v>
      </c>
      <c r="I156">
        <v>1677864351.314285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574.542630008831</v>
      </c>
      <c r="AK156">
        <v>543.6170242424241</v>
      </c>
      <c r="AL156">
        <v>3.304089194650321</v>
      </c>
      <c r="AM156">
        <v>63.52167588104037</v>
      </c>
      <c r="AN156">
        <f>(AP156 - AO156 + BO156*1E3/(8.314*(BQ156+273.15)) * AR156/BN156 * AQ156) * BN156/(100*BB156) * 1000/(1000 - AP156)</f>
        <v>0</v>
      </c>
      <c r="AO156">
        <v>30.36181504449466</v>
      </c>
      <c r="AP156">
        <v>32.72032606060606</v>
      </c>
      <c r="AQ156">
        <v>-3.247925743224079E-05</v>
      </c>
      <c r="AR156">
        <v>100.0074228854335</v>
      </c>
      <c r="AS156">
        <v>0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2.96</v>
      </c>
      <c r="BC156">
        <v>0.5</v>
      </c>
      <c r="BD156" t="s">
        <v>355</v>
      </c>
      <c r="BE156">
        <v>2</v>
      </c>
      <c r="BF156" t="b">
        <v>1</v>
      </c>
      <c r="BG156">
        <v>1677864351.314285</v>
      </c>
      <c r="BH156">
        <v>502.4077857142857</v>
      </c>
      <c r="BI156">
        <v>541.0627499999999</v>
      </c>
      <c r="BJ156">
        <v>32.73188214285715</v>
      </c>
      <c r="BK156">
        <v>30.36373928571428</v>
      </c>
      <c r="BL156">
        <v>498.7424285714285</v>
      </c>
      <c r="BM156">
        <v>32.33128928571428</v>
      </c>
      <c r="BN156">
        <v>500.0302857142856</v>
      </c>
      <c r="BO156">
        <v>89.43086428571429</v>
      </c>
      <c r="BP156">
        <v>0.09999562857142856</v>
      </c>
      <c r="BQ156">
        <v>34.33750714285714</v>
      </c>
      <c r="BR156">
        <v>34.98325357142857</v>
      </c>
      <c r="BS156">
        <v>999.9000000000002</v>
      </c>
      <c r="BT156">
        <v>0</v>
      </c>
      <c r="BU156">
        <v>0</v>
      </c>
      <c r="BV156">
        <v>10004.99178571429</v>
      </c>
      <c r="BW156">
        <v>0</v>
      </c>
      <c r="BX156">
        <v>6.121926428571429</v>
      </c>
      <c r="BY156">
        <v>-38.65492499999999</v>
      </c>
      <c r="BZ156">
        <v>519.4089285714286</v>
      </c>
      <c r="CA156">
        <v>558.0058571428573</v>
      </c>
      <c r="CB156">
        <v>2.368141428571428</v>
      </c>
      <c r="CC156">
        <v>541.0627499999999</v>
      </c>
      <c r="CD156">
        <v>30.36373928571428</v>
      </c>
      <c r="CE156">
        <v>2.927240357142857</v>
      </c>
      <c r="CF156">
        <v>2.715455714285714</v>
      </c>
      <c r="CG156">
        <v>23.61973214285714</v>
      </c>
      <c r="CH156">
        <v>22.37893928571429</v>
      </c>
      <c r="CI156">
        <v>1999.9675</v>
      </c>
      <c r="CJ156">
        <v>0.9800065714285713</v>
      </c>
      <c r="CK156">
        <v>0.01999338214285714</v>
      </c>
      <c r="CL156">
        <v>0</v>
      </c>
      <c r="CM156">
        <v>2.088582142857143</v>
      </c>
      <c r="CN156">
        <v>0</v>
      </c>
      <c r="CO156">
        <v>6074.7</v>
      </c>
      <c r="CP156">
        <v>17337.98214285714</v>
      </c>
      <c r="CQ156">
        <v>40.03764285714285</v>
      </c>
      <c r="CR156">
        <v>40.68699999999999</v>
      </c>
      <c r="CS156">
        <v>39.81199999999999</v>
      </c>
      <c r="CT156">
        <v>39.04428571428571</v>
      </c>
      <c r="CU156">
        <v>39.81199999999999</v>
      </c>
      <c r="CV156">
        <v>1959.981428571429</v>
      </c>
      <c r="CW156">
        <v>39.99</v>
      </c>
      <c r="CX156">
        <v>0</v>
      </c>
      <c r="CY156">
        <v>1677864362.2</v>
      </c>
      <c r="CZ156">
        <v>0</v>
      </c>
      <c r="DA156">
        <v>0</v>
      </c>
      <c r="DB156" t="s">
        <v>356</v>
      </c>
      <c r="DC156">
        <v>1664468064.5</v>
      </c>
      <c r="DD156">
        <v>1677795524</v>
      </c>
      <c r="DE156">
        <v>0</v>
      </c>
      <c r="DF156">
        <v>-0.419</v>
      </c>
      <c r="DG156">
        <v>-0.001</v>
      </c>
      <c r="DH156">
        <v>3.097</v>
      </c>
      <c r="DI156">
        <v>0.268</v>
      </c>
      <c r="DJ156">
        <v>400</v>
      </c>
      <c r="DK156">
        <v>24</v>
      </c>
      <c r="DL156">
        <v>0.15</v>
      </c>
      <c r="DM156">
        <v>0.13</v>
      </c>
      <c r="DN156">
        <v>-38.4923325</v>
      </c>
      <c r="DO156">
        <v>-3.09513883677293</v>
      </c>
      <c r="DP156">
        <v>0.319290264013405</v>
      </c>
      <c r="DQ156">
        <v>0</v>
      </c>
      <c r="DR156">
        <v>2.371594</v>
      </c>
      <c r="DS156">
        <v>-0.06853373358349472</v>
      </c>
      <c r="DT156">
        <v>0.006613295623212382</v>
      </c>
      <c r="DU156">
        <v>1</v>
      </c>
      <c r="DV156">
        <v>1</v>
      </c>
      <c r="DW156">
        <v>2</v>
      </c>
      <c r="DX156" t="s">
        <v>365</v>
      </c>
      <c r="DY156">
        <v>2.97708</v>
      </c>
      <c r="DZ156">
        <v>2.72824</v>
      </c>
      <c r="EA156">
        <v>0.0998592</v>
      </c>
      <c r="EB156">
        <v>0.106235</v>
      </c>
      <c r="EC156">
        <v>0.130498</v>
      </c>
      <c r="ED156">
        <v>0.124709</v>
      </c>
      <c r="EE156">
        <v>26829.8</v>
      </c>
      <c r="EF156">
        <v>26353.8</v>
      </c>
      <c r="EG156">
        <v>30345.8</v>
      </c>
      <c r="EH156">
        <v>29745.7</v>
      </c>
      <c r="EI156">
        <v>36413.7</v>
      </c>
      <c r="EJ156">
        <v>34272.4</v>
      </c>
      <c r="EK156">
        <v>46436.7</v>
      </c>
      <c r="EL156">
        <v>44233.2</v>
      </c>
      <c r="EM156">
        <v>1.84522</v>
      </c>
      <c r="EN156">
        <v>1.81992</v>
      </c>
      <c r="EO156">
        <v>0.183091</v>
      </c>
      <c r="EP156">
        <v>0</v>
      </c>
      <c r="EQ156">
        <v>32.0166</v>
      </c>
      <c r="ER156">
        <v>999.9</v>
      </c>
      <c r="ES156">
        <v>49.2</v>
      </c>
      <c r="ET156">
        <v>34.8</v>
      </c>
      <c r="EU156">
        <v>30.7314</v>
      </c>
      <c r="EV156">
        <v>63.1137</v>
      </c>
      <c r="EW156">
        <v>23.145</v>
      </c>
      <c r="EX156">
        <v>1</v>
      </c>
      <c r="EY156">
        <v>0.167203</v>
      </c>
      <c r="EZ156">
        <v>-2.39951</v>
      </c>
      <c r="FA156">
        <v>20.1807</v>
      </c>
      <c r="FB156">
        <v>5.23092</v>
      </c>
      <c r="FC156">
        <v>11.974</v>
      </c>
      <c r="FD156">
        <v>4.9705</v>
      </c>
      <c r="FE156">
        <v>3.28982</v>
      </c>
      <c r="FF156">
        <v>9999</v>
      </c>
      <c r="FG156">
        <v>9999</v>
      </c>
      <c r="FH156">
        <v>9999</v>
      </c>
      <c r="FI156">
        <v>999.9</v>
      </c>
      <c r="FJ156">
        <v>4.97325</v>
      </c>
      <c r="FK156">
        <v>1.87789</v>
      </c>
      <c r="FL156">
        <v>1.87602</v>
      </c>
      <c r="FM156">
        <v>1.87881</v>
      </c>
      <c r="FN156">
        <v>1.87545</v>
      </c>
      <c r="FO156">
        <v>1.87899</v>
      </c>
      <c r="FP156">
        <v>1.87609</v>
      </c>
      <c r="FQ156">
        <v>1.87729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3.734</v>
      </c>
      <c r="GF156">
        <v>0.4006</v>
      </c>
      <c r="GG156">
        <v>1.952128706093963</v>
      </c>
      <c r="GH156">
        <v>0.004218851560130391</v>
      </c>
      <c r="GI156">
        <v>-1.795455638341317E-06</v>
      </c>
      <c r="GJ156">
        <v>4.509012065089949E-10</v>
      </c>
      <c r="GK156">
        <v>0.4005864047308223</v>
      </c>
      <c r="GL156">
        <v>0</v>
      </c>
      <c r="GM156">
        <v>0</v>
      </c>
      <c r="GN156">
        <v>0</v>
      </c>
      <c r="GO156">
        <v>0</v>
      </c>
      <c r="GP156">
        <v>2124</v>
      </c>
      <c r="GQ156">
        <v>1</v>
      </c>
      <c r="GR156">
        <v>26</v>
      </c>
      <c r="GS156">
        <v>223271.6</v>
      </c>
      <c r="GT156">
        <v>1147.3</v>
      </c>
      <c r="GU156">
        <v>1.46484</v>
      </c>
      <c r="GV156">
        <v>2.57568</v>
      </c>
      <c r="GW156">
        <v>1.39893</v>
      </c>
      <c r="GX156">
        <v>2.36206</v>
      </c>
      <c r="GY156">
        <v>1.44897</v>
      </c>
      <c r="GZ156">
        <v>2.47192</v>
      </c>
      <c r="HA156">
        <v>42.5103</v>
      </c>
      <c r="HB156">
        <v>24.105</v>
      </c>
      <c r="HC156">
        <v>18</v>
      </c>
      <c r="HD156">
        <v>491.491</v>
      </c>
      <c r="HE156">
        <v>446.873</v>
      </c>
      <c r="HF156">
        <v>35.2191</v>
      </c>
      <c r="HG156">
        <v>29.3394</v>
      </c>
      <c r="HH156">
        <v>30</v>
      </c>
      <c r="HI156">
        <v>29.0469</v>
      </c>
      <c r="HJ156">
        <v>29.0953</v>
      </c>
      <c r="HK156">
        <v>29.33</v>
      </c>
      <c r="HL156">
        <v>0</v>
      </c>
      <c r="HM156">
        <v>100</v>
      </c>
      <c r="HN156">
        <v>35.2227</v>
      </c>
      <c r="HO156">
        <v>587.187</v>
      </c>
      <c r="HP156">
        <v>31.6323</v>
      </c>
      <c r="HQ156">
        <v>100.341</v>
      </c>
      <c r="HR156">
        <v>101.714</v>
      </c>
    </row>
    <row r="157" spans="1:226">
      <c r="A157">
        <v>141</v>
      </c>
      <c r="B157">
        <v>1677864364.1</v>
      </c>
      <c r="C157">
        <v>1842.599999904633</v>
      </c>
      <c r="D157" t="s">
        <v>646</v>
      </c>
      <c r="E157" t="s">
        <v>647</v>
      </c>
      <c r="F157">
        <v>5</v>
      </c>
      <c r="G157" t="s">
        <v>353</v>
      </c>
      <c r="H157" t="s">
        <v>382</v>
      </c>
      <c r="I157">
        <v>1677864356.6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591.7632950879569</v>
      </c>
      <c r="AK157">
        <v>560.3838484848483</v>
      </c>
      <c r="AL157">
        <v>3.352473850052158</v>
      </c>
      <c r="AM157">
        <v>63.52167588104037</v>
      </c>
      <c r="AN157">
        <f>(AP157 - AO157 + BO157*1E3/(8.314*(BQ157+273.15)) * AR157/BN157 * AQ157) * BN157/(100*BB157) * 1000/(1000 - AP157)</f>
        <v>0</v>
      </c>
      <c r="AO157">
        <v>30.36430453633728</v>
      </c>
      <c r="AP157">
        <v>32.71072727272728</v>
      </c>
      <c r="AQ157">
        <v>-2.695743324318775E-05</v>
      </c>
      <c r="AR157">
        <v>100.0074228854335</v>
      </c>
      <c r="AS157">
        <v>0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2.96</v>
      </c>
      <c r="BC157">
        <v>0.5</v>
      </c>
      <c r="BD157" t="s">
        <v>355</v>
      </c>
      <c r="BE157">
        <v>2</v>
      </c>
      <c r="BF157" t="b">
        <v>1</v>
      </c>
      <c r="BG157">
        <v>1677864356.6</v>
      </c>
      <c r="BH157">
        <v>519.4527407407408</v>
      </c>
      <c r="BI157">
        <v>558.4637407407407</v>
      </c>
      <c r="BJ157">
        <v>32.72350740740741</v>
      </c>
      <c r="BK157">
        <v>30.3634037037037</v>
      </c>
      <c r="BL157">
        <v>515.7406296296296</v>
      </c>
      <c r="BM157">
        <v>32.32291851851851</v>
      </c>
      <c r="BN157">
        <v>500.0343333333333</v>
      </c>
      <c r="BO157">
        <v>89.43054444444444</v>
      </c>
      <c r="BP157">
        <v>0.09999184814814814</v>
      </c>
      <c r="BQ157">
        <v>34.33793703703704</v>
      </c>
      <c r="BR157">
        <v>34.98275555555556</v>
      </c>
      <c r="BS157">
        <v>999.9000000000001</v>
      </c>
      <c r="BT157">
        <v>0</v>
      </c>
      <c r="BU157">
        <v>0</v>
      </c>
      <c r="BV157">
        <v>9998.791851851853</v>
      </c>
      <c r="BW157">
        <v>0</v>
      </c>
      <c r="BX157">
        <v>6.356530740740739</v>
      </c>
      <c r="BY157">
        <v>-39.011</v>
      </c>
      <c r="BZ157">
        <v>537.0259629629628</v>
      </c>
      <c r="CA157">
        <v>575.9515555555555</v>
      </c>
      <c r="CB157">
        <v>2.360101111111111</v>
      </c>
      <c r="CC157">
        <v>558.4637407407407</v>
      </c>
      <c r="CD157">
        <v>30.3634037037037</v>
      </c>
      <c r="CE157">
        <v>2.926480740740741</v>
      </c>
      <c r="CF157">
        <v>2.715415185185185</v>
      </c>
      <c r="CG157">
        <v>23.61541851851852</v>
      </c>
      <c r="CH157">
        <v>22.3787</v>
      </c>
      <c r="CI157">
        <v>2000.007777777777</v>
      </c>
      <c r="CJ157">
        <v>0.9800069259259259</v>
      </c>
      <c r="CK157">
        <v>0.01999310740740741</v>
      </c>
      <c r="CL157">
        <v>0</v>
      </c>
      <c r="CM157">
        <v>2.107811111111111</v>
      </c>
      <c r="CN157">
        <v>0</v>
      </c>
      <c r="CO157">
        <v>6096.84962962963</v>
      </c>
      <c r="CP157">
        <v>17338.33333333333</v>
      </c>
      <c r="CQ157">
        <v>40.05051851851851</v>
      </c>
      <c r="CR157">
        <v>40.68699999999999</v>
      </c>
      <c r="CS157">
        <v>39.81199999999999</v>
      </c>
      <c r="CT157">
        <v>39.04362962962963</v>
      </c>
      <c r="CU157">
        <v>39.81199999999999</v>
      </c>
      <c r="CV157">
        <v>1960.022592592593</v>
      </c>
      <c r="CW157">
        <v>39.99</v>
      </c>
      <c r="CX157">
        <v>0</v>
      </c>
      <c r="CY157">
        <v>1677864367</v>
      </c>
      <c r="CZ157">
        <v>0</v>
      </c>
      <c r="DA157">
        <v>0</v>
      </c>
      <c r="DB157" t="s">
        <v>356</v>
      </c>
      <c r="DC157">
        <v>1664468064.5</v>
      </c>
      <c r="DD157">
        <v>1677795524</v>
      </c>
      <c r="DE157">
        <v>0</v>
      </c>
      <c r="DF157">
        <v>-0.419</v>
      </c>
      <c r="DG157">
        <v>-0.001</v>
      </c>
      <c r="DH157">
        <v>3.097</v>
      </c>
      <c r="DI157">
        <v>0.268</v>
      </c>
      <c r="DJ157">
        <v>400</v>
      </c>
      <c r="DK157">
        <v>24</v>
      </c>
      <c r="DL157">
        <v>0.15</v>
      </c>
      <c r="DM157">
        <v>0.13</v>
      </c>
      <c r="DN157">
        <v>-38.83466829268293</v>
      </c>
      <c r="DO157">
        <v>-3.80293797909408</v>
      </c>
      <c r="DP157">
        <v>0.3981229804108666</v>
      </c>
      <c r="DQ157">
        <v>0</v>
      </c>
      <c r="DR157">
        <v>2.364151707317073</v>
      </c>
      <c r="DS157">
        <v>-0.08798090592334559</v>
      </c>
      <c r="DT157">
        <v>0.008858773218608021</v>
      </c>
      <c r="DU157">
        <v>1</v>
      </c>
      <c r="DV157">
        <v>1</v>
      </c>
      <c r="DW157">
        <v>2</v>
      </c>
      <c r="DX157" t="s">
        <v>365</v>
      </c>
      <c r="DY157">
        <v>2.97715</v>
      </c>
      <c r="DZ157">
        <v>2.72817</v>
      </c>
      <c r="EA157">
        <v>0.102066</v>
      </c>
      <c r="EB157">
        <v>0.108447</v>
      </c>
      <c r="EC157">
        <v>0.130471</v>
      </c>
      <c r="ED157">
        <v>0.124709</v>
      </c>
      <c r="EE157">
        <v>26763.5</v>
      </c>
      <c r="EF157">
        <v>26289.1</v>
      </c>
      <c r="EG157">
        <v>30345.2</v>
      </c>
      <c r="EH157">
        <v>29746.3</v>
      </c>
      <c r="EI157">
        <v>36414.4</v>
      </c>
      <c r="EJ157">
        <v>34273.4</v>
      </c>
      <c r="EK157">
        <v>46435.9</v>
      </c>
      <c r="EL157">
        <v>44234.2</v>
      </c>
      <c r="EM157">
        <v>1.84538</v>
      </c>
      <c r="EN157">
        <v>1.82005</v>
      </c>
      <c r="EO157">
        <v>0.183336</v>
      </c>
      <c r="EP157">
        <v>0</v>
      </c>
      <c r="EQ157">
        <v>32.0161</v>
      </c>
      <c r="ER157">
        <v>999.9</v>
      </c>
      <c r="ES157">
        <v>49.2</v>
      </c>
      <c r="ET157">
        <v>34.8</v>
      </c>
      <c r="EU157">
        <v>30.7315</v>
      </c>
      <c r="EV157">
        <v>63.1237</v>
      </c>
      <c r="EW157">
        <v>22.7845</v>
      </c>
      <c r="EX157">
        <v>1</v>
      </c>
      <c r="EY157">
        <v>0.167264</v>
      </c>
      <c r="EZ157">
        <v>-2.40886</v>
      </c>
      <c r="FA157">
        <v>20.1803</v>
      </c>
      <c r="FB157">
        <v>5.22927</v>
      </c>
      <c r="FC157">
        <v>11.974</v>
      </c>
      <c r="FD157">
        <v>4.97</v>
      </c>
      <c r="FE157">
        <v>3.28935</v>
      </c>
      <c r="FF157">
        <v>9999</v>
      </c>
      <c r="FG157">
        <v>9999</v>
      </c>
      <c r="FH157">
        <v>9999</v>
      </c>
      <c r="FI157">
        <v>999.9</v>
      </c>
      <c r="FJ157">
        <v>4.97325</v>
      </c>
      <c r="FK157">
        <v>1.87789</v>
      </c>
      <c r="FL157">
        <v>1.87606</v>
      </c>
      <c r="FM157">
        <v>1.87881</v>
      </c>
      <c r="FN157">
        <v>1.87546</v>
      </c>
      <c r="FO157">
        <v>1.87898</v>
      </c>
      <c r="FP157">
        <v>1.87608</v>
      </c>
      <c r="FQ157">
        <v>1.8773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3.778</v>
      </c>
      <c r="GF157">
        <v>0.4005</v>
      </c>
      <c r="GG157">
        <v>1.952128706093963</v>
      </c>
      <c r="GH157">
        <v>0.004218851560130391</v>
      </c>
      <c r="GI157">
        <v>-1.795455638341317E-06</v>
      </c>
      <c r="GJ157">
        <v>4.509012065089949E-10</v>
      </c>
      <c r="GK157">
        <v>0.4005864047308223</v>
      </c>
      <c r="GL157">
        <v>0</v>
      </c>
      <c r="GM157">
        <v>0</v>
      </c>
      <c r="GN157">
        <v>0</v>
      </c>
      <c r="GO157">
        <v>0</v>
      </c>
      <c r="GP157">
        <v>2124</v>
      </c>
      <c r="GQ157">
        <v>1</v>
      </c>
      <c r="GR157">
        <v>26</v>
      </c>
      <c r="GS157">
        <v>223271.7</v>
      </c>
      <c r="GT157">
        <v>1147.3</v>
      </c>
      <c r="GU157">
        <v>1.50024</v>
      </c>
      <c r="GV157">
        <v>2.56226</v>
      </c>
      <c r="GW157">
        <v>1.39893</v>
      </c>
      <c r="GX157">
        <v>2.36206</v>
      </c>
      <c r="GY157">
        <v>1.44897</v>
      </c>
      <c r="GZ157">
        <v>2.4939</v>
      </c>
      <c r="HA157">
        <v>42.5103</v>
      </c>
      <c r="HB157">
        <v>24.105</v>
      </c>
      <c r="HC157">
        <v>18</v>
      </c>
      <c r="HD157">
        <v>491.572</v>
      </c>
      <c r="HE157">
        <v>446.961</v>
      </c>
      <c r="HF157">
        <v>35.2279</v>
      </c>
      <c r="HG157">
        <v>29.3394</v>
      </c>
      <c r="HH157">
        <v>30.0001</v>
      </c>
      <c r="HI157">
        <v>29.0466</v>
      </c>
      <c r="HJ157">
        <v>29.0964</v>
      </c>
      <c r="HK157">
        <v>30.041</v>
      </c>
      <c r="HL157">
        <v>0</v>
      </c>
      <c r="HM157">
        <v>100</v>
      </c>
      <c r="HN157">
        <v>35.2374</v>
      </c>
      <c r="HO157">
        <v>607.448</v>
      </c>
      <c r="HP157">
        <v>31.6323</v>
      </c>
      <c r="HQ157">
        <v>100.339</v>
      </c>
      <c r="HR157">
        <v>101.716</v>
      </c>
    </row>
    <row r="158" spans="1:226">
      <c r="A158">
        <v>142</v>
      </c>
      <c r="B158">
        <v>1677864369.1</v>
      </c>
      <c r="C158">
        <v>1847.599999904633</v>
      </c>
      <c r="D158" t="s">
        <v>648</v>
      </c>
      <c r="E158" t="s">
        <v>649</v>
      </c>
      <c r="F158">
        <v>5</v>
      </c>
      <c r="G158" t="s">
        <v>353</v>
      </c>
      <c r="H158" t="s">
        <v>382</v>
      </c>
      <c r="I158">
        <v>1677864361.314285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609.0990255638844</v>
      </c>
      <c r="AK158">
        <v>577.3433151515153</v>
      </c>
      <c r="AL158">
        <v>3.399385334255996</v>
      </c>
      <c r="AM158">
        <v>63.52167588104037</v>
      </c>
      <c r="AN158">
        <f>(AP158 - AO158 + BO158*1E3/(8.314*(BQ158+273.15)) * AR158/BN158 * AQ158) * BN158/(100*BB158) * 1000/(1000 - AP158)</f>
        <v>0</v>
      </c>
      <c r="AO158">
        <v>30.36396723904533</v>
      </c>
      <c r="AP158">
        <v>32.70491575757575</v>
      </c>
      <c r="AQ158">
        <v>-1.895429630587541E-05</v>
      </c>
      <c r="AR158">
        <v>100.0074228854335</v>
      </c>
      <c r="AS158">
        <v>0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2.96</v>
      </c>
      <c r="BC158">
        <v>0.5</v>
      </c>
      <c r="BD158" t="s">
        <v>355</v>
      </c>
      <c r="BE158">
        <v>2</v>
      </c>
      <c r="BF158" t="b">
        <v>1</v>
      </c>
      <c r="BG158">
        <v>1677864361.314285</v>
      </c>
      <c r="BH158">
        <v>534.7027857142856</v>
      </c>
      <c r="BI158">
        <v>574.1094285714287</v>
      </c>
      <c r="BJ158">
        <v>32.71601785714286</v>
      </c>
      <c r="BK158">
        <v>30.36348214285714</v>
      </c>
      <c r="BL158">
        <v>530.9495000000001</v>
      </c>
      <c r="BM158">
        <v>32.31542857142858</v>
      </c>
      <c r="BN158">
        <v>500.0268571428572</v>
      </c>
      <c r="BO158">
        <v>89.43049285714287</v>
      </c>
      <c r="BP158">
        <v>0.1000008392857143</v>
      </c>
      <c r="BQ158">
        <v>34.33965357142858</v>
      </c>
      <c r="BR158">
        <v>34.98591428571429</v>
      </c>
      <c r="BS158">
        <v>999.9000000000002</v>
      </c>
      <c r="BT158">
        <v>0</v>
      </c>
      <c r="BU158">
        <v>0</v>
      </c>
      <c r="BV158">
        <v>9995.422857142858</v>
      </c>
      <c r="BW158">
        <v>0</v>
      </c>
      <c r="BX158">
        <v>9.023651071428571</v>
      </c>
      <c r="BY158">
        <v>-39.40663928571429</v>
      </c>
      <c r="BZ158">
        <v>552.787607142857</v>
      </c>
      <c r="CA158">
        <v>592.0871785714286</v>
      </c>
      <c r="CB158">
        <v>2.352527142857143</v>
      </c>
      <c r="CC158">
        <v>574.1094285714287</v>
      </c>
      <c r="CD158">
        <v>30.36348214285714</v>
      </c>
      <c r="CE158">
        <v>2.925808928571429</v>
      </c>
      <c r="CF158">
        <v>2.715421071428572</v>
      </c>
      <c r="CG158">
        <v>23.61161071428571</v>
      </c>
      <c r="CH158">
        <v>22.37873214285714</v>
      </c>
      <c r="CI158">
        <v>2000.001071428572</v>
      </c>
      <c r="CJ158">
        <v>0.9800069999999999</v>
      </c>
      <c r="CK158">
        <v>0.01999305</v>
      </c>
      <c r="CL158">
        <v>0</v>
      </c>
      <c r="CM158">
        <v>2.127239285714286</v>
      </c>
      <c r="CN158">
        <v>0</v>
      </c>
      <c r="CO158">
        <v>6115.740714285714</v>
      </c>
      <c r="CP158">
        <v>17338.275</v>
      </c>
      <c r="CQ158">
        <v>40.04649999999999</v>
      </c>
      <c r="CR158">
        <v>40.68699999999999</v>
      </c>
      <c r="CS158">
        <v>39.81199999999999</v>
      </c>
      <c r="CT158">
        <v>39.04649999999999</v>
      </c>
      <c r="CU158">
        <v>39.81199999999999</v>
      </c>
      <c r="CV158">
        <v>1960.016071428571</v>
      </c>
      <c r="CW158">
        <v>39.99</v>
      </c>
      <c r="CX158">
        <v>0</v>
      </c>
      <c r="CY158">
        <v>1677864371.8</v>
      </c>
      <c r="CZ158">
        <v>0</v>
      </c>
      <c r="DA158">
        <v>0</v>
      </c>
      <c r="DB158" t="s">
        <v>356</v>
      </c>
      <c r="DC158">
        <v>1664468064.5</v>
      </c>
      <c r="DD158">
        <v>1677795524</v>
      </c>
      <c r="DE158">
        <v>0</v>
      </c>
      <c r="DF158">
        <v>-0.419</v>
      </c>
      <c r="DG158">
        <v>-0.001</v>
      </c>
      <c r="DH158">
        <v>3.097</v>
      </c>
      <c r="DI158">
        <v>0.268</v>
      </c>
      <c r="DJ158">
        <v>400</v>
      </c>
      <c r="DK158">
        <v>24</v>
      </c>
      <c r="DL158">
        <v>0.15</v>
      </c>
      <c r="DM158">
        <v>0.13</v>
      </c>
      <c r="DN158">
        <v>-39.22001219512195</v>
      </c>
      <c r="DO158">
        <v>-4.965466202090669</v>
      </c>
      <c r="DP158">
        <v>0.5130600949896525</v>
      </c>
      <c r="DQ158">
        <v>0</v>
      </c>
      <c r="DR158">
        <v>2.356705365853658</v>
      </c>
      <c r="DS158">
        <v>-0.09925149825783658</v>
      </c>
      <c r="DT158">
        <v>0.009893552494615456</v>
      </c>
      <c r="DU158">
        <v>1</v>
      </c>
      <c r="DV158">
        <v>1</v>
      </c>
      <c r="DW158">
        <v>2</v>
      </c>
      <c r="DX158" t="s">
        <v>365</v>
      </c>
      <c r="DY158">
        <v>2.97706</v>
      </c>
      <c r="DZ158">
        <v>2.72838</v>
      </c>
      <c r="EA158">
        <v>0.104273</v>
      </c>
      <c r="EB158">
        <v>0.110669</v>
      </c>
      <c r="EC158">
        <v>0.130457</v>
      </c>
      <c r="ED158">
        <v>0.124715</v>
      </c>
      <c r="EE158">
        <v>26698.3</v>
      </c>
      <c r="EF158">
        <v>26223.1</v>
      </c>
      <c r="EG158">
        <v>30346</v>
      </c>
      <c r="EH158">
        <v>29745.8</v>
      </c>
      <c r="EI158">
        <v>36415.9</v>
      </c>
      <c r="EJ158">
        <v>34272.5</v>
      </c>
      <c r="EK158">
        <v>46436.8</v>
      </c>
      <c r="EL158">
        <v>44233.1</v>
      </c>
      <c r="EM158">
        <v>1.8455</v>
      </c>
      <c r="EN158">
        <v>1.82015</v>
      </c>
      <c r="EO158">
        <v>0.183783</v>
      </c>
      <c r="EP158">
        <v>0</v>
      </c>
      <c r="EQ158">
        <v>32.0161</v>
      </c>
      <c r="ER158">
        <v>999.9</v>
      </c>
      <c r="ES158">
        <v>49.2</v>
      </c>
      <c r="ET158">
        <v>34.8</v>
      </c>
      <c r="EU158">
        <v>30.7311</v>
      </c>
      <c r="EV158">
        <v>63.1337</v>
      </c>
      <c r="EW158">
        <v>23.125</v>
      </c>
      <c r="EX158">
        <v>1</v>
      </c>
      <c r="EY158">
        <v>0.167111</v>
      </c>
      <c r="EZ158">
        <v>-2.40994</v>
      </c>
      <c r="FA158">
        <v>20.1806</v>
      </c>
      <c r="FB158">
        <v>5.23107</v>
      </c>
      <c r="FC158">
        <v>11.974</v>
      </c>
      <c r="FD158">
        <v>4.9709</v>
      </c>
      <c r="FE158">
        <v>3.28968</v>
      </c>
      <c r="FF158">
        <v>9999</v>
      </c>
      <c r="FG158">
        <v>9999</v>
      </c>
      <c r="FH158">
        <v>9999</v>
      </c>
      <c r="FI158">
        <v>999.9</v>
      </c>
      <c r="FJ158">
        <v>4.97325</v>
      </c>
      <c r="FK158">
        <v>1.87786</v>
      </c>
      <c r="FL158">
        <v>1.87596</v>
      </c>
      <c r="FM158">
        <v>1.87881</v>
      </c>
      <c r="FN158">
        <v>1.87545</v>
      </c>
      <c r="FO158">
        <v>1.87898</v>
      </c>
      <c r="FP158">
        <v>1.87607</v>
      </c>
      <c r="FQ158">
        <v>1.87728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3.821</v>
      </c>
      <c r="GF158">
        <v>0.4006</v>
      </c>
      <c r="GG158">
        <v>1.952128706093963</v>
      </c>
      <c r="GH158">
        <v>0.004218851560130391</v>
      </c>
      <c r="GI158">
        <v>-1.795455638341317E-06</v>
      </c>
      <c r="GJ158">
        <v>4.509012065089949E-10</v>
      </c>
      <c r="GK158">
        <v>0.4005864047308223</v>
      </c>
      <c r="GL158">
        <v>0</v>
      </c>
      <c r="GM158">
        <v>0</v>
      </c>
      <c r="GN158">
        <v>0</v>
      </c>
      <c r="GO158">
        <v>0</v>
      </c>
      <c r="GP158">
        <v>2124</v>
      </c>
      <c r="GQ158">
        <v>1</v>
      </c>
      <c r="GR158">
        <v>26</v>
      </c>
      <c r="GS158">
        <v>223271.7</v>
      </c>
      <c r="GT158">
        <v>1147.4</v>
      </c>
      <c r="GU158">
        <v>1.53198</v>
      </c>
      <c r="GV158">
        <v>2.57812</v>
      </c>
      <c r="GW158">
        <v>1.39893</v>
      </c>
      <c r="GX158">
        <v>2.36206</v>
      </c>
      <c r="GY158">
        <v>1.44897</v>
      </c>
      <c r="GZ158">
        <v>2.47925</v>
      </c>
      <c r="HA158">
        <v>42.5103</v>
      </c>
      <c r="HB158">
        <v>24.105</v>
      </c>
      <c r="HC158">
        <v>18</v>
      </c>
      <c r="HD158">
        <v>491.642</v>
      </c>
      <c r="HE158">
        <v>447.024</v>
      </c>
      <c r="HF158">
        <v>35.2413</v>
      </c>
      <c r="HG158">
        <v>29.3394</v>
      </c>
      <c r="HH158">
        <v>29.9999</v>
      </c>
      <c r="HI158">
        <v>29.0466</v>
      </c>
      <c r="HJ158">
        <v>29.0964</v>
      </c>
      <c r="HK158">
        <v>30.6845</v>
      </c>
      <c r="HL158">
        <v>0</v>
      </c>
      <c r="HM158">
        <v>100</v>
      </c>
      <c r="HN158">
        <v>35.2462</v>
      </c>
      <c r="HO158">
        <v>620.888</v>
      </c>
      <c r="HP158">
        <v>31.6323</v>
      </c>
      <c r="HQ158">
        <v>100.341</v>
      </c>
      <c r="HR158">
        <v>101.714</v>
      </c>
    </row>
    <row r="159" spans="1:226">
      <c r="A159">
        <v>143</v>
      </c>
      <c r="B159">
        <v>1677864374.1</v>
      </c>
      <c r="C159">
        <v>1852.599999904633</v>
      </c>
      <c r="D159" t="s">
        <v>650</v>
      </c>
      <c r="E159" t="s">
        <v>651</v>
      </c>
      <c r="F159">
        <v>5</v>
      </c>
      <c r="G159" t="s">
        <v>353</v>
      </c>
      <c r="H159" t="s">
        <v>382</v>
      </c>
      <c r="I159">
        <v>1677864366.6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626.5238566052637</v>
      </c>
      <c r="AK159">
        <v>594.4488909090911</v>
      </c>
      <c r="AL159">
        <v>3.429719213027845</v>
      </c>
      <c r="AM159">
        <v>63.52167588104037</v>
      </c>
      <c r="AN159">
        <f>(AP159 - AO159 + BO159*1E3/(8.314*(BQ159+273.15)) * AR159/BN159 * AQ159) * BN159/(100*BB159) * 1000/(1000 - AP159)</f>
        <v>0</v>
      </c>
      <c r="AO159">
        <v>30.36465069506975</v>
      </c>
      <c r="AP159">
        <v>32.69824000000001</v>
      </c>
      <c r="AQ159">
        <v>-1.678875382668306E-05</v>
      </c>
      <c r="AR159">
        <v>100.0074228854335</v>
      </c>
      <c r="AS159">
        <v>0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2.96</v>
      </c>
      <c r="BC159">
        <v>0.5</v>
      </c>
      <c r="BD159" t="s">
        <v>355</v>
      </c>
      <c r="BE159">
        <v>2</v>
      </c>
      <c r="BF159" t="b">
        <v>1</v>
      </c>
      <c r="BG159">
        <v>1677864366.6</v>
      </c>
      <c r="BH159">
        <v>551.9373703703704</v>
      </c>
      <c r="BI159">
        <v>591.8597037037038</v>
      </c>
      <c r="BJ159">
        <v>32.70755185185185</v>
      </c>
      <c r="BK159">
        <v>30.36414814814815</v>
      </c>
      <c r="BL159">
        <v>548.1380740740741</v>
      </c>
      <c r="BM159">
        <v>32.30696296296296</v>
      </c>
      <c r="BN159">
        <v>500.0172592592592</v>
      </c>
      <c r="BO159">
        <v>89.43031481481482</v>
      </c>
      <c r="BP159">
        <v>0.09994658518518519</v>
      </c>
      <c r="BQ159">
        <v>34.34284074074074</v>
      </c>
      <c r="BR159">
        <v>34.98917037037037</v>
      </c>
      <c r="BS159">
        <v>999.9000000000001</v>
      </c>
      <c r="BT159">
        <v>0</v>
      </c>
      <c r="BU159">
        <v>0</v>
      </c>
      <c r="BV159">
        <v>9997.592222222223</v>
      </c>
      <c r="BW159">
        <v>0</v>
      </c>
      <c r="BX159">
        <v>13.07668481481481</v>
      </c>
      <c r="BY159">
        <v>-39.92227407407407</v>
      </c>
      <c r="BZ159">
        <v>570.6001851851853</v>
      </c>
      <c r="CA159">
        <v>610.3936296296297</v>
      </c>
      <c r="CB159">
        <v>2.343397407407407</v>
      </c>
      <c r="CC159">
        <v>591.8597037037038</v>
      </c>
      <c r="CD159">
        <v>30.36414814814815</v>
      </c>
      <c r="CE159">
        <v>2.925045925925926</v>
      </c>
      <c r="CF159">
        <v>2.715475555555556</v>
      </c>
      <c r="CG159">
        <v>23.60728148148148</v>
      </c>
      <c r="CH159">
        <v>22.37906296296296</v>
      </c>
      <c r="CI159">
        <v>2000.029629629629</v>
      </c>
      <c r="CJ159">
        <v>0.9800072222222221</v>
      </c>
      <c r="CK159">
        <v>0.01999287777777778</v>
      </c>
      <c r="CL159">
        <v>0</v>
      </c>
      <c r="CM159">
        <v>2.077366666666667</v>
      </c>
      <c r="CN159">
        <v>0</v>
      </c>
      <c r="CO159">
        <v>6136.162962962962</v>
      </c>
      <c r="CP159">
        <v>17338.52962962963</v>
      </c>
      <c r="CQ159">
        <v>40.04362962962963</v>
      </c>
      <c r="CR159">
        <v>40.68699999999999</v>
      </c>
      <c r="CS159">
        <v>39.81199999999999</v>
      </c>
      <c r="CT159">
        <v>39.0551111111111</v>
      </c>
      <c r="CU159">
        <v>39.81199999999999</v>
      </c>
      <c r="CV159">
        <v>1960.045185185186</v>
      </c>
      <c r="CW159">
        <v>39.99</v>
      </c>
      <c r="CX159">
        <v>0</v>
      </c>
      <c r="CY159">
        <v>1677864377.2</v>
      </c>
      <c r="CZ159">
        <v>0</v>
      </c>
      <c r="DA159">
        <v>0</v>
      </c>
      <c r="DB159" t="s">
        <v>356</v>
      </c>
      <c r="DC159">
        <v>1664468064.5</v>
      </c>
      <c r="DD159">
        <v>1677795524</v>
      </c>
      <c r="DE159">
        <v>0</v>
      </c>
      <c r="DF159">
        <v>-0.419</v>
      </c>
      <c r="DG159">
        <v>-0.001</v>
      </c>
      <c r="DH159">
        <v>3.097</v>
      </c>
      <c r="DI159">
        <v>0.268</v>
      </c>
      <c r="DJ159">
        <v>400</v>
      </c>
      <c r="DK159">
        <v>24</v>
      </c>
      <c r="DL159">
        <v>0.15</v>
      </c>
      <c r="DM159">
        <v>0.13</v>
      </c>
      <c r="DN159">
        <v>-39.61699756097561</v>
      </c>
      <c r="DO159">
        <v>-5.933121951219534</v>
      </c>
      <c r="DP159">
        <v>0.5898224993383675</v>
      </c>
      <c r="DQ159">
        <v>0</v>
      </c>
      <c r="DR159">
        <v>2.348867804878049</v>
      </c>
      <c r="DS159">
        <v>-0.101582926829268</v>
      </c>
      <c r="DT159">
        <v>0.01010846047774929</v>
      </c>
      <c r="DU159">
        <v>0</v>
      </c>
      <c r="DV159">
        <v>0</v>
      </c>
      <c r="DW159">
        <v>2</v>
      </c>
      <c r="DX159" t="s">
        <v>357</v>
      </c>
      <c r="DY159">
        <v>2.97716</v>
      </c>
      <c r="DZ159">
        <v>2.72837</v>
      </c>
      <c r="EA159">
        <v>0.106457</v>
      </c>
      <c r="EB159">
        <v>0.112818</v>
      </c>
      <c r="EC159">
        <v>0.130433</v>
      </c>
      <c r="ED159">
        <v>0.124706</v>
      </c>
      <c r="EE159">
        <v>26633.9</v>
      </c>
      <c r="EF159">
        <v>26160</v>
      </c>
      <c r="EG159">
        <v>30346.8</v>
      </c>
      <c r="EH159">
        <v>29746.1</v>
      </c>
      <c r="EI159">
        <v>36418</v>
      </c>
      <c r="EJ159">
        <v>34273.5</v>
      </c>
      <c r="EK159">
        <v>46438.1</v>
      </c>
      <c r="EL159">
        <v>44233.8</v>
      </c>
      <c r="EM159">
        <v>1.84543</v>
      </c>
      <c r="EN159">
        <v>1.82027</v>
      </c>
      <c r="EO159">
        <v>0.183985</v>
      </c>
      <c r="EP159">
        <v>0</v>
      </c>
      <c r="EQ159">
        <v>32.0161</v>
      </c>
      <c r="ER159">
        <v>999.9</v>
      </c>
      <c r="ES159">
        <v>49.2</v>
      </c>
      <c r="ET159">
        <v>34.8</v>
      </c>
      <c r="EU159">
        <v>30.7335</v>
      </c>
      <c r="EV159">
        <v>63.1137</v>
      </c>
      <c r="EW159">
        <v>22.7764</v>
      </c>
      <c r="EX159">
        <v>1</v>
      </c>
      <c r="EY159">
        <v>0.167154</v>
      </c>
      <c r="EZ159">
        <v>-2.40407</v>
      </c>
      <c r="FA159">
        <v>20.1807</v>
      </c>
      <c r="FB159">
        <v>5.22972</v>
      </c>
      <c r="FC159">
        <v>11.974</v>
      </c>
      <c r="FD159">
        <v>4.9703</v>
      </c>
      <c r="FE159">
        <v>3.2897</v>
      </c>
      <c r="FF159">
        <v>9999</v>
      </c>
      <c r="FG159">
        <v>9999</v>
      </c>
      <c r="FH159">
        <v>9999</v>
      </c>
      <c r="FI159">
        <v>999.9</v>
      </c>
      <c r="FJ159">
        <v>4.97324</v>
      </c>
      <c r="FK159">
        <v>1.8779</v>
      </c>
      <c r="FL159">
        <v>1.87602</v>
      </c>
      <c r="FM159">
        <v>1.87882</v>
      </c>
      <c r="FN159">
        <v>1.87545</v>
      </c>
      <c r="FO159">
        <v>1.87898</v>
      </c>
      <c r="FP159">
        <v>1.87609</v>
      </c>
      <c r="FQ159">
        <v>1.87729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3.864</v>
      </c>
      <c r="GF159">
        <v>0.4006</v>
      </c>
      <c r="GG159">
        <v>1.952128706093963</v>
      </c>
      <c r="GH159">
        <v>0.004218851560130391</v>
      </c>
      <c r="GI159">
        <v>-1.795455638341317E-06</v>
      </c>
      <c r="GJ159">
        <v>4.509012065089949E-10</v>
      </c>
      <c r="GK159">
        <v>0.4005864047308223</v>
      </c>
      <c r="GL159">
        <v>0</v>
      </c>
      <c r="GM159">
        <v>0</v>
      </c>
      <c r="GN159">
        <v>0</v>
      </c>
      <c r="GO159">
        <v>0</v>
      </c>
      <c r="GP159">
        <v>2124</v>
      </c>
      <c r="GQ159">
        <v>1</v>
      </c>
      <c r="GR159">
        <v>26</v>
      </c>
      <c r="GS159">
        <v>223271.8</v>
      </c>
      <c r="GT159">
        <v>1147.5</v>
      </c>
      <c r="GU159">
        <v>1.56738</v>
      </c>
      <c r="GV159">
        <v>2.56104</v>
      </c>
      <c r="GW159">
        <v>1.39893</v>
      </c>
      <c r="GX159">
        <v>2.36206</v>
      </c>
      <c r="GY159">
        <v>1.44897</v>
      </c>
      <c r="GZ159">
        <v>2.49146</v>
      </c>
      <c r="HA159">
        <v>42.5103</v>
      </c>
      <c r="HB159">
        <v>24.105</v>
      </c>
      <c r="HC159">
        <v>18</v>
      </c>
      <c r="HD159">
        <v>491.602</v>
      </c>
      <c r="HE159">
        <v>447.102</v>
      </c>
      <c r="HF159">
        <v>35.2493</v>
      </c>
      <c r="HG159">
        <v>29.3394</v>
      </c>
      <c r="HH159">
        <v>30</v>
      </c>
      <c r="HI159">
        <v>29.0467</v>
      </c>
      <c r="HJ159">
        <v>29.0964</v>
      </c>
      <c r="HK159">
        <v>31.3864</v>
      </c>
      <c r="HL159">
        <v>0</v>
      </c>
      <c r="HM159">
        <v>100</v>
      </c>
      <c r="HN159">
        <v>35.2504</v>
      </c>
      <c r="HO159">
        <v>640.933</v>
      </c>
      <c r="HP159">
        <v>31.6323</v>
      </c>
      <c r="HQ159">
        <v>100.344</v>
      </c>
      <c r="HR159">
        <v>101.715</v>
      </c>
    </row>
    <row r="160" spans="1:226">
      <c r="A160">
        <v>144</v>
      </c>
      <c r="B160">
        <v>1677864379.1</v>
      </c>
      <c r="C160">
        <v>1857.599999904633</v>
      </c>
      <c r="D160" t="s">
        <v>652</v>
      </c>
      <c r="E160" t="s">
        <v>653</v>
      </c>
      <c r="F160">
        <v>5</v>
      </c>
      <c r="G160" t="s">
        <v>353</v>
      </c>
      <c r="H160" t="s">
        <v>382</v>
      </c>
      <c r="I160">
        <v>1677864371.314285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643.9712817570289</v>
      </c>
      <c r="AK160">
        <v>611.5305575757578</v>
      </c>
      <c r="AL160">
        <v>3.413211122540841</v>
      </c>
      <c r="AM160">
        <v>63.52167588104037</v>
      </c>
      <c r="AN160">
        <f>(AP160 - AO160 + BO160*1E3/(8.314*(BQ160+273.15)) * AR160/BN160 * AQ160) * BN160/(100*BB160) * 1000/(1000 - AP160)</f>
        <v>0</v>
      </c>
      <c r="AO160">
        <v>30.36123363907092</v>
      </c>
      <c r="AP160">
        <v>32.68652969696969</v>
      </c>
      <c r="AQ160">
        <v>-2.738399316314438E-05</v>
      </c>
      <c r="AR160">
        <v>100.0074228854335</v>
      </c>
      <c r="AS160">
        <v>0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2.96</v>
      </c>
      <c r="BC160">
        <v>0.5</v>
      </c>
      <c r="BD160" t="s">
        <v>355</v>
      </c>
      <c r="BE160">
        <v>2</v>
      </c>
      <c r="BF160" t="b">
        <v>1</v>
      </c>
      <c r="BG160">
        <v>1677864371.314285</v>
      </c>
      <c r="BH160">
        <v>567.453357142857</v>
      </c>
      <c r="BI160">
        <v>607.7608214285714</v>
      </c>
      <c r="BJ160">
        <v>32.70002142857143</v>
      </c>
      <c r="BK160">
        <v>30.36346071428571</v>
      </c>
      <c r="BL160">
        <v>563.6132142857143</v>
      </c>
      <c r="BM160">
        <v>32.29943571428571</v>
      </c>
      <c r="BN160">
        <v>500.0186071428571</v>
      </c>
      <c r="BO160">
        <v>89.43011071428569</v>
      </c>
      <c r="BP160">
        <v>0.09991875714285714</v>
      </c>
      <c r="BQ160">
        <v>34.34728928571429</v>
      </c>
      <c r="BR160">
        <v>34.99383928571428</v>
      </c>
      <c r="BS160">
        <v>999.9000000000002</v>
      </c>
      <c r="BT160">
        <v>0</v>
      </c>
      <c r="BU160">
        <v>0</v>
      </c>
      <c r="BV160">
        <v>10005.89214285714</v>
      </c>
      <c r="BW160">
        <v>0</v>
      </c>
      <c r="BX160">
        <v>16.82315714285714</v>
      </c>
      <c r="BY160">
        <v>-40.30748214285713</v>
      </c>
      <c r="BZ160">
        <v>586.6361785714287</v>
      </c>
      <c r="CA160">
        <v>626.7922500000001</v>
      </c>
      <c r="CB160">
        <v>2.336559642857142</v>
      </c>
      <c r="CC160">
        <v>607.7608214285714</v>
      </c>
      <c r="CD160">
        <v>30.36346071428571</v>
      </c>
      <c r="CE160">
        <v>2.924366071428572</v>
      </c>
      <c r="CF160">
        <v>2.715408214285714</v>
      </c>
      <c r="CG160">
        <v>23.603425</v>
      </c>
      <c r="CH160">
        <v>22.37865</v>
      </c>
      <c r="CI160">
        <v>1999.998928571428</v>
      </c>
      <c r="CJ160">
        <v>0.9800069999999999</v>
      </c>
      <c r="CK160">
        <v>0.01999305</v>
      </c>
      <c r="CL160">
        <v>0</v>
      </c>
      <c r="CM160">
        <v>2.050035714285715</v>
      </c>
      <c r="CN160">
        <v>0</v>
      </c>
      <c r="CO160">
        <v>6152.697142857143</v>
      </c>
      <c r="CP160">
        <v>17338.26428571429</v>
      </c>
      <c r="CQ160">
        <v>40.03985714285714</v>
      </c>
      <c r="CR160">
        <v>40.68699999999999</v>
      </c>
      <c r="CS160">
        <v>39.81199999999999</v>
      </c>
      <c r="CT160">
        <v>39.0597857142857</v>
      </c>
      <c r="CU160">
        <v>39.81199999999999</v>
      </c>
      <c r="CV160">
        <v>1960.013928571429</v>
      </c>
      <c r="CW160">
        <v>39.99</v>
      </c>
      <c r="CX160">
        <v>0</v>
      </c>
      <c r="CY160">
        <v>1677864382</v>
      </c>
      <c r="CZ160">
        <v>0</v>
      </c>
      <c r="DA160">
        <v>0</v>
      </c>
      <c r="DB160" t="s">
        <v>356</v>
      </c>
      <c r="DC160">
        <v>1664468064.5</v>
      </c>
      <c r="DD160">
        <v>1677795524</v>
      </c>
      <c r="DE160">
        <v>0</v>
      </c>
      <c r="DF160">
        <v>-0.419</v>
      </c>
      <c r="DG160">
        <v>-0.001</v>
      </c>
      <c r="DH160">
        <v>3.097</v>
      </c>
      <c r="DI160">
        <v>0.268</v>
      </c>
      <c r="DJ160">
        <v>400</v>
      </c>
      <c r="DK160">
        <v>24</v>
      </c>
      <c r="DL160">
        <v>0.15</v>
      </c>
      <c r="DM160">
        <v>0.13</v>
      </c>
      <c r="DN160">
        <v>-39.98249512195122</v>
      </c>
      <c r="DO160">
        <v>-5.136664808362394</v>
      </c>
      <c r="DP160">
        <v>0.5125690063958885</v>
      </c>
      <c r="DQ160">
        <v>0</v>
      </c>
      <c r="DR160">
        <v>2.342303170731707</v>
      </c>
      <c r="DS160">
        <v>-0.09124348432055716</v>
      </c>
      <c r="DT160">
        <v>0.009076192507558692</v>
      </c>
      <c r="DU160">
        <v>1</v>
      </c>
      <c r="DV160">
        <v>1</v>
      </c>
      <c r="DW160">
        <v>2</v>
      </c>
      <c r="DX160" t="s">
        <v>365</v>
      </c>
      <c r="DY160">
        <v>2.97716</v>
      </c>
      <c r="DZ160">
        <v>2.72841</v>
      </c>
      <c r="EA160">
        <v>0.108618</v>
      </c>
      <c r="EB160">
        <v>0.114965</v>
      </c>
      <c r="EC160">
        <v>0.13041</v>
      </c>
      <c r="ED160">
        <v>0.124708</v>
      </c>
      <c r="EE160">
        <v>26568.6</v>
      </c>
      <c r="EF160">
        <v>26096.7</v>
      </c>
      <c r="EG160">
        <v>30345.8</v>
      </c>
      <c r="EH160">
        <v>29746.2</v>
      </c>
      <c r="EI160">
        <v>36418.3</v>
      </c>
      <c r="EJ160">
        <v>34273.6</v>
      </c>
      <c r="EK160">
        <v>46437</v>
      </c>
      <c r="EL160">
        <v>44233.9</v>
      </c>
      <c r="EM160">
        <v>1.84547</v>
      </c>
      <c r="EN160">
        <v>1.82012</v>
      </c>
      <c r="EO160">
        <v>0.184596</v>
      </c>
      <c r="EP160">
        <v>0</v>
      </c>
      <c r="EQ160">
        <v>32.0162</v>
      </c>
      <c r="ER160">
        <v>999.9</v>
      </c>
      <c r="ES160">
        <v>49.2</v>
      </c>
      <c r="ET160">
        <v>34.8</v>
      </c>
      <c r="EU160">
        <v>30.7319</v>
      </c>
      <c r="EV160">
        <v>62.9437</v>
      </c>
      <c r="EW160">
        <v>23.109</v>
      </c>
      <c r="EX160">
        <v>1</v>
      </c>
      <c r="EY160">
        <v>0.167086</v>
      </c>
      <c r="EZ160">
        <v>-2.39402</v>
      </c>
      <c r="FA160">
        <v>20.1809</v>
      </c>
      <c r="FB160">
        <v>5.22882</v>
      </c>
      <c r="FC160">
        <v>11.974</v>
      </c>
      <c r="FD160">
        <v>4.9706</v>
      </c>
      <c r="FE160">
        <v>3.2898</v>
      </c>
      <c r="FF160">
        <v>9999</v>
      </c>
      <c r="FG160">
        <v>9999</v>
      </c>
      <c r="FH160">
        <v>9999</v>
      </c>
      <c r="FI160">
        <v>999.9</v>
      </c>
      <c r="FJ160">
        <v>4.97324</v>
      </c>
      <c r="FK160">
        <v>1.87789</v>
      </c>
      <c r="FL160">
        <v>1.87605</v>
      </c>
      <c r="FM160">
        <v>1.87881</v>
      </c>
      <c r="FN160">
        <v>1.87546</v>
      </c>
      <c r="FO160">
        <v>1.879</v>
      </c>
      <c r="FP160">
        <v>1.87608</v>
      </c>
      <c r="FQ160">
        <v>1.87729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3.907</v>
      </c>
      <c r="GF160">
        <v>0.4006</v>
      </c>
      <c r="GG160">
        <v>1.952128706093963</v>
      </c>
      <c r="GH160">
        <v>0.004218851560130391</v>
      </c>
      <c r="GI160">
        <v>-1.795455638341317E-06</v>
      </c>
      <c r="GJ160">
        <v>4.509012065089949E-10</v>
      </c>
      <c r="GK160">
        <v>0.4005864047308223</v>
      </c>
      <c r="GL160">
        <v>0</v>
      </c>
      <c r="GM160">
        <v>0</v>
      </c>
      <c r="GN160">
        <v>0</v>
      </c>
      <c r="GO160">
        <v>0</v>
      </c>
      <c r="GP160">
        <v>2124</v>
      </c>
      <c r="GQ160">
        <v>1</v>
      </c>
      <c r="GR160">
        <v>26</v>
      </c>
      <c r="GS160">
        <v>223271.9</v>
      </c>
      <c r="GT160">
        <v>1147.6</v>
      </c>
      <c r="GU160">
        <v>1.59912</v>
      </c>
      <c r="GV160">
        <v>2.57324</v>
      </c>
      <c r="GW160">
        <v>1.39893</v>
      </c>
      <c r="GX160">
        <v>2.36206</v>
      </c>
      <c r="GY160">
        <v>1.44897</v>
      </c>
      <c r="GZ160">
        <v>2.5</v>
      </c>
      <c r="HA160">
        <v>42.5103</v>
      </c>
      <c r="HB160">
        <v>24.0963</v>
      </c>
      <c r="HC160">
        <v>18</v>
      </c>
      <c r="HD160">
        <v>491.627</v>
      </c>
      <c r="HE160">
        <v>447.008</v>
      </c>
      <c r="HF160">
        <v>35.2543</v>
      </c>
      <c r="HG160">
        <v>29.3372</v>
      </c>
      <c r="HH160">
        <v>29.9999</v>
      </c>
      <c r="HI160">
        <v>29.0463</v>
      </c>
      <c r="HJ160">
        <v>29.0964</v>
      </c>
      <c r="HK160">
        <v>32.0237</v>
      </c>
      <c r="HL160">
        <v>0</v>
      </c>
      <c r="HM160">
        <v>100</v>
      </c>
      <c r="HN160">
        <v>35.2548</v>
      </c>
      <c r="HO160">
        <v>654.317</v>
      </c>
      <c r="HP160">
        <v>31.6323</v>
      </c>
      <c r="HQ160">
        <v>100.341</v>
      </c>
      <c r="HR160">
        <v>101.715</v>
      </c>
    </row>
    <row r="161" spans="1:226">
      <c r="A161">
        <v>145</v>
      </c>
      <c r="B161">
        <v>1677864384.1</v>
      </c>
      <c r="C161">
        <v>1862.599999904633</v>
      </c>
      <c r="D161" t="s">
        <v>654</v>
      </c>
      <c r="E161" t="s">
        <v>655</v>
      </c>
      <c r="F161">
        <v>5</v>
      </c>
      <c r="G161" t="s">
        <v>353</v>
      </c>
      <c r="H161" t="s">
        <v>382</v>
      </c>
      <c r="I161">
        <v>1677864376.6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661.143546885743</v>
      </c>
      <c r="AK161">
        <v>628.6983151515151</v>
      </c>
      <c r="AL161">
        <v>3.43604717288402</v>
      </c>
      <c r="AM161">
        <v>63.52167588104037</v>
      </c>
      <c r="AN161">
        <f>(AP161 - AO161 + BO161*1E3/(8.314*(BQ161+273.15)) * AR161/BN161 * AQ161) * BN161/(100*BB161) * 1000/(1000 - AP161)</f>
        <v>0</v>
      </c>
      <c r="AO161">
        <v>30.36462982168069</v>
      </c>
      <c r="AP161">
        <v>32.6807709090909</v>
      </c>
      <c r="AQ161">
        <v>-1.606994170215969E-05</v>
      </c>
      <c r="AR161">
        <v>100.0074228854335</v>
      </c>
      <c r="AS161">
        <v>0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2.96</v>
      </c>
      <c r="BC161">
        <v>0.5</v>
      </c>
      <c r="BD161" t="s">
        <v>355</v>
      </c>
      <c r="BE161">
        <v>2</v>
      </c>
      <c r="BF161" t="b">
        <v>1</v>
      </c>
      <c r="BG161">
        <v>1677864376.6</v>
      </c>
      <c r="BH161">
        <v>584.9369259259259</v>
      </c>
      <c r="BI161">
        <v>625.5429259259259</v>
      </c>
      <c r="BJ161">
        <v>32.69151111111111</v>
      </c>
      <c r="BK161">
        <v>30.36344074074074</v>
      </c>
      <c r="BL161">
        <v>581.0512962962964</v>
      </c>
      <c r="BM161">
        <v>32.29094074074074</v>
      </c>
      <c r="BN161">
        <v>500.0258148148148</v>
      </c>
      <c r="BO161">
        <v>89.42977407407407</v>
      </c>
      <c r="BP161">
        <v>0.0999429111111111</v>
      </c>
      <c r="BQ161">
        <v>34.35344444444444</v>
      </c>
      <c r="BR161">
        <v>34.99884814814815</v>
      </c>
      <c r="BS161">
        <v>999.9000000000001</v>
      </c>
      <c r="BT161">
        <v>0</v>
      </c>
      <c r="BU161">
        <v>0</v>
      </c>
      <c r="BV161">
        <v>10005.83259259259</v>
      </c>
      <c r="BW161">
        <v>0</v>
      </c>
      <c r="BX161">
        <v>17.74969259259259</v>
      </c>
      <c r="BY161">
        <v>-40.60611481481482</v>
      </c>
      <c r="BZ161">
        <v>604.7054444444444</v>
      </c>
      <c r="CA161">
        <v>645.1312592592593</v>
      </c>
      <c r="CB161">
        <v>2.328073703703704</v>
      </c>
      <c r="CC161">
        <v>625.5429259259259</v>
      </c>
      <c r="CD161">
        <v>30.36344074074074</v>
      </c>
      <c r="CE161">
        <v>2.923594444444444</v>
      </c>
      <c r="CF161">
        <v>2.715397037037038</v>
      </c>
      <c r="CG161">
        <v>23.59904444444444</v>
      </c>
      <c r="CH161">
        <v>22.37858148148148</v>
      </c>
      <c r="CI161">
        <v>2000.018148148148</v>
      </c>
      <c r="CJ161">
        <v>0.980007222222222</v>
      </c>
      <c r="CK161">
        <v>0.01999287777777778</v>
      </c>
      <c r="CL161">
        <v>0</v>
      </c>
      <c r="CM161">
        <v>1.964392592592593</v>
      </c>
      <c r="CN161">
        <v>0</v>
      </c>
      <c r="CO161">
        <v>6169.880000000001</v>
      </c>
      <c r="CP161">
        <v>17338.43333333333</v>
      </c>
      <c r="CQ161">
        <v>40.04362962962963</v>
      </c>
      <c r="CR161">
        <v>40.68699999999999</v>
      </c>
      <c r="CS161">
        <v>39.81199999999999</v>
      </c>
      <c r="CT161">
        <v>39.062</v>
      </c>
      <c r="CU161">
        <v>39.81199999999999</v>
      </c>
      <c r="CV161">
        <v>1960.033703703704</v>
      </c>
      <c r="CW161">
        <v>39.99</v>
      </c>
      <c r="CX161">
        <v>0</v>
      </c>
      <c r="CY161">
        <v>1677864386.8</v>
      </c>
      <c r="CZ161">
        <v>0</v>
      </c>
      <c r="DA161">
        <v>0</v>
      </c>
      <c r="DB161" t="s">
        <v>356</v>
      </c>
      <c r="DC161">
        <v>1664468064.5</v>
      </c>
      <c r="DD161">
        <v>1677795524</v>
      </c>
      <c r="DE161">
        <v>0</v>
      </c>
      <c r="DF161">
        <v>-0.419</v>
      </c>
      <c r="DG161">
        <v>-0.001</v>
      </c>
      <c r="DH161">
        <v>3.097</v>
      </c>
      <c r="DI161">
        <v>0.268</v>
      </c>
      <c r="DJ161">
        <v>400</v>
      </c>
      <c r="DK161">
        <v>24</v>
      </c>
      <c r="DL161">
        <v>0.15</v>
      </c>
      <c r="DM161">
        <v>0.13</v>
      </c>
      <c r="DN161">
        <v>-40.402745</v>
      </c>
      <c r="DO161">
        <v>-3.578271669793618</v>
      </c>
      <c r="DP161">
        <v>0.3563708692850747</v>
      </c>
      <c r="DQ161">
        <v>0</v>
      </c>
      <c r="DR161">
        <v>2.33312975</v>
      </c>
      <c r="DS161">
        <v>-0.09390067542214803</v>
      </c>
      <c r="DT161">
        <v>0.009083089916845479</v>
      </c>
      <c r="DU161">
        <v>1</v>
      </c>
      <c r="DV161">
        <v>1</v>
      </c>
      <c r="DW161">
        <v>2</v>
      </c>
      <c r="DX161" t="s">
        <v>365</v>
      </c>
      <c r="DY161">
        <v>2.97722</v>
      </c>
      <c r="DZ161">
        <v>2.72836</v>
      </c>
      <c r="EA161">
        <v>0.110751</v>
      </c>
      <c r="EB161">
        <v>0.117061</v>
      </c>
      <c r="EC161">
        <v>0.130387</v>
      </c>
      <c r="ED161">
        <v>0.12471</v>
      </c>
      <c r="EE161">
        <v>26505.7</v>
      </c>
      <c r="EF161">
        <v>26035</v>
      </c>
      <c r="EG161">
        <v>30346.5</v>
      </c>
      <c r="EH161">
        <v>29746.3</v>
      </c>
      <c r="EI161">
        <v>36420.1</v>
      </c>
      <c r="EJ161">
        <v>34274</v>
      </c>
      <c r="EK161">
        <v>46437.8</v>
      </c>
      <c r="EL161">
        <v>44234.2</v>
      </c>
      <c r="EM161">
        <v>1.84535</v>
      </c>
      <c r="EN161">
        <v>1.82023</v>
      </c>
      <c r="EO161">
        <v>0.18499</v>
      </c>
      <c r="EP161">
        <v>0</v>
      </c>
      <c r="EQ161">
        <v>32.019</v>
      </c>
      <c r="ER161">
        <v>999.9</v>
      </c>
      <c r="ES161">
        <v>49.2</v>
      </c>
      <c r="ET161">
        <v>34.8</v>
      </c>
      <c r="EU161">
        <v>30.7331</v>
      </c>
      <c r="EV161">
        <v>63.1637</v>
      </c>
      <c r="EW161">
        <v>22.8125</v>
      </c>
      <c r="EX161">
        <v>1</v>
      </c>
      <c r="EY161">
        <v>0.16658</v>
      </c>
      <c r="EZ161">
        <v>-2.26052</v>
      </c>
      <c r="FA161">
        <v>20.1823</v>
      </c>
      <c r="FB161">
        <v>5.22717</v>
      </c>
      <c r="FC161">
        <v>11.974</v>
      </c>
      <c r="FD161">
        <v>4.97035</v>
      </c>
      <c r="FE161">
        <v>3.28958</v>
      </c>
      <c r="FF161">
        <v>9999</v>
      </c>
      <c r="FG161">
        <v>9999</v>
      </c>
      <c r="FH161">
        <v>9999</v>
      </c>
      <c r="FI161">
        <v>999.9</v>
      </c>
      <c r="FJ161">
        <v>4.97325</v>
      </c>
      <c r="FK161">
        <v>1.87789</v>
      </c>
      <c r="FL161">
        <v>1.87606</v>
      </c>
      <c r="FM161">
        <v>1.87883</v>
      </c>
      <c r="FN161">
        <v>1.87546</v>
      </c>
      <c r="FO161">
        <v>1.87902</v>
      </c>
      <c r="FP161">
        <v>1.87609</v>
      </c>
      <c r="FQ161">
        <v>1.87729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3.95</v>
      </c>
      <c r="GF161">
        <v>0.4006</v>
      </c>
      <c r="GG161">
        <v>1.952128706093963</v>
      </c>
      <c r="GH161">
        <v>0.004218851560130391</v>
      </c>
      <c r="GI161">
        <v>-1.795455638341317E-06</v>
      </c>
      <c r="GJ161">
        <v>4.509012065089949E-10</v>
      </c>
      <c r="GK161">
        <v>0.4005864047308223</v>
      </c>
      <c r="GL161">
        <v>0</v>
      </c>
      <c r="GM161">
        <v>0</v>
      </c>
      <c r="GN161">
        <v>0</v>
      </c>
      <c r="GO161">
        <v>0</v>
      </c>
      <c r="GP161">
        <v>2124</v>
      </c>
      <c r="GQ161">
        <v>1</v>
      </c>
      <c r="GR161">
        <v>26</v>
      </c>
      <c r="GS161">
        <v>223272</v>
      </c>
      <c r="GT161">
        <v>1147.7</v>
      </c>
      <c r="GU161">
        <v>1.6333</v>
      </c>
      <c r="GV161">
        <v>2.55615</v>
      </c>
      <c r="GW161">
        <v>1.39893</v>
      </c>
      <c r="GX161">
        <v>2.36206</v>
      </c>
      <c r="GY161">
        <v>1.44897</v>
      </c>
      <c r="GZ161">
        <v>2.49634</v>
      </c>
      <c r="HA161">
        <v>42.5103</v>
      </c>
      <c r="HB161">
        <v>24.1138</v>
      </c>
      <c r="HC161">
        <v>18</v>
      </c>
      <c r="HD161">
        <v>491.557</v>
      </c>
      <c r="HE161">
        <v>447.071</v>
      </c>
      <c r="HF161">
        <v>35.2537</v>
      </c>
      <c r="HG161">
        <v>29.3369</v>
      </c>
      <c r="HH161">
        <v>30</v>
      </c>
      <c r="HI161">
        <v>29.0463</v>
      </c>
      <c r="HJ161">
        <v>29.0964</v>
      </c>
      <c r="HK161">
        <v>32.7147</v>
      </c>
      <c r="HL161">
        <v>0</v>
      </c>
      <c r="HM161">
        <v>100</v>
      </c>
      <c r="HN161">
        <v>35.1995</v>
      </c>
      <c r="HO161">
        <v>674.371</v>
      </c>
      <c r="HP161">
        <v>31.6323</v>
      </c>
      <c r="HQ161">
        <v>100.343</v>
      </c>
      <c r="HR161">
        <v>101.716</v>
      </c>
    </row>
    <row r="162" spans="1:226">
      <c r="A162">
        <v>146</v>
      </c>
      <c r="B162">
        <v>1677864389.1</v>
      </c>
      <c r="C162">
        <v>1867.599999904633</v>
      </c>
      <c r="D162" t="s">
        <v>656</v>
      </c>
      <c r="E162" t="s">
        <v>657</v>
      </c>
      <c r="F162">
        <v>5</v>
      </c>
      <c r="G162" t="s">
        <v>353</v>
      </c>
      <c r="H162" t="s">
        <v>382</v>
      </c>
      <c r="I162">
        <v>1677864381.314285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678.6720773930742</v>
      </c>
      <c r="AK162">
        <v>645.8904848484846</v>
      </c>
      <c r="AL162">
        <v>3.443494697248278</v>
      </c>
      <c r="AM162">
        <v>63.52167588104037</v>
      </c>
      <c r="AN162">
        <f>(AP162 - AO162 + BO162*1E3/(8.314*(BQ162+273.15)) * AR162/BN162 * AQ162) * BN162/(100*BB162) * 1000/(1000 - AP162)</f>
        <v>0</v>
      </c>
      <c r="AO162">
        <v>30.36355706369451</v>
      </c>
      <c r="AP162">
        <v>32.66796848484848</v>
      </c>
      <c r="AQ162">
        <v>-3.665402224214932E-05</v>
      </c>
      <c r="AR162">
        <v>100.0074228854335</v>
      </c>
      <c r="AS162">
        <v>0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2.96</v>
      </c>
      <c r="BC162">
        <v>0.5</v>
      </c>
      <c r="BD162" t="s">
        <v>355</v>
      </c>
      <c r="BE162">
        <v>2</v>
      </c>
      <c r="BF162" t="b">
        <v>1</v>
      </c>
      <c r="BG162">
        <v>1677864381.314285</v>
      </c>
      <c r="BH162">
        <v>600.5785</v>
      </c>
      <c r="BI162">
        <v>641.4233571428573</v>
      </c>
      <c r="BJ162">
        <v>32.68314285714285</v>
      </c>
      <c r="BK162">
        <v>30.36316785714286</v>
      </c>
      <c r="BL162">
        <v>596.6527142857143</v>
      </c>
      <c r="BM162">
        <v>32.28257857142857</v>
      </c>
      <c r="BN162">
        <v>500.0231071428571</v>
      </c>
      <c r="BO162">
        <v>89.43225357142857</v>
      </c>
      <c r="BP162">
        <v>0.09993695000000001</v>
      </c>
      <c r="BQ162">
        <v>34.35985714285714</v>
      </c>
      <c r="BR162">
        <v>35.00461428571428</v>
      </c>
      <c r="BS162">
        <v>999.9000000000002</v>
      </c>
      <c r="BT162">
        <v>0</v>
      </c>
      <c r="BU162">
        <v>0</v>
      </c>
      <c r="BV162">
        <v>10011.69571428571</v>
      </c>
      <c r="BW162">
        <v>0</v>
      </c>
      <c r="BX162">
        <v>16.82429285714286</v>
      </c>
      <c r="BY162">
        <v>-40.84497142857143</v>
      </c>
      <c r="BZ162">
        <v>620.8702857142858</v>
      </c>
      <c r="CA162">
        <v>661.5088571428572</v>
      </c>
      <c r="CB162">
        <v>2.319979642857143</v>
      </c>
      <c r="CC162">
        <v>641.4233571428573</v>
      </c>
      <c r="CD162">
        <v>30.36316785714286</v>
      </c>
      <c r="CE162">
        <v>2.922927142857144</v>
      </c>
      <c r="CF162">
        <v>2.715447857142856</v>
      </c>
      <c r="CG162">
        <v>23.59525357142857</v>
      </c>
      <c r="CH162">
        <v>22.37888928571429</v>
      </c>
      <c r="CI162">
        <v>2000.008571428571</v>
      </c>
      <c r="CJ162">
        <v>0.9800071428571427</v>
      </c>
      <c r="CK162">
        <v>0.01999293928571429</v>
      </c>
      <c r="CL162">
        <v>0</v>
      </c>
      <c r="CM162">
        <v>1.9683</v>
      </c>
      <c r="CN162">
        <v>0</v>
      </c>
      <c r="CO162">
        <v>6183.459285714287</v>
      </c>
      <c r="CP162">
        <v>17338.34642857143</v>
      </c>
      <c r="CQ162">
        <v>40.05314285714285</v>
      </c>
      <c r="CR162">
        <v>40.68699999999999</v>
      </c>
      <c r="CS162">
        <v>39.81199999999999</v>
      </c>
      <c r="CT162">
        <v>39.05757142857142</v>
      </c>
      <c r="CU162">
        <v>39.81199999999999</v>
      </c>
      <c r="CV162">
        <v>1960.023928571429</v>
      </c>
      <c r="CW162">
        <v>39.99</v>
      </c>
      <c r="CX162">
        <v>0</v>
      </c>
      <c r="CY162">
        <v>1677864392.2</v>
      </c>
      <c r="CZ162">
        <v>0</v>
      </c>
      <c r="DA162">
        <v>0</v>
      </c>
      <c r="DB162" t="s">
        <v>356</v>
      </c>
      <c r="DC162">
        <v>1664468064.5</v>
      </c>
      <c r="DD162">
        <v>1677795524</v>
      </c>
      <c r="DE162">
        <v>0</v>
      </c>
      <c r="DF162">
        <v>-0.419</v>
      </c>
      <c r="DG162">
        <v>-0.001</v>
      </c>
      <c r="DH162">
        <v>3.097</v>
      </c>
      <c r="DI162">
        <v>0.268</v>
      </c>
      <c r="DJ162">
        <v>400</v>
      </c>
      <c r="DK162">
        <v>24</v>
      </c>
      <c r="DL162">
        <v>0.15</v>
      </c>
      <c r="DM162">
        <v>0.13</v>
      </c>
      <c r="DN162">
        <v>-40.70998048780488</v>
      </c>
      <c r="DO162">
        <v>-2.865533101045322</v>
      </c>
      <c r="DP162">
        <v>0.2880581108544424</v>
      </c>
      <c r="DQ162">
        <v>0</v>
      </c>
      <c r="DR162">
        <v>2.324457073170732</v>
      </c>
      <c r="DS162">
        <v>-0.1034857839721258</v>
      </c>
      <c r="DT162">
        <v>0.01025164382866318</v>
      </c>
      <c r="DU162">
        <v>0</v>
      </c>
      <c r="DV162">
        <v>0</v>
      </c>
      <c r="DW162">
        <v>2</v>
      </c>
      <c r="DX162" t="s">
        <v>357</v>
      </c>
      <c r="DY162">
        <v>2.9771</v>
      </c>
      <c r="DZ162">
        <v>2.72844</v>
      </c>
      <c r="EA162">
        <v>0.112889</v>
      </c>
      <c r="EB162">
        <v>0.119166</v>
      </c>
      <c r="EC162">
        <v>0.13038</v>
      </c>
      <c r="ED162">
        <v>0.124734</v>
      </c>
      <c r="EE162">
        <v>26442.1</v>
      </c>
      <c r="EF162">
        <v>25973.2</v>
      </c>
      <c r="EG162">
        <v>30346.7</v>
      </c>
      <c r="EH162">
        <v>29746.6</v>
      </c>
      <c r="EI162">
        <v>36420.7</v>
      </c>
      <c r="EJ162">
        <v>34273.4</v>
      </c>
      <c r="EK162">
        <v>46438</v>
      </c>
      <c r="EL162">
        <v>44234.6</v>
      </c>
      <c r="EM162">
        <v>1.84557</v>
      </c>
      <c r="EN162">
        <v>1.82005</v>
      </c>
      <c r="EO162">
        <v>0.185236</v>
      </c>
      <c r="EP162">
        <v>0</v>
      </c>
      <c r="EQ162">
        <v>32.0218</v>
      </c>
      <c r="ER162">
        <v>999.9</v>
      </c>
      <c r="ES162">
        <v>49.2</v>
      </c>
      <c r="ET162">
        <v>34.8</v>
      </c>
      <c r="EU162">
        <v>30.7326</v>
      </c>
      <c r="EV162">
        <v>63.0837</v>
      </c>
      <c r="EW162">
        <v>23.121</v>
      </c>
      <c r="EX162">
        <v>1</v>
      </c>
      <c r="EY162">
        <v>0.16655</v>
      </c>
      <c r="EZ162">
        <v>-2.22757</v>
      </c>
      <c r="FA162">
        <v>20.183</v>
      </c>
      <c r="FB162">
        <v>5.22777</v>
      </c>
      <c r="FC162">
        <v>11.974</v>
      </c>
      <c r="FD162">
        <v>4.97075</v>
      </c>
      <c r="FE162">
        <v>3.28965</v>
      </c>
      <c r="FF162">
        <v>9999</v>
      </c>
      <c r="FG162">
        <v>9999</v>
      </c>
      <c r="FH162">
        <v>9999</v>
      </c>
      <c r="FI162">
        <v>999.9</v>
      </c>
      <c r="FJ162">
        <v>4.97325</v>
      </c>
      <c r="FK162">
        <v>1.87789</v>
      </c>
      <c r="FL162">
        <v>1.87604</v>
      </c>
      <c r="FM162">
        <v>1.87881</v>
      </c>
      <c r="FN162">
        <v>1.87546</v>
      </c>
      <c r="FO162">
        <v>1.87899</v>
      </c>
      <c r="FP162">
        <v>1.87608</v>
      </c>
      <c r="FQ162">
        <v>1.87729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3.991</v>
      </c>
      <c r="GF162">
        <v>0.4006</v>
      </c>
      <c r="GG162">
        <v>1.952128706093963</v>
      </c>
      <c r="GH162">
        <v>0.004218851560130391</v>
      </c>
      <c r="GI162">
        <v>-1.795455638341317E-06</v>
      </c>
      <c r="GJ162">
        <v>4.509012065089949E-10</v>
      </c>
      <c r="GK162">
        <v>0.4005864047308223</v>
      </c>
      <c r="GL162">
        <v>0</v>
      </c>
      <c r="GM162">
        <v>0</v>
      </c>
      <c r="GN162">
        <v>0</v>
      </c>
      <c r="GO162">
        <v>0</v>
      </c>
      <c r="GP162">
        <v>2124</v>
      </c>
      <c r="GQ162">
        <v>1</v>
      </c>
      <c r="GR162">
        <v>26</v>
      </c>
      <c r="GS162">
        <v>223272.1</v>
      </c>
      <c r="GT162">
        <v>1147.8</v>
      </c>
      <c r="GU162">
        <v>1.66504</v>
      </c>
      <c r="GV162">
        <v>2.5708</v>
      </c>
      <c r="GW162">
        <v>1.39893</v>
      </c>
      <c r="GX162">
        <v>2.36206</v>
      </c>
      <c r="GY162">
        <v>1.44897</v>
      </c>
      <c r="GZ162">
        <v>2.48657</v>
      </c>
      <c r="HA162">
        <v>42.5103</v>
      </c>
      <c r="HB162">
        <v>24.105</v>
      </c>
      <c r="HC162">
        <v>18</v>
      </c>
      <c r="HD162">
        <v>491.687</v>
      </c>
      <c r="HE162">
        <v>446.961</v>
      </c>
      <c r="HF162">
        <v>35.2035</v>
      </c>
      <c r="HG162">
        <v>29.3369</v>
      </c>
      <c r="HH162">
        <v>30</v>
      </c>
      <c r="HI162">
        <v>29.0469</v>
      </c>
      <c r="HJ162">
        <v>29.0964</v>
      </c>
      <c r="HK162">
        <v>33.3476</v>
      </c>
      <c r="HL162">
        <v>0</v>
      </c>
      <c r="HM162">
        <v>100</v>
      </c>
      <c r="HN162">
        <v>35.1877</v>
      </c>
      <c r="HO162">
        <v>687.739</v>
      </c>
      <c r="HP162">
        <v>31.6323</v>
      </c>
      <c r="HQ162">
        <v>100.344</v>
      </c>
      <c r="HR162">
        <v>101.717</v>
      </c>
    </row>
    <row r="163" spans="1:226">
      <c r="A163">
        <v>147</v>
      </c>
      <c r="B163">
        <v>1677864394.1</v>
      </c>
      <c r="C163">
        <v>1872.599999904633</v>
      </c>
      <c r="D163" t="s">
        <v>658</v>
      </c>
      <c r="E163" t="s">
        <v>659</v>
      </c>
      <c r="F163">
        <v>5</v>
      </c>
      <c r="G163" t="s">
        <v>353</v>
      </c>
      <c r="H163" t="s">
        <v>382</v>
      </c>
      <c r="I163">
        <v>1677864386.6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695.8786470781728</v>
      </c>
      <c r="AK163">
        <v>662.9423939393938</v>
      </c>
      <c r="AL163">
        <v>3.410975011654739</v>
      </c>
      <c r="AM163">
        <v>63.52167588104037</v>
      </c>
      <c r="AN163">
        <f>(AP163 - AO163 + BO163*1E3/(8.314*(BQ163+273.15)) * AR163/BN163 * AQ163) * BN163/(100*BB163) * 1000/(1000 - AP163)</f>
        <v>0</v>
      </c>
      <c r="AO163">
        <v>30.36665905773665</v>
      </c>
      <c r="AP163">
        <v>32.65185575757575</v>
      </c>
      <c r="AQ163">
        <v>-3.451792119581219E-05</v>
      </c>
      <c r="AR163">
        <v>100.0074228854335</v>
      </c>
      <c r="AS163">
        <v>0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2.96</v>
      </c>
      <c r="BC163">
        <v>0.5</v>
      </c>
      <c r="BD163" t="s">
        <v>355</v>
      </c>
      <c r="BE163">
        <v>2</v>
      </c>
      <c r="BF163" t="b">
        <v>1</v>
      </c>
      <c r="BG163">
        <v>1677864386.6</v>
      </c>
      <c r="BH163">
        <v>618.1079999999999</v>
      </c>
      <c r="BI163">
        <v>659.1734814814814</v>
      </c>
      <c r="BJ163">
        <v>32.67156296296297</v>
      </c>
      <c r="BK163">
        <v>30.36450370370371</v>
      </c>
      <c r="BL163">
        <v>614.1377407407408</v>
      </c>
      <c r="BM163">
        <v>32.271</v>
      </c>
      <c r="BN163">
        <v>500.0242222222222</v>
      </c>
      <c r="BO163">
        <v>89.4348814814815</v>
      </c>
      <c r="BP163">
        <v>0.1000206259259259</v>
      </c>
      <c r="BQ163">
        <v>34.36556296296296</v>
      </c>
      <c r="BR163">
        <v>35.01243333333333</v>
      </c>
      <c r="BS163">
        <v>999.9000000000001</v>
      </c>
      <c r="BT163">
        <v>0</v>
      </c>
      <c r="BU163">
        <v>0</v>
      </c>
      <c r="BV163">
        <v>10009.28296296296</v>
      </c>
      <c r="BW163">
        <v>0</v>
      </c>
      <c r="BX163">
        <v>12.81787666666667</v>
      </c>
      <c r="BY163">
        <v>-41.06554814814815</v>
      </c>
      <c r="BZ163">
        <v>638.9844814814816</v>
      </c>
      <c r="CA163">
        <v>679.8158518518519</v>
      </c>
      <c r="CB163">
        <v>2.307049629629629</v>
      </c>
      <c r="CC163">
        <v>659.1734814814814</v>
      </c>
      <c r="CD163">
        <v>30.36450370370371</v>
      </c>
      <c r="CE163">
        <v>2.921977777777778</v>
      </c>
      <c r="CF163">
        <v>2.715648148148149</v>
      </c>
      <c r="CG163">
        <v>23.58985555555556</v>
      </c>
      <c r="CH163">
        <v>22.3800962962963</v>
      </c>
      <c r="CI163">
        <v>1999.993703703703</v>
      </c>
      <c r="CJ163">
        <v>0.9800070740740738</v>
      </c>
      <c r="CK163">
        <v>0.01999299259259259</v>
      </c>
      <c r="CL163">
        <v>0</v>
      </c>
      <c r="CM163">
        <v>2.009740740740741</v>
      </c>
      <c r="CN163">
        <v>0</v>
      </c>
      <c r="CO163">
        <v>6196.973703703704</v>
      </c>
      <c r="CP163">
        <v>17338.20740740741</v>
      </c>
      <c r="CQ163">
        <v>40.0597037037037</v>
      </c>
      <c r="CR163">
        <v>40.68699999999999</v>
      </c>
      <c r="CS163">
        <v>39.81199999999999</v>
      </c>
      <c r="CT163">
        <v>39.05281481481481</v>
      </c>
      <c r="CU163">
        <v>39.81199999999999</v>
      </c>
      <c r="CV163">
        <v>1960.008888888889</v>
      </c>
      <c r="CW163">
        <v>39.99</v>
      </c>
      <c r="CX163">
        <v>0</v>
      </c>
      <c r="CY163">
        <v>1677864397</v>
      </c>
      <c r="CZ163">
        <v>0</v>
      </c>
      <c r="DA163">
        <v>0</v>
      </c>
      <c r="DB163" t="s">
        <v>356</v>
      </c>
      <c r="DC163">
        <v>1664468064.5</v>
      </c>
      <c r="DD163">
        <v>1677795524</v>
      </c>
      <c r="DE163">
        <v>0</v>
      </c>
      <c r="DF163">
        <v>-0.419</v>
      </c>
      <c r="DG163">
        <v>-0.001</v>
      </c>
      <c r="DH163">
        <v>3.097</v>
      </c>
      <c r="DI163">
        <v>0.268</v>
      </c>
      <c r="DJ163">
        <v>400</v>
      </c>
      <c r="DK163">
        <v>24</v>
      </c>
      <c r="DL163">
        <v>0.15</v>
      </c>
      <c r="DM163">
        <v>0.13</v>
      </c>
      <c r="DN163">
        <v>-40.94034634146341</v>
      </c>
      <c r="DO163">
        <v>-2.652397212543605</v>
      </c>
      <c r="DP163">
        <v>0.2674591421703835</v>
      </c>
      <c r="DQ163">
        <v>0</v>
      </c>
      <c r="DR163">
        <v>2.313704634146342</v>
      </c>
      <c r="DS163">
        <v>-0.1413470383275259</v>
      </c>
      <c r="DT163">
        <v>0.01418635966257401</v>
      </c>
      <c r="DU163">
        <v>0</v>
      </c>
      <c r="DV163">
        <v>0</v>
      </c>
      <c r="DW163">
        <v>2</v>
      </c>
      <c r="DX163" t="s">
        <v>357</v>
      </c>
      <c r="DY163">
        <v>2.97719</v>
      </c>
      <c r="DZ163">
        <v>2.72856</v>
      </c>
      <c r="EA163">
        <v>0.114933</v>
      </c>
      <c r="EB163">
        <v>0.121197</v>
      </c>
      <c r="EC163">
        <v>0.130312</v>
      </c>
      <c r="ED163">
        <v>0.124714</v>
      </c>
      <c r="EE163">
        <v>26381.1</v>
      </c>
      <c r="EF163">
        <v>25913.3</v>
      </c>
      <c r="EG163">
        <v>30346.6</v>
      </c>
      <c r="EH163">
        <v>29746.7</v>
      </c>
      <c r="EI163">
        <v>36423.5</v>
      </c>
      <c r="EJ163">
        <v>34274.4</v>
      </c>
      <c r="EK163">
        <v>46437.7</v>
      </c>
      <c r="EL163">
        <v>44234.6</v>
      </c>
      <c r="EM163">
        <v>1.84522</v>
      </c>
      <c r="EN163">
        <v>1.82075</v>
      </c>
      <c r="EO163">
        <v>0.184201</v>
      </c>
      <c r="EP163">
        <v>0</v>
      </c>
      <c r="EQ163">
        <v>32.0253</v>
      </c>
      <c r="ER163">
        <v>999.9</v>
      </c>
      <c r="ES163">
        <v>49.2</v>
      </c>
      <c r="ET163">
        <v>34.8</v>
      </c>
      <c r="EU163">
        <v>30.7283</v>
      </c>
      <c r="EV163">
        <v>62.7937</v>
      </c>
      <c r="EW163">
        <v>22.8846</v>
      </c>
      <c r="EX163">
        <v>1</v>
      </c>
      <c r="EY163">
        <v>0.166524</v>
      </c>
      <c r="EZ163">
        <v>-2.23328</v>
      </c>
      <c r="FA163">
        <v>20.1829</v>
      </c>
      <c r="FB163">
        <v>5.22717</v>
      </c>
      <c r="FC163">
        <v>11.974</v>
      </c>
      <c r="FD163">
        <v>4.97025</v>
      </c>
      <c r="FE163">
        <v>3.28955</v>
      </c>
      <c r="FF163">
        <v>9999</v>
      </c>
      <c r="FG163">
        <v>9999</v>
      </c>
      <c r="FH163">
        <v>9999</v>
      </c>
      <c r="FI163">
        <v>999.9</v>
      </c>
      <c r="FJ163">
        <v>4.97325</v>
      </c>
      <c r="FK163">
        <v>1.87787</v>
      </c>
      <c r="FL163">
        <v>1.876</v>
      </c>
      <c r="FM163">
        <v>1.87881</v>
      </c>
      <c r="FN163">
        <v>1.87545</v>
      </c>
      <c r="FO163">
        <v>1.87899</v>
      </c>
      <c r="FP163">
        <v>1.87607</v>
      </c>
      <c r="FQ163">
        <v>1.87729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4.033</v>
      </c>
      <c r="GF163">
        <v>0.4006</v>
      </c>
      <c r="GG163">
        <v>1.952128706093963</v>
      </c>
      <c r="GH163">
        <v>0.004218851560130391</v>
      </c>
      <c r="GI163">
        <v>-1.795455638341317E-06</v>
      </c>
      <c r="GJ163">
        <v>4.509012065089949E-10</v>
      </c>
      <c r="GK163">
        <v>0.4005864047308223</v>
      </c>
      <c r="GL163">
        <v>0</v>
      </c>
      <c r="GM163">
        <v>0</v>
      </c>
      <c r="GN163">
        <v>0</v>
      </c>
      <c r="GO163">
        <v>0</v>
      </c>
      <c r="GP163">
        <v>2124</v>
      </c>
      <c r="GQ163">
        <v>1</v>
      </c>
      <c r="GR163">
        <v>26</v>
      </c>
      <c r="GS163">
        <v>223272.2</v>
      </c>
      <c r="GT163">
        <v>1147.8</v>
      </c>
      <c r="GU163">
        <v>1.69922</v>
      </c>
      <c r="GV163">
        <v>2.5647</v>
      </c>
      <c r="GW163">
        <v>1.39893</v>
      </c>
      <c r="GX163">
        <v>2.36206</v>
      </c>
      <c r="GY163">
        <v>1.44897</v>
      </c>
      <c r="GZ163">
        <v>2.47314</v>
      </c>
      <c r="HA163">
        <v>42.4837</v>
      </c>
      <c r="HB163">
        <v>24.105</v>
      </c>
      <c r="HC163">
        <v>18</v>
      </c>
      <c r="HD163">
        <v>491.487</v>
      </c>
      <c r="HE163">
        <v>447.401</v>
      </c>
      <c r="HF163">
        <v>35.1818</v>
      </c>
      <c r="HG163">
        <v>29.3369</v>
      </c>
      <c r="HH163">
        <v>30</v>
      </c>
      <c r="HI163">
        <v>29.0463</v>
      </c>
      <c r="HJ163">
        <v>29.0964</v>
      </c>
      <c r="HK163">
        <v>34.0294</v>
      </c>
      <c r="HL163">
        <v>0</v>
      </c>
      <c r="HM163">
        <v>100</v>
      </c>
      <c r="HN163">
        <v>35.1686</v>
      </c>
      <c r="HO163">
        <v>707.777</v>
      </c>
      <c r="HP163">
        <v>31.6323</v>
      </c>
      <c r="HQ163">
        <v>100.343</v>
      </c>
      <c r="HR163">
        <v>101.717</v>
      </c>
    </row>
    <row r="164" spans="1:226">
      <c r="A164">
        <v>148</v>
      </c>
      <c r="B164">
        <v>1677864399.1</v>
      </c>
      <c r="C164">
        <v>1877.599999904633</v>
      </c>
      <c r="D164" t="s">
        <v>660</v>
      </c>
      <c r="E164" t="s">
        <v>661</v>
      </c>
      <c r="F164">
        <v>5</v>
      </c>
      <c r="G164" t="s">
        <v>353</v>
      </c>
      <c r="H164" t="s">
        <v>382</v>
      </c>
      <c r="I164">
        <v>1677864391.314285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713.2463420757119</v>
      </c>
      <c r="AK164">
        <v>680.1323878787875</v>
      </c>
      <c r="AL164">
        <v>3.43983015982846</v>
      </c>
      <c r="AM164">
        <v>63.52167588104037</v>
      </c>
      <c r="AN164">
        <f>(AP164 - AO164 + BO164*1E3/(8.314*(BQ164+273.15)) * AR164/BN164 * AQ164) * BN164/(100*BB164) * 1000/(1000 - AP164)</f>
        <v>0</v>
      </c>
      <c r="AO164">
        <v>30.3598166139815</v>
      </c>
      <c r="AP164">
        <v>32.63680181818181</v>
      </c>
      <c r="AQ164">
        <v>-3.92621789234499E-05</v>
      </c>
      <c r="AR164">
        <v>100.0074228854335</v>
      </c>
      <c r="AS164">
        <v>0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2.96</v>
      </c>
      <c r="BC164">
        <v>0.5</v>
      </c>
      <c r="BD164" t="s">
        <v>355</v>
      </c>
      <c r="BE164">
        <v>2</v>
      </c>
      <c r="BF164" t="b">
        <v>1</v>
      </c>
      <c r="BG164">
        <v>1677864391.314285</v>
      </c>
      <c r="BH164">
        <v>633.7472857142858</v>
      </c>
      <c r="BI164">
        <v>675.04025</v>
      </c>
      <c r="BJ164">
        <v>32.65912142857143</v>
      </c>
      <c r="BK164">
        <v>30.36340357142857</v>
      </c>
      <c r="BL164">
        <v>629.7379285714286</v>
      </c>
      <c r="BM164">
        <v>32.25854285714286</v>
      </c>
      <c r="BN164">
        <v>500.0297142857143</v>
      </c>
      <c r="BO164">
        <v>89.43499285714286</v>
      </c>
      <c r="BP164">
        <v>0.1000367821428571</v>
      </c>
      <c r="BQ164">
        <v>34.36822142857142</v>
      </c>
      <c r="BR164">
        <v>35.0148</v>
      </c>
      <c r="BS164">
        <v>999.9000000000002</v>
      </c>
      <c r="BT164">
        <v>0</v>
      </c>
      <c r="BU164">
        <v>0</v>
      </c>
      <c r="BV164">
        <v>10009.70607142857</v>
      </c>
      <c r="BW164">
        <v>0</v>
      </c>
      <c r="BX164">
        <v>9.549488571428572</v>
      </c>
      <c r="BY164">
        <v>-41.29291071428572</v>
      </c>
      <c r="BZ164">
        <v>655.1435714285715</v>
      </c>
      <c r="CA164">
        <v>696.1786071428572</v>
      </c>
      <c r="CB164">
        <v>2.2957075</v>
      </c>
      <c r="CC164">
        <v>675.04025</v>
      </c>
      <c r="CD164">
        <v>30.36340357142857</v>
      </c>
      <c r="CE164">
        <v>2.9208675</v>
      </c>
      <c r="CF164">
        <v>2.715552142857142</v>
      </c>
      <c r="CG164">
        <v>23.58355714285715</v>
      </c>
      <c r="CH164">
        <v>22.37952142857142</v>
      </c>
      <c r="CI164">
        <v>2000.008571428571</v>
      </c>
      <c r="CJ164">
        <v>0.9800069999999999</v>
      </c>
      <c r="CK164">
        <v>0.01999305000000001</v>
      </c>
      <c r="CL164">
        <v>0</v>
      </c>
      <c r="CM164">
        <v>2.059560714285714</v>
      </c>
      <c r="CN164">
        <v>0</v>
      </c>
      <c r="CO164">
        <v>6207.988928571429</v>
      </c>
      <c r="CP164">
        <v>17338.33571428572</v>
      </c>
      <c r="CQ164">
        <v>40.0597857142857</v>
      </c>
      <c r="CR164">
        <v>40.68699999999999</v>
      </c>
      <c r="CS164">
        <v>39.81199999999999</v>
      </c>
      <c r="CT164">
        <v>39.05314285714285</v>
      </c>
      <c r="CU164">
        <v>39.81199999999999</v>
      </c>
      <c r="CV164">
        <v>1960.023571428572</v>
      </c>
      <c r="CW164">
        <v>39.99</v>
      </c>
      <c r="CX164">
        <v>0</v>
      </c>
      <c r="CY164">
        <v>1677864401.8</v>
      </c>
      <c r="CZ164">
        <v>0</v>
      </c>
      <c r="DA164">
        <v>0</v>
      </c>
      <c r="DB164" t="s">
        <v>356</v>
      </c>
      <c r="DC164">
        <v>1664468064.5</v>
      </c>
      <c r="DD164">
        <v>1677795524</v>
      </c>
      <c r="DE164">
        <v>0</v>
      </c>
      <c r="DF164">
        <v>-0.419</v>
      </c>
      <c r="DG164">
        <v>-0.001</v>
      </c>
      <c r="DH164">
        <v>3.097</v>
      </c>
      <c r="DI164">
        <v>0.268</v>
      </c>
      <c r="DJ164">
        <v>400</v>
      </c>
      <c r="DK164">
        <v>24</v>
      </c>
      <c r="DL164">
        <v>0.15</v>
      </c>
      <c r="DM164">
        <v>0.13</v>
      </c>
      <c r="DN164">
        <v>-41.12098536585366</v>
      </c>
      <c r="DO164">
        <v>-2.688984668989519</v>
      </c>
      <c r="DP164">
        <v>0.2698292364793191</v>
      </c>
      <c r="DQ164">
        <v>0</v>
      </c>
      <c r="DR164">
        <v>2.304593658536585</v>
      </c>
      <c r="DS164">
        <v>-0.1489814634146295</v>
      </c>
      <c r="DT164">
        <v>0.01489029422895553</v>
      </c>
      <c r="DU164">
        <v>0</v>
      </c>
      <c r="DV164">
        <v>0</v>
      </c>
      <c r="DW164">
        <v>2</v>
      </c>
      <c r="DX164" t="s">
        <v>357</v>
      </c>
      <c r="DY164">
        <v>2.97702</v>
      </c>
      <c r="DZ164">
        <v>2.72836</v>
      </c>
      <c r="EA164">
        <v>0.116987</v>
      </c>
      <c r="EB164">
        <v>0.123215</v>
      </c>
      <c r="EC164">
        <v>0.130267</v>
      </c>
      <c r="ED164">
        <v>0.124702</v>
      </c>
      <c r="EE164">
        <v>26320.3</v>
      </c>
      <c r="EF164">
        <v>25853.9</v>
      </c>
      <c r="EG164">
        <v>30347.1</v>
      </c>
      <c r="EH164">
        <v>29746.8</v>
      </c>
      <c r="EI164">
        <v>36426.1</v>
      </c>
      <c r="EJ164">
        <v>34275.3</v>
      </c>
      <c r="EK164">
        <v>46438.5</v>
      </c>
      <c r="EL164">
        <v>44235.1</v>
      </c>
      <c r="EM164">
        <v>1.84522</v>
      </c>
      <c r="EN164">
        <v>1.8206</v>
      </c>
      <c r="EO164">
        <v>0.185058</v>
      </c>
      <c r="EP164">
        <v>0</v>
      </c>
      <c r="EQ164">
        <v>32.0273</v>
      </c>
      <c r="ER164">
        <v>999.9</v>
      </c>
      <c r="ES164">
        <v>49.2</v>
      </c>
      <c r="ET164">
        <v>34.8</v>
      </c>
      <c r="EU164">
        <v>30.7315</v>
      </c>
      <c r="EV164">
        <v>62.9537</v>
      </c>
      <c r="EW164">
        <v>23.0689</v>
      </c>
      <c r="EX164">
        <v>1</v>
      </c>
      <c r="EY164">
        <v>0.166476</v>
      </c>
      <c r="EZ164">
        <v>-2.25508</v>
      </c>
      <c r="FA164">
        <v>20.1828</v>
      </c>
      <c r="FB164">
        <v>5.22777</v>
      </c>
      <c r="FC164">
        <v>11.974</v>
      </c>
      <c r="FD164">
        <v>4.9703</v>
      </c>
      <c r="FE164">
        <v>3.28958</v>
      </c>
      <c r="FF164">
        <v>9999</v>
      </c>
      <c r="FG164">
        <v>9999</v>
      </c>
      <c r="FH164">
        <v>9999</v>
      </c>
      <c r="FI164">
        <v>999.9</v>
      </c>
      <c r="FJ164">
        <v>4.97326</v>
      </c>
      <c r="FK164">
        <v>1.87787</v>
      </c>
      <c r="FL164">
        <v>1.876</v>
      </c>
      <c r="FM164">
        <v>1.87881</v>
      </c>
      <c r="FN164">
        <v>1.87546</v>
      </c>
      <c r="FO164">
        <v>1.87898</v>
      </c>
      <c r="FP164">
        <v>1.87607</v>
      </c>
      <c r="FQ164">
        <v>1.87728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4.073</v>
      </c>
      <c r="GF164">
        <v>0.4006</v>
      </c>
      <c r="GG164">
        <v>1.952128706093963</v>
      </c>
      <c r="GH164">
        <v>0.004218851560130391</v>
      </c>
      <c r="GI164">
        <v>-1.795455638341317E-06</v>
      </c>
      <c r="GJ164">
        <v>4.509012065089949E-10</v>
      </c>
      <c r="GK164">
        <v>0.4005864047308223</v>
      </c>
      <c r="GL164">
        <v>0</v>
      </c>
      <c r="GM164">
        <v>0</v>
      </c>
      <c r="GN164">
        <v>0</v>
      </c>
      <c r="GO164">
        <v>0</v>
      </c>
      <c r="GP164">
        <v>2124</v>
      </c>
      <c r="GQ164">
        <v>1</v>
      </c>
      <c r="GR164">
        <v>26</v>
      </c>
      <c r="GS164">
        <v>223272.2</v>
      </c>
      <c r="GT164">
        <v>1147.9</v>
      </c>
      <c r="GU164">
        <v>1.73096</v>
      </c>
      <c r="GV164">
        <v>2.56836</v>
      </c>
      <c r="GW164">
        <v>1.39893</v>
      </c>
      <c r="GX164">
        <v>2.36206</v>
      </c>
      <c r="GY164">
        <v>1.44897</v>
      </c>
      <c r="GZ164">
        <v>2.50366</v>
      </c>
      <c r="HA164">
        <v>42.5103</v>
      </c>
      <c r="HB164">
        <v>24.1138</v>
      </c>
      <c r="HC164">
        <v>18</v>
      </c>
      <c r="HD164">
        <v>491.487</v>
      </c>
      <c r="HE164">
        <v>447.307</v>
      </c>
      <c r="HF164">
        <v>35.1613</v>
      </c>
      <c r="HG164">
        <v>29.3366</v>
      </c>
      <c r="HH164">
        <v>29.9999</v>
      </c>
      <c r="HI164">
        <v>29.0463</v>
      </c>
      <c r="HJ164">
        <v>29.0964</v>
      </c>
      <c r="HK164">
        <v>34.6545</v>
      </c>
      <c r="HL164">
        <v>0</v>
      </c>
      <c r="HM164">
        <v>100</v>
      </c>
      <c r="HN164">
        <v>35.1589</v>
      </c>
      <c r="HO164">
        <v>721.134</v>
      </c>
      <c r="HP164">
        <v>31.6323</v>
      </c>
      <c r="HQ164">
        <v>100.345</v>
      </c>
      <c r="HR164">
        <v>101.718</v>
      </c>
    </row>
    <row r="165" spans="1:226">
      <c r="A165">
        <v>149</v>
      </c>
      <c r="B165">
        <v>1677864404.1</v>
      </c>
      <c r="C165">
        <v>1882.599999904633</v>
      </c>
      <c r="D165" t="s">
        <v>662</v>
      </c>
      <c r="E165" t="s">
        <v>663</v>
      </c>
      <c r="F165">
        <v>5</v>
      </c>
      <c r="G165" t="s">
        <v>353</v>
      </c>
      <c r="H165" t="s">
        <v>382</v>
      </c>
      <c r="I165">
        <v>1677864396.6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730.481184179869</v>
      </c>
      <c r="AK165">
        <v>697.2700121212119</v>
      </c>
      <c r="AL165">
        <v>3.41955138475853</v>
      </c>
      <c r="AM165">
        <v>63.52167588104037</v>
      </c>
      <c r="AN165">
        <f>(AP165 - AO165 + BO165*1E3/(8.314*(BQ165+273.15)) * AR165/BN165 * AQ165) * BN165/(100*BB165) * 1000/(1000 - AP165)</f>
        <v>0</v>
      </c>
      <c r="AO165">
        <v>30.36169878602556</v>
      </c>
      <c r="AP165">
        <v>32.61899999999999</v>
      </c>
      <c r="AQ165">
        <v>-3.773164439755066E-05</v>
      </c>
      <c r="AR165">
        <v>100.0074228854335</v>
      </c>
      <c r="AS165">
        <v>0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2.96</v>
      </c>
      <c r="BC165">
        <v>0.5</v>
      </c>
      <c r="BD165" t="s">
        <v>355</v>
      </c>
      <c r="BE165">
        <v>2</v>
      </c>
      <c r="BF165" t="b">
        <v>1</v>
      </c>
      <c r="BG165">
        <v>1677864396.6</v>
      </c>
      <c r="BH165">
        <v>651.2868518518518</v>
      </c>
      <c r="BI165">
        <v>692.7588148148147</v>
      </c>
      <c r="BJ165">
        <v>32.6421962962963</v>
      </c>
      <c r="BK165">
        <v>30.36256296296296</v>
      </c>
      <c r="BL165">
        <v>647.2341851851852</v>
      </c>
      <c r="BM165">
        <v>32.24161851851852</v>
      </c>
      <c r="BN165">
        <v>500.0334074074074</v>
      </c>
      <c r="BO165">
        <v>89.43236666666665</v>
      </c>
      <c r="BP165">
        <v>0.1001310370370371</v>
      </c>
      <c r="BQ165">
        <v>34.36975925925926</v>
      </c>
      <c r="BR165">
        <v>35.0185925925926</v>
      </c>
      <c r="BS165">
        <v>999.9000000000001</v>
      </c>
      <c r="BT165">
        <v>0</v>
      </c>
      <c r="BU165">
        <v>0</v>
      </c>
      <c r="BV165">
        <v>9999.833333333334</v>
      </c>
      <c r="BW165">
        <v>0</v>
      </c>
      <c r="BX165">
        <v>6.665755185185186</v>
      </c>
      <c r="BY165">
        <v>-41.47192962962963</v>
      </c>
      <c r="BZ165">
        <v>673.2635185185186</v>
      </c>
      <c r="CA165">
        <v>714.4514074074074</v>
      </c>
      <c r="CB165">
        <v>2.279628888888889</v>
      </c>
      <c r="CC165">
        <v>692.7588148148147</v>
      </c>
      <c r="CD165">
        <v>30.36256296296296</v>
      </c>
      <c r="CE165">
        <v>2.919268888888889</v>
      </c>
      <c r="CF165">
        <v>2.715396296296297</v>
      </c>
      <c r="CG165">
        <v>23.57447037037037</v>
      </c>
      <c r="CH165">
        <v>22.37858148148148</v>
      </c>
      <c r="CI165">
        <v>2000.004444444445</v>
      </c>
      <c r="CJ165">
        <v>0.9800069259259258</v>
      </c>
      <c r="CK165">
        <v>0.01999310740740741</v>
      </c>
      <c r="CL165">
        <v>0</v>
      </c>
      <c r="CM165">
        <v>2.021307407407408</v>
      </c>
      <c r="CN165">
        <v>0</v>
      </c>
      <c r="CO165">
        <v>6219.064814814815</v>
      </c>
      <c r="CP165">
        <v>17338.2962962963</v>
      </c>
      <c r="CQ165">
        <v>40.0551111111111</v>
      </c>
      <c r="CR165">
        <v>40.68699999999999</v>
      </c>
      <c r="CS165">
        <v>39.81199999999999</v>
      </c>
      <c r="CT165">
        <v>39.0574074074074</v>
      </c>
      <c r="CU165">
        <v>39.81199999999999</v>
      </c>
      <c r="CV165">
        <v>1960.019259259259</v>
      </c>
      <c r="CW165">
        <v>39.99</v>
      </c>
      <c r="CX165">
        <v>0</v>
      </c>
      <c r="CY165">
        <v>1677864407.2</v>
      </c>
      <c r="CZ165">
        <v>0</v>
      </c>
      <c r="DA165">
        <v>0</v>
      </c>
      <c r="DB165" t="s">
        <v>356</v>
      </c>
      <c r="DC165">
        <v>1664468064.5</v>
      </c>
      <c r="DD165">
        <v>1677795524</v>
      </c>
      <c r="DE165">
        <v>0</v>
      </c>
      <c r="DF165">
        <v>-0.419</v>
      </c>
      <c r="DG165">
        <v>-0.001</v>
      </c>
      <c r="DH165">
        <v>3.097</v>
      </c>
      <c r="DI165">
        <v>0.268</v>
      </c>
      <c r="DJ165">
        <v>400</v>
      </c>
      <c r="DK165">
        <v>24</v>
      </c>
      <c r="DL165">
        <v>0.15</v>
      </c>
      <c r="DM165">
        <v>0.13</v>
      </c>
      <c r="DN165">
        <v>-41.350195</v>
      </c>
      <c r="DO165">
        <v>-2.202905065666027</v>
      </c>
      <c r="DP165">
        <v>0.2179158300238879</v>
      </c>
      <c r="DQ165">
        <v>0</v>
      </c>
      <c r="DR165">
        <v>2.289501</v>
      </c>
      <c r="DS165">
        <v>-0.1735461163227065</v>
      </c>
      <c r="DT165">
        <v>0.01685846386833631</v>
      </c>
      <c r="DU165">
        <v>0</v>
      </c>
      <c r="DV165">
        <v>0</v>
      </c>
      <c r="DW165">
        <v>2</v>
      </c>
      <c r="DX165" t="s">
        <v>357</v>
      </c>
      <c r="DY165">
        <v>2.97719</v>
      </c>
      <c r="DZ165">
        <v>2.72817</v>
      </c>
      <c r="EA165">
        <v>0.119004</v>
      </c>
      <c r="EB165">
        <v>0.125205</v>
      </c>
      <c r="EC165">
        <v>0.130218</v>
      </c>
      <c r="ED165">
        <v>0.124702</v>
      </c>
      <c r="EE165">
        <v>26260.1</v>
      </c>
      <c r="EF165">
        <v>25795.3</v>
      </c>
      <c r="EG165">
        <v>30347.1</v>
      </c>
      <c r="EH165">
        <v>29746.8</v>
      </c>
      <c r="EI165">
        <v>36428.5</v>
      </c>
      <c r="EJ165">
        <v>34275.4</v>
      </c>
      <c r="EK165">
        <v>46438.7</v>
      </c>
      <c r="EL165">
        <v>44235</v>
      </c>
      <c r="EM165">
        <v>1.8451</v>
      </c>
      <c r="EN165">
        <v>1.8205</v>
      </c>
      <c r="EO165">
        <v>0.184968</v>
      </c>
      <c r="EP165">
        <v>0</v>
      </c>
      <c r="EQ165">
        <v>32.0296</v>
      </c>
      <c r="ER165">
        <v>999.9</v>
      </c>
      <c r="ES165">
        <v>49.2</v>
      </c>
      <c r="ET165">
        <v>34.8</v>
      </c>
      <c r="EU165">
        <v>30.7332</v>
      </c>
      <c r="EV165">
        <v>63.1437</v>
      </c>
      <c r="EW165">
        <v>22.8726</v>
      </c>
      <c r="EX165">
        <v>1</v>
      </c>
      <c r="EY165">
        <v>0.166397</v>
      </c>
      <c r="EZ165">
        <v>-2.2384</v>
      </c>
      <c r="FA165">
        <v>20.1829</v>
      </c>
      <c r="FB165">
        <v>5.22732</v>
      </c>
      <c r="FC165">
        <v>11.974</v>
      </c>
      <c r="FD165">
        <v>4.97055</v>
      </c>
      <c r="FE165">
        <v>3.28965</v>
      </c>
      <c r="FF165">
        <v>9999</v>
      </c>
      <c r="FG165">
        <v>9999</v>
      </c>
      <c r="FH165">
        <v>9999</v>
      </c>
      <c r="FI165">
        <v>999.9</v>
      </c>
      <c r="FJ165">
        <v>4.97326</v>
      </c>
      <c r="FK165">
        <v>1.87784</v>
      </c>
      <c r="FL165">
        <v>1.87598</v>
      </c>
      <c r="FM165">
        <v>1.87881</v>
      </c>
      <c r="FN165">
        <v>1.87544</v>
      </c>
      <c r="FO165">
        <v>1.87897</v>
      </c>
      <c r="FP165">
        <v>1.87607</v>
      </c>
      <c r="FQ165">
        <v>1.87728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4.114</v>
      </c>
      <c r="GF165">
        <v>0.4006</v>
      </c>
      <c r="GG165">
        <v>1.952128706093963</v>
      </c>
      <c r="GH165">
        <v>0.004218851560130391</v>
      </c>
      <c r="GI165">
        <v>-1.795455638341317E-06</v>
      </c>
      <c r="GJ165">
        <v>4.509012065089949E-10</v>
      </c>
      <c r="GK165">
        <v>0.4005864047308223</v>
      </c>
      <c r="GL165">
        <v>0</v>
      </c>
      <c r="GM165">
        <v>0</v>
      </c>
      <c r="GN165">
        <v>0</v>
      </c>
      <c r="GO165">
        <v>0</v>
      </c>
      <c r="GP165">
        <v>2124</v>
      </c>
      <c r="GQ165">
        <v>1</v>
      </c>
      <c r="GR165">
        <v>26</v>
      </c>
      <c r="GS165">
        <v>223272.3</v>
      </c>
      <c r="GT165">
        <v>1148</v>
      </c>
      <c r="GU165">
        <v>1.76392</v>
      </c>
      <c r="GV165">
        <v>2.55615</v>
      </c>
      <c r="GW165">
        <v>1.39893</v>
      </c>
      <c r="GX165">
        <v>2.36206</v>
      </c>
      <c r="GY165">
        <v>1.44897</v>
      </c>
      <c r="GZ165">
        <v>2.46216</v>
      </c>
      <c r="HA165">
        <v>42.4837</v>
      </c>
      <c r="HB165">
        <v>24.105</v>
      </c>
      <c r="HC165">
        <v>18</v>
      </c>
      <c r="HD165">
        <v>491.417</v>
      </c>
      <c r="HE165">
        <v>447.244</v>
      </c>
      <c r="HF165">
        <v>35.1504</v>
      </c>
      <c r="HG165">
        <v>29.3343</v>
      </c>
      <c r="HH165">
        <v>29.9999</v>
      </c>
      <c r="HI165">
        <v>29.0463</v>
      </c>
      <c r="HJ165">
        <v>29.0964</v>
      </c>
      <c r="HK165">
        <v>35.3339</v>
      </c>
      <c r="HL165">
        <v>0</v>
      </c>
      <c r="HM165">
        <v>100</v>
      </c>
      <c r="HN165">
        <v>35.1351</v>
      </c>
      <c r="HO165">
        <v>741.17</v>
      </c>
      <c r="HP165">
        <v>31.6323</v>
      </c>
      <c r="HQ165">
        <v>100.345</v>
      </c>
      <c r="HR165">
        <v>101.717</v>
      </c>
    </row>
    <row r="166" spans="1:226">
      <c r="A166">
        <v>150</v>
      </c>
      <c r="B166">
        <v>1677864409.1</v>
      </c>
      <c r="C166">
        <v>1887.599999904633</v>
      </c>
      <c r="D166" t="s">
        <v>664</v>
      </c>
      <c r="E166" t="s">
        <v>665</v>
      </c>
      <c r="F166">
        <v>5</v>
      </c>
      <c r="G166" t="s">
        <v>353</v>
      </c>
      <c r="H166" t="s">
        <v>382</v>
      </c>
      <c r="I166">
        <v>1677864401.314285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747.6916669339206</v>
      </c>
      <c r="AK166">
        <v>714.4126848484847</v>
      </c>
      <c r="AL166">
        <v>3.430292947882704</v>
      </c>
      <c r="AM166">
        <v>63.52167588104037</v>
      </c>
      <c r="AN166">
        <f>(AP166 - AO166 + BO166*1E3/(8.314*(BQ166+273.15)) * AR166/BN166 * AQ166) * BN166/(100*BB166) * 1000/(1000 - AP166)</f>
        <v>0</v>
      </c>
      <c r="AO166">
        <v>30.3622962312732</v>
      </c>
      <c r="AP166">
        <v>32.60056727272727</v>
      </c>
      <c r="AQ166">
        <v>-4.658265660856714E-05</v>
      </c>
      <c r="AR166">
        <v>100.0074228854335</v>
      </c>
      <c r="AS166">
        <v>0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2.96</v>
      </c>
      <c r="BC166">
        <v>0.5</v>
      </c>
      <c r="BD166" t="s">
        <v>355</v>
      </c>
      <c r="BE166">
        <v>2</v>
      </c>
      <c r="BF166" t="b">
        <v>1</v>
      </c>
      <c r="BG166">
        <v>1677864401.314285</v>
      </c>
      <c r="BH166">
        <v>666.9360357142857</v>
      </c>
      <c r="BI166">
        <v>708.5565357142858</v>
      </c>
      <c r="BJ166">
        <v>32.62698571428571</v>
      </c>
      <c r="BK166">
        <v>30.36143928571429</v>
      </c>
      <c r="BL166">
        <v>662.8451071428572</v>
      </c>
      <c r="BM166">
        <v>32.22641071428571</v>
      </c>
      <c r="BN166">
        <v>500.0305</v>
      </c>
      <c r="BO166">
        <v>89.42956428571429</v>
      </c>
      <c r="BP166">
        <v>0.1000025964285714</v>
      </c>
      <c r="BQ166">
        <v>34.37100357142857</v>
      </c>
      <c r="BR166">
        <v>35.02123571428571</v>
      </c>
      <c r="BS166">
        <v>999.9000000000002</v>
      </c>
      <c r="BT166">
        <v>0</v>
      </c>
      <c r="BU166">
        <v>0</v>
      </c>
      <c r="BV166">
        <v>9999.5</v>
      </c>
      <c r="BW166">
        <v>0</v>
      </c>
      <c r="BX166">
        <v>6.460396071428572</v>
      </c>
      <c r="BY166">
        <v>-41.62050714285714</v>
      </c>
      <c r="BZ166">
        <v>689.4297857142856</v>
      </c>
      <c r="CA166">
        <v>730.7429285714287</v>
      </c>
      <c r="CB166">
        <v>2.265563214285714</v>
      </c>
      <c r="CC166">
        <v>708.5565357142858</v>
      </c>
      <c r="CD166">
        <v>30.36143928571429</v>
      </c>
      <c r="CE166">
        <v>2.9178175</v>
      </c>
      <c r="CF166">
        <v>2.715209642857143</v>
      </c>
      <c r="CG166">
        <v>23.566225</v>
      </c>
      <c r="CH166">
        <v>22.37745357142857</v>
      </c>
      <c r="CI166">
        <v>2000.016428571429</v>
      </c>
      <c r="CJ166">
        <v>0.980007</v>
      </c>
      <c r="CK166">
        <v>0.01999305000000001</v>
      </c>
      <c r="CL166">
        <v>0</v>
      </c>
      <c r="CM166">
        <v>2.0352</v>
      </c>
      <c r="CN166">
        <v>0</v>
      </c>
      <c r="CO166">
        <v>6227.9</v>
      </c>
      <c r="CP166">
        <v>17338.41071428572</v>
      </c>
      <c r="CQ166">
        <v>40.05535714285713</v>
      </c>
      <c r="CR166">
        <v>40.68699999999999</v>
      </c>
      <c r="CS166">
        <v>39.81199999999999</v>
      </c>
      <c r="CT166">
        <v>39.062</v>
      </c>
      <c r="CU166">
        <v>39.81199999999999</v>
      </c>
      <c r="CV166">
        <v>1960.031428571428</v>
      </c>
      <c r="CW166">
        <v>39.99</v>
      </c>
      <c r="CX166">
        <v>0</v>
      </c>
      <c r="CY166">
        <v>1677864412</v>
      </c>
      <c r="CZ166">
        <v>0</v>
      </c>
      <c r="DA166">
        <v>0</v>
      </c>
      <c r="DB166" t="s">
        <v>356</v>
      </c>
      <c r="DC166">
        <v>1664468064.5</v>
      </c>
      <c r="DD166">
        <v>1677795524</v>
      </c>
      <c r="DE166">
        <v>0</v>
      </c>
      <c r="DF166">
        <v>-0.419</v>
      </c>
      <c r="DG166">
        <v>-0.001</v>
      </c>
      <c r="DH166">
        <v>3.097</v>
      </c>
      <c r="DI166">
        <v>0.268</v>
      </c>
      <c r="DJ166">
        <v>400</v>
      </c>
      <c r="DK166">
        <v>24</v>
      </c>
      <c r="DL166">
        <v>0.15</v>
      </c>
      <c r="DM166">
        <v>0.13</v>
      </c>
      <c r="DN166">
        <v>-41.52297073170732</v>
      </c>
      <c r="DO166">
        <v>-1.933371428571466</v>
      </c>
      <c r="DP166">
        <v>0.1980615428424286</v>
      </c>
      <c r="DQ166">
        <v>0</v>
      </c>
      <c r="DR166">
        <v>2.273155853658536</v>
      </c>
      <c r="DS166">
        <v>-0.1850926829268265</v>
      </c>
      <c r="DT166">
        <v>0.01843302642800844</v>
      </c>
      <c r="DU166">
        <v>0</v>
      </c>
      <c r="DV166">
        <v>0</v>
      </c>
      <c r="DW166">
        <v>2</v>
      </c>
      <c r="DX166" t="s">
        <v>357</v>
      </c>
      <c r="DY166">
        <v>2.97711</v>
      </c>
      <c r="DZ166">
        <v>2.72821</v>
      </c>
      <c r="EA166">
        <v>0.121005</v>
      </c>
      <c r="EB166">
        <v>0.127185</v>
      </c>
      <c r="EC166">
        <v>0.130165</v>
      </c>
      <c r="ED166">
        <v>0.124702</v>
      </c>
      <c r="EE166">
        <v>26201.1</v>
      </c>
      <c r="EF166">
        <v>25736.7</v>
      </c>
      <c r="EG166">
        <v>30347.9</v>
      </c>
      <c r="EH166">
        <v>29746.6</v>
      </c>
      <c r="EI166">
        <v>36431.9</v>
      </c>
      <c r="EJ166">
        <v>34275.3</v>
      </c>
      <c r="EK166">
        <v>46439.9</v>
      </c>
      <c r="EL166">
        <v>44234.7</v>
      </c>
      <c r="EM166">
        <v>1.8452</v>
      </c>
      <c r="EN166">
        <v>1.82043</v>
      </c>
      <c r="EO166">
        <v>0.185952</v>
      </c>
      <c r="EP166">
        <v>0</v>
      </c>
      <c r="EQ166">
        <v>32.0302</v>
      </c>
      <c r="ER166">
        <v>999.9</v>
      </c>
      <c r="ES166">
        <v>49.2</v>
      </c>
      <c r="ET166">
        <v>34.8</v>
      </c>
      <c r="EU166">
        <v>30.7349</v>
      </c>
      <c r="EV166">
        <v>63.1537</v>
      </c>
      <c r="EW166">
        <v>23.0208</v>
      </c>
      <c r="EX166">
        <v>1</v>
      </c>
      <c r="EY166">
        <v>0.166082</v>
      </c>
      <c r="EZ166">
        <v>-2.20836</v>
      </c>
      <c r="FA166">
        <v>20.1831</v>
      </c>
      <c r="FB166">
        <v>5.22852</v>
      </c>
      <c r="FC166">
        <v>11.974</v>
      </c>
      <c r="FD166">
        <v>4.9706</v>
      </c>
      <c r="FE166">
        <v>3.28978</v>
      </c>
      <c r="FF166">
        <v>9999</v>
      </c>
      <c r="FG166">
        <v>9999</v>
      </c>
      <c r="FH166">
        <v>9999</v>
      </c>
      <c r="FI166">
        <v>999.9</v>
      </c>
      <c r="FJ166">
        <v>4.97322</v>
      </c>
      <c r="FK166">
        <v>1.87782</v>
      </c>
      <c r="FL166">
        <v>1.87596</v>
      </c>
      <c r="FM166">
        <v>1.87881</v>
      </c>
      <c r="FN166">
        <v>1.87544</v>
      </c>
      <c r="FO166">
        <v>1.87897</v>
      </c>
      <c r="FP166">
        <v>1.87607</v>
      </c>
      <c r="FQ166">
        <v>1.87729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4.154</v>
      </c>
      <c r="GF166">
        <v>0.4006</v>
      </c>
      <c r="GG166">
        <v>1.952128706093963</v>
      </c>
      <c r="GH166">
        <v>0.004218851560130391</v>
      </c>
      <c r="GI166">
        <v>-1.795455638341317E-06</v>
      </c>
      <c r="GJ166">
        <v>4.509012065089949E-10</v>
      </c>
      <c r="GK166">
        <v>0.4005864047308223</v>
      </c>
      <c r="GL166">
        <v>0</v>
      </c>
      <c r="GM166">
        <v>0</v>
      </c>
      <c r="GN166">
        <v>0</v>
      </c>
      <c r="GO166">
        <v>0</v>
      </c>
      <c r="GP166">
        <v>2124</v>
      </c>
      <c r="GQ166">
        <v>1</v>
      </c>
      <c r="GR166">
        <v>26</v>
      </c>
      <c r="GS166">
        <v>223272.4</v>
      </c>
      <c r="GT166">
        <v>1148.1</v>
      </c>
      <c r="GU166">
        <v>1.79565</v>
      </c>
      <c r="GV166">
        <v>2.5647</v>
      </c>
      <c r="GW166">
        <v>1.39893</v>
      </c>
      <c r="GX166">
        <v>2.36206</v>
      </c>
      <c r="GY166">
        <v>1.44897</v>
      </c>
      <c r="GZ166">
        <v>2.50244</v>
      </c>
      <c r="HA166">
        <v>42.4837</v>
      </c>
      <c r="HB166">
        <v>24.105</v>
      </c>
      <c r="HC166">
        <v>18</v>
      </c>
      <c r="HD166">
        <v>491.473</v>
      </c>
      <c r="HE166">
        <v>447.197</v>
      </c>
      <c r="HF166">
        <v>35.129</v>
      </c>
      <c r="HG166">
        <v>29.3343</v>
      </c>
      <c r="HH166">
        <v>30.0001</v>
      </c>
      <c r="HI166">
        <v>29.0463</v>
      </c>
      <c r="HJ166">
        <v>29.0964</v>
      </c>
      <c r="HK166">
        <v>35.9502</v>
      </c>
      <c r="HL166">
        <v>0</v>
      </c>
      <c r="HM166">
        <v>100</v>
      </c>
      <c r="HN166">
        <v>35.1116</v>
      </c>
      <c r="HO166">
        <v>754.546</v>
      </c>
      <c r="HP166">
        <v>31.6323</v>
      </c>
      <c r="HQ166">
        <v>100.348</v>
      </c>
      <c r="HR166">
        <v>101.717</v>
      </c>
    </row>
    <row r="167" spans="1:226">
      <c r="A167">
        <v>151</v>
      </c>
      <c r="B167">
        <v>1677864414.1</v>
      </c>
      <c r="C167">
        <v>1892.599999904633</v>
      </c>
      <c r="D167" t="s">
        <v>666</v>
      </c>
      <c r="E167" t="s">
        <v>667</v>
      </c>
      <c r="F167">
        <v>5</v>
      </c>
      <c r="G167" t="s">
        <v>353</v>
      </c>
      <c r="H167" t="s">
        <v>382</v>
      </c>
      <c r="I167">
        <v>1677864406.6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765.1630126371292</v>
      </c>
      <c r="AK167">
        <v>731.6970727272723</v>
      </c>
      <c r="AL167">
        <v>3.460726606442489</v>
      </c>
      <c r="AM167">
        <v>63.52167588104037</v>
      </c>
      <c r="AN167">
        <f>(AP167 - AO167 + BO167*1E3/(8.314*(BQ167+273.15)) * AR167/BN167 * AQ167) * BN167/(100*BB167) * 1000/(1000 - AP167)</f>
        <v>0</v>
      </c>
      <c r="AO167">
        <v>30.36319850682012</v>
      </c>
      <c r="AP167">
        <v>32.58106181818182</v>
      </c>
      <c r="AQ167">
        <v>-4.048999433961317E-05</v>
      </c>
      <c r="AR167">
        <v>100.0074228854335</v>
      </c>
      <c r="AS167">
        <v>0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2.96</v>
      </c>
      <c r="BC167">
        <v>0.5</v>
      </c>
      <c r="BD167" t="s">
        <v>355</v>
      </c>
      <c r="BE167">
        <v>2</v>
      </c>
      <c r="BF167" t="b">
        <v>1</v>
      </c>
      <c r="BG167">
        <v>1677864406.6</v>
      </c>
      <c r="BH167">
        <v>684.5167407407405</v>
      </c>
      <c r="BI167">
        <v>726.2881111111111</v>
      </c>
      <c r="BJ167">
        <v>32.60771111111111</v>
      </c>
      <c r="BK167">
        <v>30.36210740740741</v>
      </c>
      <c r="BL167">
        <v>680.3834074074075</v>
      </c>
      <c r="BM167">
        <v>32.20712962962963</v>
      </c>
      <c r="BN167">
        <v>500.0184444444444</v>
      </c>
      <c r="BO167">
        <v>89.4289851851852</v>
      </c>
      <c r="BP167">
        <v>0.09995013333333332</v>
      </c>
      <c r="BQ167">
        <v>34.37253333333334</v>
      </c>
      <c r="BR167">
        <v>35.0299074074074</v>
      </c>
      <c r="BS167">
        <v>999.9000000000001</v>
      </c>
      <c r="BT167">
        <v>0</v>
      </c>
      <c r="BU167">
        <v>0</v>
      </c>
      <c r="BV167">
        <v>10002.68037037037</v>
      </c>
      <c r="BW167">
        <v>0</v>
      </c>
      <c r="BX167">
        <v>6.470330000000001</v>
      </c>
      <c r="BY167">
        <v>-41.77149259259259</v>
      </c>
      <c r="BZ167">
        <v>707.5893333333333</v>
      </c>
      <c r="CA167">
        <v>749.0303333333333</v>
      </c>
      <c r="CB167">
        <v>2.24561037037037</v>
      </c>
      <c r="CC167">
        <v>726.2881111111111</v>
      </c>
      <c r="CD167">
        <v>30.36210740740741</v>
      </c>
      <c r="CE167">
        <v>2.916075185185185</v>
      </c>
      <c r="CF167">
        <v>2.715251851851852</v>
      </c>
      <c r="CG167">
        <v>23.55630740740741</v>
      </c>
      <c r="CH167">
        <v>22.37771481481482</v>
      </c>
      <c r="CI167">
        <v>1999.986666666666</v>
      </c>
      <c r="CJ167">
        <v>0.9800069259259258</v>
      </c>
      <c r="CK167">
        <v>0.01999310740740741</v>
      </c>
      <c r="CL167">
        <v>0</v>
      </c>
      <c r="CM167">
        <v>2.026844444444445</v>
      </c>
      <c r="CN167">
        <v>0</v>
      </c>
      <c r="CO167">
        <v>6236.211851851851</v>
      </c>
      <c r="CP167">
        <v>17338.14814814815</v>
      </c>
      <c r="CQ167">
        <v>40.05511111111111</v>
      </c>
      <c r="CR167">
        <v>40.68699999999999</v>
      </c>
      <c r="CS167">
        <v>39.81199999999999</v>
      </c>
      <c r="CT167">
        <v>39.062</v>
      </c>
      <c r="CU167">
        <v>39.81666666666666</v>
      </c>
      <c r="CV167">
        <v>1960.001481481482</v>
      </c>
      <c r="CW167">
        <v>39.99</v>
      </c>
      <c r="CX167">
        <v>0</v>
      </c>
      <c r="CY167">
        <v>1677864416.8</v>
      </c>
      <c r="CZ167">
        <v>0</v>
      </c>
      <c r="DA167">
        <v>0</v>
      </c>
      <c r="DB167" t="s">
        <v>356</v>
      </c>
      <c r="DC167">
        <v>1664468064.5</v>
      </c>
      <c r="DD167">
        <v>1677795524</v>
      </c>
      <c r="DE167">
        <v>0</v>
      </c>
      <c r="DF167">
        <v>-0.419</v>
      </c>
      <c r="DG167">
        <v>-0.001</v>
      </c>
      <c r="DH167">
        <v>3.097</v>
      </c>
      <c r="DI167">
        <v>0.268</v>
      </c>
      <c r="DJ167">
        <v>400</v>
      </c>
      <c r="DK167">
        <v>24</v>
      </c>
      <c r="DL167">
        <v>0.15</v>
      </c>
      <c r="DM167">
        <v>0.13</v>
      </c>
      <c r="DN167">
        <v>-41.69688048780488</v>
      </c>
      <c r="DO167">
        <v>-1.725269686411084</v>
      </c>
      <c r="DP167">
        <v>0.1791224165398603</v>
      </c>
      <c r="DQ167">
        <v>0</v>
      </c>
      <c r="DR167">
        <v>2.256574634146342</v>
      </c>
      <c r="DS167">
        <v>-0.2213853658536622</v>
      </c>
      <c r="DT167">
        <v>0.02191558962858608</v>
      </c>
      <c r="DU167">
        <v>0</v>
      </c>
      <c r="DV167">
        <v>0</v>
      </c>
      <c r="DW167">
        <v>2</v>
      </c>
      <c r="DX167" t="s">
        <v>357</v>
      </c>
      <c r="DY167">
        <v>2.97732</v>
      </c>
      <c r="DZ167">
        <v>2.72847</v>
      </c>
      <c r="EA167">
        <v>0.122996</v>
      </c>
      <c r="EB167">
        <v>0.129126</v>
      </c>
      <c r="EC167">
        <v>0.130113</v>
      </c>
      <c r="ED167">
        <v>0.124712</v>
      </c>
      <c r="EE167">
        <v>26141.8</v>
      </c>
      <c r="EF167">
        <v>25679.3</v>
      </c>
      <c r="EG167">
        <v>30347.8</v>
      </c>
      <c r="EH167">
        <v>29746.5</v>
      </c>
      <c r="EI167">
        <v>36434.1</v>
      </c>
      <c r="EJ167">
        <v>34275.2</v>
      </c>
      <c r="EK167">
        <v>46439.8</v>
      </c>
      <c r="EL167">
        <v>44234.8</v>
      </c>
      <c r="EM167">
        <v>1.84547</v>
      </c>
      <c r="EN167">
        <v>1.82025</v>
      </c>
      <c r="EO167">
        <v>0.185214</v>
      </c>
      <c r="EP167">
        <v>0</v>
      </c>
      <c r="EQ167">
        <v>32.0326</v>
      </c>
      <c r="ER167">
        <v>999.9</v>
      </c>
      <c r="ES167">
        <v>49.2</v>
      </c>
      <c r="ET167">
        <v>34.8</v>
      </c>
      <c r="EU167">
        <v>30.7339</v>
      </c>
      <c r="EV167">
        <v>62.8637</v>
      </c>
      <c r="EW167">
        <v>22.9127</v>
      </c>
      <c r="EX167">
        <v>1</v>
      </c>
      <c r="EY167">
        <v>0.166052</v>
      </c>
      <c r="EZ167">
        <v>-2.15997</v>
      </c>
      <c r="FA167">
        <v>20.1836</v>
      </c>
      <c r="FB167">
        <v>5.22792</v>
      </c>
      <c r="FC167">
        <v>11.974</v>
      </c>
      <c r="FD167">
        <v>4.9707</v>
      </c>
      <c r="FE167">
        <v>3.2898</v>
      </c>
      <c r="FF167">
        <v>9999</v>
      </c>
      <c r="FG167">
        <v>9999</v>
      </c>
      <c r="FH167">
        <v>9999</v>
      </c>
      <c r="FI167">
        <v>999.9</v>
      </c>
      <c r="FJ167">
        <v>4.97322</v>
      </c>
      <c r="FK167">
        <v>1.8778</v>
      </c>
      <c r="FL167">
        <v>1.87595</v>
      </c>
      <c r="FM167">
        <v>1.8788</v>
      </c>
      <c r="FN167">
        <v>1.87543</v>
      </c>
      <c r="FO167">
        <v>1.87897</v>
      </c>
      <c r="FP167">
        <v>1.87607</v>
      </c>
      <c r="FQ167">
        <v>1.87728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4.193</v>
      </c>
      <c r="GF167">
        <v>0.4006</v>
      </c>
      <c r="GG167">
        <v>1.952128706093963</v>
      </c>
      <c r="GH167">
        <v>0.004218851560130391</v>
      </c>
      <c r="GI167">
        <v>-1.795455638341317E-06</v>
      </c>
      <c r="GJ167">
        <v>4.509012065089949E-10</v>
      </c>
      <c r="GK167">
        <v>0.4005864047308223</v>
      </c>
      <c r="GL167">
        <v>0</v>
      </c>
      <c r="GM167">
        <v>0</v>
      </c>
      <c r="GN167">
        <v>0</v>
      </c>
      <c r="GO167">
        <v>0</v>
      </c>
      <c r="GP167">
        <v>2124</v>
      </c>
      <c r="GQ167">
        <v>1</v>
      </c>
      <c r="GR167">
        <v>26</v>
      </c>
      <c r="GS167">
        <v>223272.5</v>
      </c>
      <c r="GT167">
        <v>1148.2</v>
      </c>
      <c r="GU167">
        <v>1.82861</v>
      </c>
      <c r="GV167">
        <v>2.56226</v>
      </c>
      <c r="GW167">
        <v>1.39893</v>
      </c>
      <c r="GX167">
        <v>2.36206</v>
      </c>
      <c r="GY167">
        <v>1.44897</v>
      </c>
      <c r="GZ167">
        <v>2.46704</v>
      </c>
      <c r="HA167">
        <v>42.4837</v>
      </c>
      <c r="HB167">
        <v>24.1138</v>
      </c>
      <c r="HC167">
        <v>18</v>
      </c>
      <c r="HD167">
        <v>491.627</v>
      </c>
      <c r="HE167">
        <v>447.087</v>
      </c>
      <c r="HF167">
        <v>35.104</v>
      </c>
      <c r="HG167">
        <v>29.3343</v>
      </c>
      <c r="HH167">
        <v>30.0001</v>
      </c>
      <c r="HI167">
        <v>29.0463</v>
      </c>
      <c r="HJ167">
        <v>29.0964</v>
      </c>
      <c r="HK167">
        <v>36.6262</v>
      </c>
      <c r="HL167">
        <v>0</v>
      </c>
      <c r="HM167">
        <v>100</v>
      </c>
      <c r="HN167">
        <v>35.0742</v>
      </c>
      <c r="HO167">
        <v>774.66</v>
      </c>
      <c r="HP167">
        <v>31.6323</v>
      </c>
      <c r="HQ167">
        <v>100.347</v>
      </c>
      <c r="HR167">
        <v>101.717</v>
      </c>
    </row>
    <row r="168" spans="1:226">
      <c r="A168">
        <v>152</v>
      </c>
      <c r="B168">
        <v>1677864419.1</v>
      </c>
      <c r="C168">
        <v>1897.599999904633</v>
      </c>
      <c r="D168" t="s">
        <v>668</v>
      </c>
      <c r="E168" t="s">
        <v>669</v>
      </c>
      <c r="F168">
        <v>5</v>
      </c>
      <c r="G168" t="s">
        <v>353</v>
      </c>
      <c r="H168" t="s">
        <v>382</v>
      </c>
      <c r="I168">
        <v>1677864411.314285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782.3794820245909</v>
      </c>
      <c r="AK168">
        <v>748.802921212121</v>
      </c>
      <c r="AL168">
        <v>3.415683619179365</v>
      </c>
      <c r="AM168">
        <v>63.52167588104037</v>
      </c>
      <c r="AN168">
        <f>(AP168 - AO168 + BO168*1E3/(8.314*(BQ168+273.15)) * AR168/BN168 * AQ168) * BN168/(100*BB168) * 1000/(1000 - AP168)</f>
        <v>0</v>
      </c>
      <c r="AO168">
        <v>30.36584774830328</v>
      </c>
      <c r="AP168">
        <v>32.56114727272726</v>
      </c>
      <c r="AQ168">
        <v>-4.353487888481561E-05</v>
      </c>
      <c r="AR168">
        <v>100.0074228854335</v>
      </c>
      <c r="AS168">
        <v>0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2.96</v>
      </c>
      <c r="BC168">
        <v>0.5</v>
      </c>
      <c r="BD168" t="s">
        <v>355</v>
      </c>
      <c r="BE168">
        <v>2</v>
      </c>
      <c r="BF168" t="b">
        <v>1</v>
      </c>
      <c r="BG168">
        <v>1677864411.314285</v>
      </c>
      <c r="BH168">
        <v>700.1990357142856</v>
      </c>
      <c r="BI168">
        <v>742.1005000000002</v>
      </c>
      <c r="BJ168">
        <v>32.590025</v>
      </c>
      <c r="BK168">
        <v>30.36340357142857</v>
      </c>
      <c r="BL168">
        <v>696.0283928571428</v>
      </c>
      <c r="BM168">
        <v>32.18944285714286</v>
      </c>
      <c r="BN168">
        <v>500.0213214285714</v>
      </c>
      <c r="BO168">
        <v>89.42924642857142</v>
      </c>
      <c r="BP168">
        <v>0.09991732142857143</v>
      </c>
      <c r="BQ168">
        <v>34.37358571428571</v>
      </c>
      <c r="BR168">
        <v>35.02948214285714</v>
      </c>
      <c r="BS168">
        <v>999.9000000000002</v>
      </c>
      <c r="BT168">
        <v>0</v>
      </c>
      <c r="BU168">
        <v>0</v>
      </c>
      <c r="BV168">
        <v>10005.31142857143</v>
      </c>
      <c r="BW168">
        <v>0</v>
      </c>
      <c r="BX168">
        <v>6.478618571428574</v>
      </c>
      <c r="BY168">
        <v>-41.90150357142857</v>
      </c>
      <c r="BZ168">
        <v>723.787</v>
      </c>
      <c r="CA168">
        <v>765.3388571428571</v>
      </c>
      <c r="CB168">
        <v>2.226626071428571</v>
      </c>
      <c r="CC168">
        <v>742.1005000000002</v>
      </c>
      <c r="CD168">
        <v>30.36340357142857</v>
      </c>
      <c r="CE168">
        <v>2.914502142857143</v>
      </c>
      <c r="CF168">
        <v>2.715376785714285</v>
      </c>
      <c r="CG168">
        <v>23.54734999999999</v>
      </c>
      <c r="CH168">
        <v>22.37846785714286</v>
      </c>
      <c r="CI168">
        <v>1999.996428571428</v>
      </c>
      <c r="CJ168">
        <v>0.9800069999999999</v>
      </c>
      <c r="CK168">
        <v>0.01999305</v>
      </c>
      <c r="CL168">
        <v>0</v>
      </c>
      <c r="CM168">
        <v>2.063007142857143</v>
      </c>
      <c r="CN168">
        <v>0</v>
      </c>
      <c r="CO168">
        <v>6242.543571428571</v>
      </c>
      <c r="CP168">
        <v>17338.22857142857</v>
      </c>
      <c r="CQ168">
        <v>40.0597857142857</v>
      </c>
      <c r="CR168">
        <v>40.68699999999999</v>
      </c>
      <c r="CS168">
        <v>39.81199999999999</v>
      </c>
      <c r="CT168">
        <v>39.062</v>
      </c>
      <c r="CU168">
        <v>39.8165</v>
      </c>
      <c r="CV168">
        <v>1960.011428571429</v>
      </c>
      <c r="CW168">
        <v>39.98964285714286</v>
      </c>
      <c r="CX168">
        <v>0</v>
      </c>
      <c r="CY168">
        <v>1677864422.2</v>
      </c>
      <c r="CZ168">
        <v>0</v>
      </c>
      <c r="DA168">
        <v>0</v>
      </c>
      <c r="DB168" t="s">
        <v>356</v>
      </c>
      <c r="DC168">
        <v>1664468064.5</v>
      </c>
      <c r="DD168">
        <v>1677795524</v>
      </c>
      <c r="DE168">
        <v>0</v>
      </c>
      <c r="DF168">
        <v>-0.419</v>
      </c>
      <c r="DG168">
        <v>-0.001</v>
      </c>
      <c r="DH168">
        <v>3.097</v>
      </c>
      <c r="DI168">
        <v>0.268</v>
      </c>
      <c r="DJ168">
        <v>400</v>
      </c>
      <c r="DK168">
        <v>24</v>
      </c>
      <c r="DL168">
        <v>0.15</v>
      </c>
      <c r="DM168">
        <v>0.13</v>
      </c>
      <c r="DN168">
        <v>-41.79412682926829</v>
      </c>
      <c r="DO168">
        <v>-1.659474564459944</v>
      </c>
      <c r="DP168">
        <v>0.1740672074080144</v>
      </c>
      <c r="DQ168">
        <v>0</v>
      </c>
      <c r="DR168">
        <v>2.241217804878049</v>
      </c>
      <c r="DS168">
        <v>-0.2413243902439001</v>
      </c>
      <c r="DT168">
        <v>0.02383766772355282</v>
      </c>
      <c r="DU168">
        <v>0</v>
      </c>
      <c r="DV168">
        <v>0</v>
      </c>
      <c r="DW168">
        <v>2</v>
      </c>
      <c r="DX168" t="s">
        <v>357</v>
      </c>
      <c r="DY168">
        <v>2.97704</v>
      </c>
      <c r="DZ168">
        <v>2.72845</v>
      </c>
      <c r="EA168">
        <v>0.12495</v>
      </c>
      <c r="EB168">
        <v>0.131063</v>
      </c>
      <c r="EC168">
        <v>0.130065</v>
      </c>
      <c r="ED168">
        <v>0.124718</v>
      </c>
      <c r="EE168">
        <v>26083.2</v>
      </c>
      <c r="EF168">
        <v>25622.6</v>
      </c>
      <c r="EG168">
        <v>30347.5</v>
      </c>
      <c r="EH168">
        <v>29746.9</v>
      </c>
      <c r="EI168">
        <v>36435.9</v>
      </c>
      <c r="EJ168">
        <v>34275.5</v>
      </c>
      <c r="EK168">
        <v>46439.3</v>
      </c>
      <c r="EL168">
        <v>44235.4</v>
      </c>
      <c r="EM168">
        <v>1.84505</v>
      </c>
      <c r="EN168">
        <v>1.82068</v>
      </c>
      <c r="EO168">
        <v>0.184745</v>
      </c>
      <c r="EP168">
        <v>0</v>
      </c>
      <c r="EQ168">
        <v>32.0374</v>
      </c>
      <c r="ER168">
        <v>999.9</v>
      </c>
      <c r="ES168">
        <v>49.2</v>
      </c>
      <c r="ET168">
        <v>34.8</v>
      </c>
      <c r="EU168">
        <v>30.7299</v>
      </c>
      <c r="EV168">
        <v>62.9637</v>
      </c>
      <c r="EW168">
        <v>22.8966</v>
      </c>
      <c r="EX168">
        <v>1</v>
      </c>
      <c r="EY168">
        <v>0.166062</v>
      </c>
      <c r="EZ168">
        <v>-2.13355</v>
      </c>
      <c r="FA168">
        <v>20.1841</v>
      </c>
      <c r="FB168">
        <v>5.22732</v>
      </c>
      <c r="FC168">
        <v>11.9739</v>
      </c>
      <c r="FD168">
        <v>4.97045</v>
      </c>
      <c r="FE168">
        <v>3.2897</v>
      </c>
      <c r="FF168">
        <v>9999</v>
      </c>
      <c r="FG168">
        <v>9999</v>
      </c>
      <c r="FH168">
        <v>9999</v>
      </c>
      <c r="FI168">
        <v>999.9</v>
      </c>
      <c r="FJ168">
        <v>4.97323</v>
      </c>
      <c r="FK168">
        <v>1.87786</v>
      </c>
      <c r="FL168">
        <v>1.87601</v>
      </c>
      <c r="FM168">
        <v>1.87881</v>
      </c>
      <c r="FN168">
        <v>1.87545</v>
      </c>
      <c r="FO168">
        <v>1.87897</v>
      </c>
      <c r="FP168">
        <v>1.87607</v>
      </c>
      <c r="FQ168">
        <v>1.87729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4.232</v>
      </c>
      <c r="GF168">
        <v>0.4006</v>
      </c>
      <c r="GG168">
        <v>1.952128706093963</v>
      </c>
      <c r="GH168">
        <v>0.004218851560130391</v>
      </c>
      <c r="GI168">
        <v>-1.795455638341317E-06</v>
      </c>
      <c r="GJ168">
        <v>4.509012065089949E-10</v>
      </c>
      <c r="GK168">
        <v>0.4005864047308223</v>
      </c>
      <c r="GL168">
        <v>0</v>
      </c>
      <c r="GM168">
        <v>0</v>
      </c>
      <c r="GN168">
        <v>0</v>
      </c>
      <c r="GO168">
        <v>0</v>
      </c>
      <c r="GP168">
        <v>2124</v>
      </c>
      <c r="GQ168">
        <v>1</v>
      </c>
      <c r="GR168">
        <v>26</v>
      </c>
      <c r="GS168">
        <v>223272.6</v>
      </c>
      <c r="GT168">
        <v>1148.3</v>
      </c>
      <c r="GU168">
        <v>1.86035</v>
      </c>
      <c r="GV168">
        <v>2.55859</v>
      </c>
      <c r="GW168">
        <v>1.39893</v>
      </c>
      <c r="GX168">
        <v>2.36206</v>
      </c>
      <c r="GY168">
        <v>1.44897</v>
      </c>
      <c r="GZ168">
        <v>2.52197</v>
      </c>
      <c r="HA168">
        <v>42.4837</v>
      </c>
      <c r="HB168">
        <v>24.1138</v>
      </c>
      <c r="HC168">
        <v>18</v>
      </c>
      <c r="HD168">
        <v>491.389</v>
      </c>
      <c r="HE168">
        <v>447.354</v>
      </c>
      <c r="HF168">
        <v>35.0671</v>
      </c>
      <c r="HG168">
        <v>29.3343</v>
      </c>
      <c r="HH168">
        <v>30.0001</v>
      </c>
      <c r="HI168">
        <v>29.0463</v>
      </c>
      <c r="HJ168">
        <v>29.0964</v>
      </c>
      <c r="HK168">
        <v>37.243</v>
      </c>
      <c r="HL168">
        <v>0</v>
      </c>
      <c r="HM168">
        <v>100</v>
      </c>
      <c r="HN168">
        <v>35.0458</v>
      </c>
      <c r="HO168">
        <v>788.019</v>
      </c>
      <c r="HP168">
        <v>31.6323</v>
      </c>
      <c r="HQ168">
        <v>100.346</v>
      </c>
      <c r="HR168">
        <v>101.718</v>
      </c>
    </row>
    <row r="169" spans="1:226">
      <c r="A169">
        <v>153</v>
      </c>
      <c r="B169">
        <v>1677864424.1</v>
      </c>
      <c r="C169">
        <v>1902.599999904633</v>
      </c>
      <c r="D169" t="s">
        <v>670</v>
      </c>
      <c r="E169" t="s">
        <v>671</v>
      </c>
      <c r="F169">
        <v>5</v>
      </c>
      <c r="G169" t="s">
        <v>353</v>
      </c>
      <c r="H169" t="s">
        <v>382</v>
      </c>
      <c r="I169">
        <v>1677864416.6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799.6982470360385</v>
      </c>
      <c r="AK169">
        <v>766.071096969697</v>
      </c>
      <c r="AL169">
        <v>3.455190768275797</v>
      </c>
      <c r="AM169">
        <v>63.52167588104037</v>
      </c>
      <c r="AN169">
        <f>(AP169 - AO169 + BO169*1E3/(8.314*(BQ169+273.15)) * AR169/BN169 * AQ169) * BN169/(100*BB169) * 1000/(1000 - AP169)</f>
        <v>0</v>
      </c>
      <c r="AO169">
        <v>30.36718948888517</v>
      </c>
      <c r="AP169">
        <v>32.54236303030303</v>
      </c>
      <c r="AQ169">
        <v>-4.509609571916059E-05</v>
      </c>
      <c r="AR169">
        <v>100.0074228854335</v>
      </c>
      <c r="AS169">
        <v>0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2.96</v>
      </c>
      <c r="BC169">
        <v>0.5</v>
      </c>
      <c r="BD169" t="s">
        <v>355</v>
      </c>
      <c r="BE169">
        <v>2</v>
      </c>
      <c r="BF169" t="b">
        <v>1</v>
      </c>
      <c r="BG169">
        <v>1677864416.6</v>
      </c>
      <c r="BH169">
        <v>717.8026296296297</v>
      </c>
      <c r="BI169">
        <v>759.8571481481483</v>
      </c>
      <c r="BJ169">
        <v>32.56969629629629</v>
      </c>
      <c r="BK169">
        <v>30.36497037037037</v>
      </c>
      <c r="BL169">
        <v>713.5905925925925</v>
      </c>
      <c r="BM169">
        <v>32.16910740740741</v>
      </c>
      <c r="BN169">
        <v>500.0188518518519</v>
      </c>
      <c r="BO169">
        <v>89.43018518518518</v>
      </c>
      <c r="BP169">
        <v>0.09995955185185185</v>
      </c>
      <c r="BQ169">
        <v>34.37495185185185</v>
      </c>
      <c r="BR169">
        <v>35.0328074074074</v>
      </c>
      <c r="BS169">
        <v>999.9000000000001</v>
      </c>
      <c r="BT169">
        <v>0</v>
      </c>
      <c r="BU169">
        <v>0</v>
      </c>
      <c r="BV169">
        <v>10004.00518518519</v>
      </c>
      <c r="BW169">
        <v>0</v>
      </c>
      <c r="BX169">
        <v>6.481770000000001</v>
      </c>
      <c r="BY169">
        <v>-42.05455555555556</v>
      </c>
      <c r="BZ169">
        <v>741.9681481481481</v>
      </c>
      <c r="CA169">
        <v>783.652851851852</v>
      </c>
      <c r="CB169">
        <v>2.204717777777778</v>
      </c>
      <c r="CC169">
        <v>759.8571481481483</v>
      </c>
      <c r="CD169">
        <v>30.36497037037037</v>
      </c>
      <c r="CE169">
        <v>2.912714444444444</v>
      </c>
      <c r="CF169">
        <v>2.715545555555555</v>
      </c>
      <c r="CG169">
        <v>23.53717037037037</v>
      </c>
      <c r="CH169">
        <v>22.37948888888889</v>
      </c>
      <c r="CI169">
        <v>2000.005925925926</v>
      </c>
      <c r="CJ169">
        <v>0.9800069259259259</v>
      </c>
      <c r="CK169">
        <v>0.01999310740740741</v>
      </c>
      <c r="CL169">
        <v>0</v>
      </c>
      <c r="CM169">
        <v>2.061711111111111</v>
      </c>
      <c r="CN169">
        <v>0</v>
      </c>
      <c r="CO169">
        <v>6248.37851851852</v>
      </c>
      <c r="CP169">
        <v>17338.30740740741</v>
      </c>
      <c r="CQ169">
        <v>40.0597037037037</v>
      </c>
      <c r="CR169">
        <v>40.68699999999999</v>
      </c>
      <c r="CS169">
        <v>39.81199999999999</v>
      </c>
      <c r="CT169">
        <v>39.062</v>
      </c>
      <c r="CU169">
        <v>39.81666666666666</v>
      </c>
      <c r="CV169">
        <v>1960.020740740741</v>
      </c>
      <c r="CW169">
        <v>39.98740740740741</v>
      </c>
      <c r="CX169">
        <v>0</v>
      </c>
      <c r="CY169">
        <v>1677864427</v>
      </c>
      <c r="CZ169">
        <v>0</v>
      </c>
      <c r="DA169">
        <v>0</v>
      </c>
      <c r="DB169" t="s">
        <v>356</v>
      </c>
      <c r="DC169">
        <v>1664468064.5</v>
      </c>
      <c r="DD169">
        <v>1677795524</v>
      </c>
      <c r="DE169">
        <v>0</v>
      </c>
      <c r="DF169">
        <v>-0.419</v>
      </c>
      <c r="DG169">
        <v>-0.001</v>
      </c>
      <c r="DH169">
        <v>3.097</v>
      </c>
      <c r="DI169">
        <v>0.268</v>
      </c>
      <c r="DJ169">
        <v>400</v>
      </c>
      <c r="DK169">
        <v>24</v>
      </c>
      <c r="DL169">
        <v>0.15</v>
      </c>
      <c r="DM169">
        <v>0.13</v>
      </c>
      <c r="DN169">
        <v>-41.959075</v>
      </c>
      <c r="DO169">
        <v>-1.617352345215747</v>
      </c>
      <c r="DP169">
        <v>0.1655821001044501</v>
      </c>
      <c r="DQ169">
        <v>0</v>
      </c>
      <c r="DR169">
        <v>2.2183805</v>
      </c>
      <c r="DS169">
        <v>-0.2500266416510383</v>
      </c>
      <c r="DT169">
        <v>0.02407279418243755</v>
      </c>
      <c r="DU169">
        <v>0</v>
      </c>
      <c r="DV169">
        <v>0</v>
      </c>
      <c r="DW169">
        <v>2</v>
      </c>
      <c r="DX169" t="s">
        <v>357</v>
      </c>
      <c r="DY169">
        <v>2.97722</v>
      </c>
      <c r="DZ169">
        <v>2.72821</v>
      </c>
      <c r="EA169">
        <v>0.126889</v>
      </c>
      <c r="EB169">
        <v>0.13297</v>
      </c>
      <c r="EC169">
        <v>0.130012</v>
      </c>
      <c r="ED169">
        <v>0.12472</v>
      </c>
      <c r="EE169">
        <v>26025</v>
      </c>
      <c r="EF169">
        <v>25566.7</v>
      </c>
      <c r="EG169">
        <v>30347.1</v>
      </c>
      <c r="EH169">
        <v>29747.3</v>
      </c>
      <c r="EI169">
        <v>36437.8</v>
      </c>
      <c r="EJ169">
        <v>34276.3</v>
      </c>
      <c r="EK169">
        <v>46438.7</v>
      </c>
      <c r="EL169">
        <v>44236.3</v>
      </c>
      <c r="EM169">
        <v>1.84525</v>
      </c>
      <c r="EN169">
        <v>1.82078</v>
      </c>
      <c r="EO169">
        <v>0.184916</v>
      </c>
      <c r="EP169">
        <v>0</v>
      </c>
      <c r="EQ169">
        <v>32.0432</v>
      </c>
      <c r="ER169">
        <v>999.9</v>
      </c>
      <c r="ES169">
        <v>49.2</v>
      </c>
      <c r="ET169">
        <v>34.8</v>
      </c>
      <c r="EU169">
        <v>30.7279</v>
      </c>
      <c r="EV169">
        <v>62.9137</v>
      </c>
      <c r="EW169">
        <v>23.0088</v>
      </c>
      <c r="EX169">
        <v>1</v>
      </c>
      <c r="EY169">
        <v>0.165988</v>
      </c>
      <c r="EZ169">
        <v>-2.12161</v>
      </c>
      <c r="FA169">
        <v>20.1843</v>
      </c>
      <c r="FB169">
        <v>5.22732</v>
      </c>
      <c r="FC169">
        <v>11.974</v>
      </c>
      <c r="FD169">
        <v>4.97</v>
      </c>
      <c r="FE169">
        <v>3.28973</v>
      </c>
      <c r="FF169">
        <v>9999</v>
      </c>
      <c r="FG169">
        <v>9999</v>
      </c>
      <c r="FH169">
        <v>9999</v>
      </c>
      <c r="FI169">
        <v>999.9</v>
      </c>
      <c r="FJ169">
        <v>4.97324</v>
      </c>
      <c r="FK169">
        <v>1.87784</v>
      </c>
      <c r="FL169">
        <v>1.87601</v>
      </c>
      <c r="FM169">
        <v>1.87881</v>
      </c>
      <c r="FN169">
        <v>1.87542</v>
      </c>
      <c r="FO169">
        <v>1.87897</v>
      </c>
      <c r="FP169">
        <v>1.87607</v>
      </c>
      <c r="FQ169">
        <v>1.87728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4.27</v>
      </c>
      <c r="GF169">
        <v>0.4006</v>
      </c>
      <c r="GG169">
        <v>1.952128706093963</v>
      </c>
      <c r="GH169">
        <v>0.004218851560130391</v>
      </c>
      <c r="GI169">
        <v>-1.795455638341317E-06</v>
      </c>
      <c r="GJ169">
        <v>4.509012065089949E-10</v>
      </c>
      <c r="GK169">
        <v>0.4005864047308223</v>
      </c>
      <c r="GL169">
        <v>0</v>
      </c>
      <c r="GM169">
        <v>0</v>
      </c>
      <c r="GN169">
        <v>0</v>
      </c>
      <c r="GO169">
        <v>0</v>
      </c>
      <c r="GP169">
        <v>2124</v>
      </c>
      <c r="GQ169">
        <v>1</v>
      </c>
      <c r="GR169">
        <v>26</v>
      </c>
      <c r="GS169">
        <v>223272.7</v>
      </c>
      <c r="GT169">
        <v>1148.3</v>
      </c>
      <c r="GU169">
        <v>1.89331</v>
      </c>
      <c r="GV169">
        <v>2.56958</v>
      </c>
      <c r="GW169">
        <v>1.39893</v>
      </c>
      <c r="GX169">
        <v>2.36206</v>
      </c>
      <c r="GY169">
        <v>1.44897</v>
      </c>
      <c r="GZ169">
        <v>2.41455</v>
      </c>
      <c r="HA169">
        <v>42.4837</v>
      </c>
      <c r="HB169">
        <v>24.105</v>
      </c>
      <c r="HC169">
        <v>18</v>
      </c>
      <c r="HD169">
        <v>491.501</v>
      </c>
      <c r="HE169">
        <v>447.417</v>
      </c>
      <c r="HF169">
        <v>35.0355</v>
      </c>
      <c r="HG169">
        <v>29.3343</v>
      </c>
      <c r="HH169">
        <v>30</v>
      </c>
      <c r="HI169">
        <v>29.0463</v>
      </c>
      <c r="HJ169">
        <v>29.0964</v>
      </c>
      <c r="HK169">
        <v>37.9125</v>
      </c>
      <c r="HL169">
        <v>0</v>
      </c>
      <c r="HM169">
        <v>100</v>
      </c>
      <c r="HN169">
        <v>35.015</v>
      </c>
      <c r="HO169">
        <v>808.0549999999999</v>
      </c>
      <c r="HP169">
        <v>31.6323</v>
      </c>
      <c r="HQ169">
        <v>100.345</v>
      </c>
      <c r="HR169">
        <v>101.72</v>
      </c>
    </row>
    <row r="170" spans="1:226">
      <c r="A170">
        <v>154</v>
      </c>
      <c r="B170">
        <v>1677864429.1</v>
      </c>
      <c r="C170">
        <v>1907.599999904633</v>
      </c>
      <c r="D170" t="s">
        <v>672</v>
      </c>
      <c r="E170" t="s">
        <v>673</v>
      </c>
      <c r="F170">
        <v>5</v>
      </c>
      <c r="G170" t="s">
        <v>353</v>
      </c>
      <c r="H170" t="s">
        <v>382</v>
      </c>
      <c r="I170">
        <v>1677864421.314285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816.9192651440808</v>
      </c>
      <c r="AK170">
        <v>783.3587272727269</v>
      </c>
      <c r="AL170">
        <v>3.453920328011092</v>
      </c>
      <c r="AM170">
        <v>63.52167588104037</v>
      </c>
      <c r="AN170">
        <f>(AP170 - AO170 + BO170*1E3/(8.314*(BQ170+273.15)) * AR170/BN170 * AQ170) * BN170/(100*BB170) * 1000/(1000 - AP170)</f>
        <v>0</v>
      </c>
      <c r="AO170">
        <v>30.36589699865523</v>
      </c>
      <c r="AP170">
        <v>32.52093090909091</v>
      </c>
      <c r="AQ170">
        <v>-4.626011609446586E-05</v>
      </c>
      <c r="AR170">
        <v>100.0074228854335</v>
      </c>
      <c r="AS170">
        <v>0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2.96</v>
      </c>
      <c r="BC170">
        <v>0.5</v>
      </c>
      <c r="BD170" t="s">
        <v>355</v>
      </c>
      <c r="BE170">
        <v>2</v>
      </c>
      <c r="BF170" t="b">
        <v>1</v>
      </c>
      <c r="BG170">
        <v>1677864421.314285</v>
      </c>
      <c r="BH170">
        <v>733.5316428571429</v>
      </c>
      <c r="BI170">
        <v>775.6440714285715</v>
      </c>
      <c r="BJ170">
        <v>32.5514</v>
      </c>
      <c r="BK170">
        <v>30.36586071428572</v>
      </c>
      <c r="BL170">
        <v>729.2830357142857</v>
      </c>
      <c r="BM170">
        <v>32.15082142857143</v>
      </c>
      <c r="BN170">
        <v>500.0285714285714</v>
      </c>
      <c r="BO170">
        <v>89.43121785714287</v>
      </c>
      <c r="BP170">
        <v>0.09999216071428572</v>
      </c>
      <c r="BQ170">
        <v>34.37624285714286</v>
      </c>
      <c r="BR170">
        <v>35.031225</v>
      </c>
      <c r="BS170">
        <v>999.9000000000002</v>
      </c>
      <c r="BT170">
        <v>0</v>
      </c>
      <c r="BU170">
        <v>0</v>
      </c>
      <c r="BV170">
        <v>9998.84</v>
      </c>
      <c r="BW170">
        <v>0</v>
      </c>
      <c r="BX170">
        <v>6.481770000000002</v>
      </c>
      <c r="BY170">
        <v>-42.11234642857143</v>
      </c>
      <c r="BZ170">
        <v>758.2123571428572</v>
      </c>
      <c r="CA170">
        <v>799.9348214285712</v>
      </c>
      <c r="CB170">
        <v>2.185536071428572</v>
      </c>
      <c r="CC170">
        <v>775.6440714285715</v>
      </c>
      <c r="CD170">
        <v>30.36586071428572</v>
      </c>
      <c r="CE170">
        <v>2.911111428571428</v>
      </c>
      <c r="CF170">
        <v>2.715657142857143</v>
      </c>
      <c r="CG170">
        <v>23.52803928571428</v>
      </c>
      <c r="CH170">
        <v>22.38015714285714</v>
      </c>
      <c r="CI170">
        <v>2000.038214285714</v>
      </c>
      <c r="CJ170">
        <v>0.9800059642857143</v>
      </c>
      <c r="CK170">
        <v>0.01999410714285714</v>
      </c>
      <c r="CL170">
        <v>0</v>
      </c>
      <c r="CM170">
        <v>2.053742857142857</v>
      </c>
      <c r="CN170">
        <v>0</v>
      </c>
      <c r="CO170">
        <v>6252.497499999999</v>
      </c>
      <c r="CP170">
        <v>17338.58571428571</v>
      </c>
      <c r="CQ170">
        <v>40.0597857142857</v>
      </c>
      <c r="CR170">
        <v>40.68699999999999</v>
      </c>
      <c r="CS170">
        <v>39.81199999999999</v>
      </c>
      <c r="CT170">
        <v>39.062</v>
      </c>
      <c r="CU170">
        <v>39.8165</v>
      </c>
      <c r="CV170">
        <v>1960.051071428572</v>
      </c>
      <c r="CW170">
        <v>39.98785714285714</v>
      </c>
      <c r="CX170">
        <v>0</v>
      </c>
      <c r="CY170">
        <v>1677864431.8</v>
      </c>
      <c r="CZ170">
        <v>0</v>
      </c>
      <c r="DA170">
        <v>0</v>
      </c>
      <c r="DB170" t="s">
        <v>356</v>
      </c>
      <c r="DC170">
        <v>1664468064.5</v>
      </c>
      <c r="DD170">
        <v>1677795524</v>
      </c>
      <c r="DE170">
        <v>0</v>
      </c>
      <c r="DF170">
        <v>-0.419</v>
      </c>
      <c r="DG170">
        <v>-0.001</v>
      </c>
      <c r="DH170">
        <v>3.097</v>
      </c>
      <c r="DI170">
        <v>0.268</v>
      </c>
      <c r="DJ170">
        <v>400</v>
      </c>
      <c r="DK170">
        <v>24</v>
      </c>
      <c r="DL170">
        <v>0.15</v>
      </c>
      <c r="DM170">
        <v>0.13</v>
      </c>
      <c r="DN170">
        <v>-42.06864634146341</v>
      </c>
      <c r="DO170">
        <v>-0.9627595818815429</v>
      </c>
      <c r="DP170">
        <v>0.1134420193530941</v>
      </c>
      <c r="DQ170">
        <v>0</v>
      </c>
      <c r="DR170">
        <v>2.196762682926829</v>
      </c>
      <c r="DS170">
        <v>-0.245082648083624</v>
      </c>
      <c r="DT170">
        <v>0.02418694144997135</v>
      </c>
      <c r="DU170">
        <v>0</v>
      </c>
      <c r="DV170">
        <v>0</v>
      </c>
      <c r="DW170">
        <v>2</v>
      </c>
      <c r="DX170" t="s">
        <v>357</v>
      </c>
      <c r="DY170">
        <v>2.97714</v>
      </c>
      <c r="DZ170">
        <v>2.72851</v>
      </c>
      <c r="EA170">
        <v>0.128813</v>
      </c>
      <c r="EB170">
        <v>0.134858</v>
      </c>
      <c r="EC170">
        <v>0.12995</v>
      </c>
      <c r="ED170">
        <v>0.124721</v>
      </c>
      <c r="EE170">
        <v>25967.8</v>
      </c>
      <c r="EF170">
        <v>25510.4</v>
      </c>
      <c r="EG170">
        <v>30347.3</v>
      </c>
      <c r="EH170">
        <v>29746.6</v>
      </c>
      <c r="EI170">
        <v>36440.8</v>
      </c>
      <c r="EJ170">
        <v>34275.6</v>
      </c>
      <c r="EK170">
        <v>46438.9</v>
      </c>
      <c r="EL170">
        <v>44235.3</v>
      </c>
      <c r="EM170">
        <v>1.84487</v>
      </c>
      <c r="EN170">
        <v>1.8207</v>
      </c>
      <c r="EO170">
        <v>0.184797</v>
      </c>
      <c r="EP170">
        <v>0</v>
      </c>
      <c r="EQ170">
        <v>32.0502</v>
      </c>
      <c r="ER170">
        <v>999.9</v>
      </c>
      <c r="ES170">
        <v>49.2</v>
      </c>
      <c r="ET170">
        <v>34.8</v>
      </c>
      <c r="EU170">
        <v>30.7313</v>
      </c>
      <c r="EV170">
        <v>63.1037</v>
      </c>
      <c r="EW170">
        <v>22.8926</v>
      </c>
      <c r="EX170">
        <v>1</v>
      </c>
      <c r="EY170">
        <v>0.165861</v>
      </c>
      <c r="EZ170">
        <v>-2.09938</v>
      </c>
      <c r="FA170">
        <v>20.1846</v>
      </c>
      <c r="FB170">
        <v>5.22732</v>
      </c>
      <c r="FC170">
        <v>11.9737</v>
      </c>
      <c r="FD170">
        <v>4.96995</v>
      </c>
      <c r="FE170">
        <v>3.28958</v>
      </c>
      <c r="FF170">
        <v>9999</v>
      </c>
      <c r="FG170">
        <v>9999</v>
      </c>
      <c r="FH170">
        <v>9999</v>
      </c>
      <c r="FI170">
        <v>999.9</v>
      </c>
      <c r="FJ170">
        <v>4.97323</v>
      </c>
      <c r="FK170">
        <v>1.8779</v>
      </c>
      <c r="FL170">
        <v>1.87606</v>
      </c>
      <c r="FM170">
        <v>1.87881</v>
      </c>
      <c r="FN170">
        <v>1.87546</v>
      </c>
      <c r="FO170">
        <v>1.87902</v>
      </c>
      <c r="FP170">
        <v>1.87607</v>
      </c>
      <c r="FQ170">
        <v>1.8773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4.308</v>
      </c>
      <c r="GF170">
        <v>0.4006</v>
      </c>
      <c r="GG170">
        <v>1.952128706093963</v>
      </c>
      <c r="GH170">
        <v>0.004218851560130391</v>
      </c>
      <c r="GI170">
        <v>-1.795455638341317E-06</v>
      </c>
      <c r="GJ170">
        <v>4.509012065089949E-10</v>
      </c>
      <c r="GK170">
        <v>0.4005864047308223</v>
      </c>
      <c r="GL170">
        <v>0</v>
      </c>
      <c r="GM170">
        <v>0</v>
      </c>
      <c r="GN170">
        <v>0</v>
      </c>
      <c r="GO170">
        <v>0</v>
      </c>
      <c r="GP170">
        <v>2124</v>
      </c>
      <c r="GQ170">
        <v>1</v>
      </c>
      <c r="GR170">
        <v>26</v>
      </c>
      <c r="GS170">
        <v>223272.7</v>
      </c>
      <c r="GT170">
        <v>1148.4</v>
      </c>
      <c r="GU170">
        <v>1.92383</v>
      </c>
      <c r="GV170">
        <v>2.55737</v>
      </c>
      <c r="GW170">
        <v>1.39893</v>
      </c>
      <c r="GX170">
        <v>2.36206</v>
      </c>
      <c r="GY170">
        <v>1.44897</v>
      </c>
      <c r="GZ170">
        <v>2.51831</v>
      </c>
      <c r="HA170">
        <v>42.4837</v>
      </c>
      <c r="HB170">
        <v>24.1138</v>
      </c>
      <c r="HC170">
        <v>18</v>
      </c>
      <c r="HD170">
        <v>491.291</v>
      </c>
      <c r="HE170">
        <v>447.37</v>
      </c>
      <c r="HF170">
        <v>35.0042</v>
      </c>
      <c r="HG170">
        <v>29.3334</v>
      </c>
      <c r="HH170">
        <v>29.9999</v>
      </c>
      <c r="HI170">
        <v>29.0463</v>
      </c>
      <c r="HJ170">
        <v>29.0964</v>
      </c>
      <c r="HK170">
        <v>38.5243</v>
      </c>
      <c r="HL170">
        <v>0</v>
      </c>
      <c r="HM170">
        <v>100</v>
      </c>
      <c r="HN170">
        <v>34.9813</v>
      </c>
      <c r="HO170">
        <v>821.412</v>
      </c>
      <c r="HP170">
        <v>31.6323</v>
      </c>
      <c r="HQ170">
        <v>100.346</v>
      </c>
      <c r="HR170">
        <v>101.718</v>
      </c>
    </row>
    <row r="171" spans="1:226">
      <c r="A171">
        <v>155</v>
      </c>
      <c r="B171">
        <v>1677864434.1</v>
      </c>
      <c r="C171">
        <v>1912.599999904633</v>
      </c>
      <c r="D171" t="s">
        <v>674</v>
      </c>
      <c r="E171" t="s">
        <v>675</v>
      </c>
      <c r="F171">
        <v>5</v>
      </c>
      <c r="G171" t="s">
        <v>353</v>
      </c>
      <c r="H171" t="s">
        <v>382</v>
      </c>
      <c r="I171">
        <v>1677864426.6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834.3852430145475</v>
      </c>
      <c r="AK171">
        <v>800.586303030303</v>
      </c>
      <c r="AL171">
        <v>3.440784093892486</v>
      </c>
      <c r="AM171">
        <v>63.52167588104037</v>
      </c>
      <c r="AN171">
        <f>(AP171 - AO171 + BO171*1E3/(8.314*(BQ171+273.15)) * AR171/BN171 * AQ171) * BN171/(100*BB171) * 1000/(1000 - AP171)</f>
        <v>0</v>
      </c>
      <c r="AO171">
        <v>30.36614678742837</v>
      </c>
      <c r="AP171">
        <v>32.49243939393937</v>
      </c>
      <c r="AQ171">
        <v>-0.005442375054116156</v>
      </c>
      <c r="AR171">
        <v>100.0074228854335</v>
      </c>
      <c r="AS171">
        <v>0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2.96</v>
      </c>
      <c r="BC171">
        <v>0.5</v>
      </c>
      <c r="BD171" t="s">
        <v>355</v>
      </c>
      <c r="BE171">
        <v>2</v>
      </c>
      <c r="BF171" t="b">
        <v>1</v>
      </c>
      <c r="BG171">
        <v>1677864426.6</v>
      </c>
      <c r="BH171">
        <v>751.1834074074075</v>
      </c>
      <c r="BI171">
        <v>793.4106666666667</v>
      </c>
      <c r="BJ171">
        <v>32.52829629629629</v>
      </c>
      <c r="BK171">
        <v>30.36616666666666</v>
      </c>
      <c r="BL171">
        <v>746.8941851851852</v>
      </c>
      <c r="BM171">
        <v>32.12771481481481</v>
      </c>
      <c r="BN171">
        <v>500.0288888888889</v>
      </c>
      <c r="BO171">
        <v>89.43225185185185</v>
      </c>
      <c r="BP171">
        <v>0.1000385222222222</v>
      </c>
      <c r="BQ171">
        <v>34.37689259259259</v>
      </c>
      <c r="BR171">
        <v>35.03306296296297</v>
      </c>
      <c r="BS171">
        <v>999.9000000000001</v>
      </c>
      <c r="BT171">
        <v>0</v>
      </c>
      <c r="BU171">
        <v>0</v>
      </c>
      <c r="BV171">
        <v>9995.991851851852</v>
      </c>
      <c r="BW171">
        <v>0</v>
      </c>
      <c r="BX171">
        <v>6.47799111111111</v>
      </c>
      <c r="BY171">
        <v>-42.22714074074074</v>
      </c>
      <c r="BZ171">
        <v>776.4394444444445</v>
      </c>
      <c r="CA171">
        <v>818.2580000000002</v>
      </c>
      <c r="CB171">
        <v>2.162119629629629</v>
      </c>
      <c r="CC171">
        <v>793.4106666666667</v>
      </c>
      <c r="CD171">
        <v>30.36616666666666</v>
      </c>
      <c r="CE171">
        <v>2.909078888888889</v>
      </c>
      <c r="CF171">
        <v>2.715715925925926</v>
      </c>
      <c r="CG171">
        <v>23.51644814814815</v>
      </c>
      <c r="CH171">
        <v>22.38051111111111</v>
      </c>
      <c r="CI171">
        <v>2000.044814814815</v>
      </c>
      <c r="CJ171">
        <v>0.9800058518518517</v>
      </c>
      <c r="CK171">
        <v>0.01999420370370371</v>
      </c>
      <c r="CL171">
        <v>0</v>
      </c>
      <c r="CM171">
        <v>2.012803703703704</v>
      </c>
      <c r="CN171">
        <v>0</v>
      </c>
      <c r="CO171">
        <v>6255.874814814814</v>
      </c>
      <c r="CP171">
        <v>17338.65185185185</v>
      </c>
      <c r="CQ171">
        <v>40.06199999999999</v>
      </c>
      <c r="CR171">
        <v>40.68699999999999</v>
      </c>
      <c r="CS171">
        <v>39.81199999999999</v>
      </c>
      <c r="CT171">
        <v>39.062</v>
      </c>
      <c r="CU171">
        <v>39.81666666666666</v>
      </c>
      <c r="CV171">
        <v>1960.057407407407</v>
      </c>
      <c r="CW171">
        <v>39.9874074074074</v>
      </c>
      <c r="CX171">
        <v>0</v>
      </c>
      <c r="CY171">
        <v>1677864437.2</v>
      </c>
      <c r="CZ171">
        <v>0</v>
      </c>
      <c r="DA171">
        <v>0</v>
      </c>
      <c r="DB171" t="s">
        <v>356</v>
      </c>
      <c r="DC171">
        <v>1664468064.5</v>
      </c>
      <c r="DD171">
        <v>1677795524</v>
      </c>
      <c r="DE171">
        <v>0</v>
      </c>
      <c r="DF171">
        <v>-0.419</v>
      </c>
      <c r="DG171">
        <v>-0.001</v>
      </c>
      <c r="DH171">
        <v>3.097</v>
      </c>
      <c r="DI171">
        <v>0.268</v>
      </c>
      <c r="DJ171">
        <v>400</v>
      </c>
      <c r="DK171">
        <v>24</v>
      </c>
      <c r="DL171">
        <v>0.15</v>
      </c>
      <c r="DM171">
        <v>0.13</v>
      </c>
      <c r="DN171">
        <v>-42.16205365853658</v>
      </c>
      <c r="DO171">
        <v>-1.201419512195117</v>
      </c>
      <c r="DP171">
        <v>0.1317399787414974</v>
      </c>
      <c r="DQ171">
        <v>0</v>
      </c>
      <c r="DR171">
        <v>2.174733170731708</v>
      </c>
      <c r="DS171">
        <v>-0.263729686411147</v>
      </c>
      <c r="DT171">
        <v>0.0261106280051727</v>
      </c>
      <c r="DU171">
        <v>0</v>
      </c>
      <c r="DV171">
        <v>0</v>
      </c>
      <c r="DW171">
        <v>2</v>
      </c>
      <c r="DX171" t="s">
        <v>357</v>
      </c>
      <c r="DY171">
        <v>2.97716</v>
      </c>
      <c r="DZ171">
        <v>2.72833</v>
      </c>
      <c r="EA171">
        <v>0.130709</v>
      </c>
      <c r="EB171">
        <v>0.136724</v>
      </c>
      <c r="EC171">
        <v>0.129875</v>
      </c>
      <c r="ED171">
        <v>0.124721</v>
      </c>
      <c r="EE171">
        <v>25911.4</v>
      </c>
      <c r="EF171">
        <v>25455.8</v>
      </c>
      <c r="EG171">
        <v>30347.4</v>
      </c>
      <c r="EH171">
        <v>29747.2</v>
      </c>
      <c r="EI171">
        <v>36444.4</v>
      </c>
      <c r="EJ171">
        <v>34276.4</v>
      </c>
      <c r="EK171">
        <v>46439.3</v>
      </c>
      <c r="EL171">
        <v>44236.2</v>
      </c>
      <c r="EM171">
        <v>1.84508</v>
      </c>
      <c r="EN171">
        <v>1.8207</v>
      </c>
      <c r="EO171">
        <v>0.183389</v>
      </c>
      <c r="EP171">
        <v>0</v>
      </c>
      <c r="EQ171">
        <v>32.0565</v>
      </c>
      <c r="ER171">
        <v>999.9</v>
      </c>
      <c r="ES171">
        <v>49.2</v>
      </c>
      <c r="ET171">
        <v>34.8</v>
      </c>
      <c r="EU171">
        <v>30.7308</v>
      </c>
      <c r="EV171">
        <v>62.9937</v>
      </c>
      <c r="EW171">
        <v>23.097</v>
      </c>
      <c r="EX171">
        <v>1</v>
      </c>
      <c r="EY171">
        <v>0.165869</v>
      </c>
      <c r="EZ171">
        <v>-2.07374</v>
      </c>
      <c r="FA171">
        <v>20.185</v>
      </c>
      <c r="FB171">
        <v>5.22717</v>
      </c>
      <c r="FC171">
        <v>11.974</v>
      </c>
      <c r="FD171">
        <v>4.9702</v>
      </c>
      <c r="FE171">
        <v>3.28963</v>
      </c>
      <c r="FF171">
        <v>9999</v>
      </c>
      <c r="FG171">
        <v>9999</v>
      </c>
      <c r="FH171">
        <v>9999</v>
      </c>
      <c r="FI171">
        <v>999.9</v>
      </c>
      <c r="FJ171">
        <v>4.97325</v>
      </c>
      <c r="FK171">
        <v>1.8779</v>
      </c>
      <c r="FL171">
        <v>1.87605</v>
      </c>
      <c r="FM171">
        <v>1.87882</v>
      </c>
      <c r="FN171">
        <v>1.87546</v>
      </c>
      <c r="FO171">
        <v>1.87901</v>
      </c>
      <c r="FP171">
        <v>1.87607</v>
      </c>
      <c r="FQ171">
        <v>1.87729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4.347</v>
      </c>
      <c r="GF171">
        <v>0.4006</v>
      </c>
      <c r="GG171">
        <v>1.952128706093963</v>
      </c>
      <c r="GH171">
        <v>0.004218851560130391</v>
      </c>
      <c r="GI171">
        <v>-1.795455638341317E-06</v>
      </c>
      <c r="GJ171">
        <v>4.509012065089949E-10</v>
      </c>
      <c r="GK171">
        <v>0.4005864047308223</v>
      </c>
      <c r="GL171">
        <v>0</v>
      </c>
      <c r="GM171">
        <v>0</v>
      </c>
      <c r="GN171">
        <v>0</v>
      </c>
      <c r="GO171">
        <v>0</v>
      </c>
      <c r="GP171">
        <v>2124</v>
      </c>
      <c r="GQ171">
        <v>1</v>
      </c>
      <c r="GR171">
        <v>26</v>
      </c>
      <c r="GS171">
        <v>223272.8</v>
      </c>
      <c r="GT171">
        <v>1148.5</v>
      </c>
      <c r="GU171">
        <v>1.95679</v>
      </c>
      <c r="GV171">
        <v>2.56592</v>
      </c>
      <c r="GW171">
        <v>1.39893</v>
      </c>
      <c r="GX171">
        <v>2.36206</v>
      </c>
      <c r="GY171">
        <v>1.44897</v>
      </c>
      <c r="GZ171">
        <v>2.41333</v>
      </c>
      <c r="HA171">
        <v>42.4837</v>
      </c>
      <c r="HB171">
        <v>24.105</v>
      </c>
      <c r="HC171">
        <v>18</v>
      </c>
      <c r="HD171">
        <v>491.403</v>
      </c>
      <c r="HE171">
        <v>447.37</v>
      </c>
      <c r="HF171">
        <v>34.9701</v>
      </c>
      <c r="HG171">
        <v>29.3318</v>
      </c>
      <c r="HH171">
        <v>29.9999</v>
      </c>
      <c r="HI171">
        <v>29.0463</v>
      </c>
      <c r="HJ171">
        <v>29.0964</v>
      </c>
      <c r="HK171">
        <v>39.1864</v>
      </c>
      <c r="HL171">
        <v>0</v>
      </c>
      <c r="HM171">
        <v>100</v>
      </c>
      <c r="HN171">
        <v>34.9464</v>
      </c>
      <c r="HO171">
        <v>841.447</v>
      </c>
      <c r="HP171">
        <v>31.6323</v>
      </c>
      <c r="HQ171">
        <v>100.346</v>
      </c>
      <c r="HR171">
        <v>101.72</v>
      </c>
    </row>
    <row r="172" spans="1:226">
      <c r="A172">
        <v>156</v>
      </c>
      <c r="B172">
        <v>1677864439.1</v>
      </c>
      <c r="C172">
        <v>1917.599999904633</v>
      </c>
      <c r="D172" t="s">
        <v>676</v>
      </c>
      <c r="E172" t="s">
        <v>677</v>
      </c>
      <c r="F172">
        <v>5</v>
      </c>
      <c r="G172" t="s">
        <v>353</v>
      </c>
      <c r="H172" t="s">
        <v>382</v>
      </c>
      <c r="I172">
        <v>1677864431.314285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851.5490543445675</v>
      </c>
      <c r="AK172">
        <v>817.9237393939394</v>
      </c>
      <c r="AL172">
        <v>3.467803086708324</v>
      </c>
      <c r="AM172">
        <v>63.52167588104037</v>
      </c>
      <c r="AN172">
        <f>(AP172 - AO172 + BO172*1E3/(8.314*(BQ172+273.15)) * AR172/BN172 * AQ172) * BN172/(100*BB172) * 1000/(1000 - AP172)</f>
        <v>0</v>
      </c>
      <c r="AO172">
        <v>30.36557567023121</v>
      </c>
      <c r="AP172">
        <v>32.46087393939391</v>
      </c>
      <c r="AQ172">
        <v>-0.006445181300577272</v>
      </c>
      <c r="AR172">
        <v>100.0074228854335</v>
      </c>
      <c r="AS172">
        <v>0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2.96</v>
      </c>
      <c r="BC172">
        <v>0.5</v>
      </c>
      <c r="BD172" t="s">
        <v>355</v>
      </c>
      <c r="BE172">
        <v>2</v>
      </c>
      <c r="BF172" t="b">
        <v>1</v>
      </c>
      <c r="BG172">
        <v>1677864431.314285</v>
      </c>
      <c r="BH172">
        <v>766.9621785714286</v>
      </c>
      <c r="BI172">
        <v>809.22875</v>
      </c>
      <c r="BJ172">
        <v>32.50388571428572</v>
      </c>
      <c r="BK172">
        <v>30.36587857142857</v>
      </c>
      <c r="BL172">
        <v>762.6371071428572</v>
      </c>
      <c r="BM172">
        <v>32.10330714285714</v>
      </c>
      <c r="BN172">
        <v>500.0325714285714</v>
      </c>
      <c r="BO172">
        <v>89.43305357142856</v>
      </c>
      <c r="BP172">
        <v>0.1000092785714286</v>
      </c>
      <c r="BQ172">
        <v>34.37446071428572</v>
      </c>
      <c r="BR172">
        <v>35.02934999999999</v>
      </c>
      <c r="BS172">
        <v>999.9000000000002</v>
      </c>
      <c r="BT172">
        <v>0</v>
      </c>
      <c r="BU172">
        <v>0</v>
      </c>
      <c r="BV172">
        <v>9992.363214285713</v>
      </c>
      <c r="BW172">
        <v>0</v>
      </c>
      <c r="BX172">
        <v>6.753159285714284</v>
      </c>
      <c r="BY172">
        <v>-42.26643571428571</v>
      </c>
      <c r="BZ172">
        <v>792.7286785714285</v>
      </c>
      <c r="CA172">
        <v>834.5711785714286</v>
      </c>
      <c r="CB172">
        <v>2.137995</v>
      </c>
      <c r="CC172">
        <v>809.22875</v>
      </c>
      <c r="CD172">
        <v>30.36587857142857</v>
      </c>
      <c r="CE172">
        <v>2.90692142857143</v>
      </c>
      <c r="CF172">
        <v>2.715714642857143</v>
      </c>
      <c r="CG172">
        <v>23.50414642857143</v>
      </c>
      <c r="CH172">
        <v>22.38050357142857</v>
      </c>
      <c r="CI172">
        <v>2000.041071428572</v>
      </c>
      <c r="CJ172">
        <v>0.980006107142857</v>
      </c>
      <c r="CK172">
        <v>0.01999399642857143</v>
      </c>
      <c r="CL172">
        <v>0</v>
      </c>
      <c r="CM172">
        <v>1.985432142857143</v>
      </c>
      <c r="CN172">
        <v>0</v>
      </c>
      <c r="CO172">
        <v>6258.090000000001</v>
      </c>
      <c r="CP172">
        <v>17338.63214285714</v>
      </c>
      <c r="CQ172">
        <v>40.06199999999999</v>
      </c>
      <c r="CR172">
        <v>40.68699999999999</v>
      </c>
      <c r="CS172">
        <v>39.81199999999999</v>
      </c>
      <c r="CT172">
        <v>39.062</v>
      </c>
      <c r="CU172">
        <v>39.82549999999999</v>
      </c>
      <c r="CV172">
        <v>1960.054285714285</v>
      </c>
      <c r="CW172">
        <v>39.98928571428571</v>
      </c>
      <c r="CX172">
        <v>0</v>
      </c>
      <c r="CY172">
        <v>1677864442</v>
      </c>
      <c r="CZ172">
        <v>0</v>
      </c>
      <c r="DA172">
        <v>0</v>
      </c>
      <c r="DB172" t="s">
        <v>356</v>
      </c>
      <c r="DC172">
        <v>1664468064.5</v>
      </c>
      <c r="DD172">
        <v>1677795524</v>
      </c>
      <c r="DE172">
        <v>0</v>
      </c>
      <c r="DF172">
        <v>-0.419</v>
      </c>
      <c r="DG172">
        <v>-0.001</v>
      </c>
      <c r="DH172">
        <v>3.097</v>
      </c>
      <c r="DI172">
        <v>0.268</v>
      </c>
      <c r="DJ172">
        <v>400</v>
      </c>
      <c r="DK172">
        <v>24</v>
      </c>
      <c r="DL172">
        <v>0.15</v>
      </c>
      <c r="DM172">
        <v>0.13</v>
      </c>
      <c r="DN172">
        <v>-42.22522682926829</v>
      </c>
      <c r="DO172">
        <v>-0.711146341463444</v>
      </c>
      <c r="DP172">
        <v>0.09076609989388343</v>
      </c>
      <c r="DQ172">
        <v>0</v>
      </c>
      <c r="DR172">
        <v>2.156026097560975</v>
      </c>
      <c r="DS172">
        <v>-0.2933416724738704</v>
      </c>
      <c r="DT172">
        <v>0.02905373011424623</v>
      </c>
      <c r="DU172">
        <v>0</v>
      </c>
      <c r="DV172">
        <v>0</v>
      </c>
      <c r="DW172">
        <v>2</v>
      </c>
      <c r="DX172" t="s">
        <v>357</v>
      </c>
      <c r="DY172">
        <v>2.97704</v>
      </c>
      <c r="DZ172">
        <v>2.72804</v>
      </c>
      <c r="EA172">
        <v>0.132594</v>
      </c>
      <c r="EB172">
        <v>0.138587</v>
      </c>
      <c r="EC172">
        <v>0.129786</v>
      </c>
      <c r="ED172">
        <v>0.124724</v>
      </c>
      <c r="EE172">
        <v>25855.3</v>
      </c>
      <c r="EF172">
        <v>25400.7</v>
      </c>
      <c r="EG172">
        <v>30347.6</v>
      </c>
      <c r="EH172">
        <v>29747.1</v>
      </c>
      <c r="EI172">
        <v>36448.4</v>
      </c>
      <c r="EJ172">
        <v>34276.1</v>
      </c>
      <c r="EK172">
        <v>46439.4</v>
      </c>
      <c r="EL172">
        <v>44235.7</v>
      </c>
      <c r="EM172">
        <v>1.84505</v>
      </c>
      <c r="EN172">
        <v>1.82073</v>
      </c>
      <c r="EO172">
        <v>0.183128</v>
      </c>
      <c r="EP172">
        <v>0</v>
      </c>
      <c r="EQ172">
        <v>32.06</v>
      </c>
      <c r="ER172">
        <v>999.9</v>
      </c>
      <c r="ES172">
        <v>49.2</v>
      </c>
      <c r="ET172">
        <v>34.8</v>
      </c>
      <c r="EU172">
        <v>30.7294</v>
      </c>
      <c r="EV172">
        <v>63.1237</v>
      </c>
      <c r="EW172">
        <v>22.8045</v>
      </c>
      <c r="EX172">
        <v>1</v>
      </c>
      <c r="EY172">
        <v>0.165442</v>
      </c>
      <c r="EZ172">
        <v>-2.07431</v>
      </c>
      <c r="FA172">
        <v>20.1849</v>
      </c>
      <c r="FB172">
        <v>5.22642</v>
      </c>
      <c r="FC172">
        <v>11.974</v>
      </c>
      <c r="FD172">
        <v>4.96985</v>
      </c>
      <c r="FE172">
        <v>3.28945</v>
      </c>
      <c r="FF172">
        <v>9999</v>
      </c>
      <c r="FG172">
        <v>9999</v>
      </c>
      <c r="FH172">
        <v>9999</v>
      </c>
      <c r="FI172">
        <v>999.9</v>
      </c>
      <c r="FJ172">
        <v>4.97325</v>
      </c>
      <c r="FK172">
        <v>1.8779</v>
      </c>
      <c r="FL172">
        <v>1.87605</v>
      </c>
      <c r="FM172">
        <v>1.87881</v>
      </c>
      <c r="FN172">
        <v>1.87545</v>
      </c>
      <c r="FO172">
        <v>1.879</v>
      </c>
      <c r="FP172">
        <v>1.87608</v>
      </c>
      <c r="FQ172">
        <v>1.87729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4.384</v>
      </c>
      <c r="GF172">
        <v>0.4006</v>
      </c>
      <c r="GG172">
        <v>1.952128706093963</v>
      </c>
      <c r="GH172">
        <v>0.004218851560130391</v>
      </c>
      <c r="GI172">
        <v>-1.795455638341317E-06</v>
      </c>
      <c r="GJ172">
        <v>4.509012065089949E-10</v>
      </c>
      <c r="GK172">
        <v>0.4005864047308223</v>
      </c>
      <c r="GL172">
        <v>0</v>
      </c>
      <c r="GM172">
        <v>0</v>
      </c>
      <c r="GN172">
        <v>0</v>
      </c>
      <c r="GO172">
        <v>0</v>
      </c>
      <c r="GP172">
        <v>2124</v>
      </c>
      <c r="GQ172">
        <v>1</v>
      </c>
      <c r="GR172">
        <v>26</v>
      </c>
      <c r="GS172">
        <v>223272.9</v>
      </c>
      <c r="GT172">
        <v>1148.6</v>
      </c>
      <c r="GU172">
        <v>1.98608</v>
      </c>
      <c r="GV172">
        <v>2.55493</v>
      </c>
      <c r="GW172">
        <v>1.39893</v>
      </c>
      <c r="GX172">
        <v>2.36206</v>
      </c>
      <c r="GY172">
        <v>1.44897</v>
      </c>
      <c r="GZ172">
        <v>2.51221</v>
      </c>
      <c r="HA172">
        <v>42.4571</v>
      </c>
      <c r="HB172">
        <v>24.1138</v>
      </c>
      <c r="HC172">
        <v>18</v>
      </c>
      <c r="HD172">
        <v>491.389</v>
      </c>
      <c r="HE172">
        <v>447.385</v>
      </c>
      <c r="HF172">
        <v>34.9359</v>
      </c>
      <c r="HG172">
        <v>29.3318</v>
      </c>
      <c r="HH172">
        <v>30</v>
      </c>
      <c r="HI172">
        <v>29.0463</v>
      </c>
      <c r="HJ172">
        <v>29.0964</v>
      </c>
      <c r="HK172">
        <v>39.7821</v>
      </c>
      <c r="HL172">
        <v>0</v>
      </c>
      <c r="HM172">
        <v>100</v>
      </c>
      <c r="HN172">
        <v>34.9223</v>
      </c>
      <c r="HO172">
        <v>854.803</v>
      </c>
      <c r="HP172">
        <v>31.6323</v>
      </c>
      <c r="HQ172">
        <v>100.347</v>
      </c>
      <c r="HR172">
        <v>101.719</v>
      </c>
    </row>
    <row r="173" spans="1:226">
      <c r="A173">
        <v>157</v>
      </c>
      <c r="B173">
        <v>1677864444.1</v>
      </c>
      <c r="C173">
        <v>1922.599999904633</v>
      </c>
      <c r="D173" t="s">
        <v>678</v>
      </c>
      <c r="E173" t="s">
        <v>679</v>
      </c>
      <c r="F173">
        <v>5</v>
      </c>
      <c r="G173" t="s">
        <v>353</v>
      </c>
      <c r="H173" t="s">
        <v>382</v>
      </c>
      <c r="I173">
        <v>1677864436.6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869.0127836326594</v>
      </c>
      <c r="AK173">
        <v>835.2098787878789</v>
      </c>
      <c r="AL173">
        <v>3.44705989530397</v>
      </c>
      <c r="AM173">
        <v>63.52167588104037</v>
      </c>
      <c r="AN173">
        <f>(AP173 - AO173 + BO173*1E3/(8.314*(BQ173+273.15)) * AR173/BN173 * AQ173) * BN173/(100*BB173) * 1000/(1000 - AP173)</f>
        <v>0</v>
      </c>
      <c r="AO173">
        <v>30.36608215669648</v>
      </c>
      <c r="AP173">
        <v>32.42977757575757</v>
      </c>
      <c r="AQ173">
        <v>-0.006085198059914153</v>
      </c>
      <c r="AR173">
        <v>100.0074228854335</v>
      </c>
      <c r="AS173">
        <v>0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2.96</v>
      </c>
      <c r="BC173">
        <v>0.5</v>
      </c>
      <c r="BD173" t="s">
        <v>355</v>
      </c>
      <c r="BE173">
        <v>2</v>
      </c>
      <c r="BF173" t="b">
        <v>1</v>
      </c>
      <c r="BG173">
        <v>1677864436.6</v>
      </c>
      <c r="BH173">
        <v>784.6692592592592</v>
      </c>
      <c r="BI173">
        <v>827.0074074074074</v>
      </c>
      <c r="BJ173">
        <v>32.47300740740741</v>
      </c>
      <c r="BK173">
        <v>30.36601481481481</v>
      </c>
      <c r="BL173">
        <v>780.3042962962963</v>
      </c>
      <c r="BM173">
        <v>32.07242592592593</v>
      </c>
      <c r="BN173">
        <v>500.016962962963</v>
      </c>
      <c r="BO173">
        <v>89.43316296296297</v>
      </c>
      <c r="BP173">
        <v>0.09995465185185184</v>
      </c>
      <c r="BQ173">
        <v>34.36867777777778</v>
      </c>
      <c r="BR173">
        <v>35.02333703703704</v>
      </c>
      <c r="BS173">
        <v>999.9000000000001</v>
      </c>
      <c r="BT173">
        <v>0</v>
      </c>
      <c r="BU173">
        <v>0</v>
      </c>
      <c r="BV173">
        <v>9994.767777777777</v>
      </c>
      <c r="BW173">
        <v>0</v>
      </c>
      <c r="BX173">
        <v>7.224905185185185</v>
      </c>
      <c r="BY173">
        <v>-42.33807037037037</v>
      </c>
      <c r="BZ173">
        <v>811.0047037037037</v>
      </c>
      <c r="CA173">
        <v>852.9067037037037</v>
      </c>
      <c r="CB173">
        <v>2.106998888888889</v>
      </c>
      <c r="CC173">
        <v>827.0074074074074</v>
      </c>
      <c r="CD173">
        <v>30.36601481481481</v>
      </c>
      <c r="CE173">
        <v>2.904164814814815</v>
      </c>
      <c r="CF173">
        <v>2.715728518518518</v>
      </c>
      <c r="CG173">
        <v>23.48841111111111</v>
      </c>
      <c r="CH173">
        <v>22.38059629629629</v>
      </c>
      <c r="CI173">
        <v>2000.041851851852</v>
      </c>
      <c r="CJ173">
        <v>0.9800075185185184</v>
      </c>
      <c r="CK173">
        <v>0.01999264814814815</v>
      </c>
      <c r="CL173">
        <v>0</v>
      </c>
      <c r="CM173">
        <v>2.028474074074074</v>
      </c>
      <c r="CN173">
        <v>0</v>
      </c>
      <c r="CO173">
        <v>6259.694074074074</v>
      </c>
      <c r="CP173">
        <v>17338.64444444444</v>
      </c>
      <c r="CQ173">
        <v>40.06199999999999</v>
      </c>
      <c r="CR173">
        <v>40.68699999999999</v>
      </c>
      <c r="CS173">
        <v>39.81199999999999</v>
      </c>
      <c r="CT173">
        <v>39.062</v>
      </c>
      <c r="CU173">
        <v>39.83066666666667</v>
      </c>
      <c r="CV173">
        <v>1960.058148148148</v>
      </c>
      <c r="CW173">
        <v>39.98925925925926</v>
      </c>
      <c r="CX173">
        <v>0</v>
      </c>
      <c r="CY173">
        <v>1677864446.8</v>
      </c>
      <c r="CZ173">
        <v>0</v>
      </c>
      <c r="DA173">
        <v>0</v>
      </c>
      <c r="DB173" t="s">
        <v>356</v>
      </c>
      <c r="DC173">
        <v>1664468064.5</v>
      </c>
      <c r="DD173">
        <v>1677795524</v>
      </c>
      <c r="DE173">
        <v>0</v>
      </c>
      <c r="DF173">
        <v>-0.419</v>
      </c>
      <c r="DG173">
        <v>-0.001</v>
      </c>
      <c r="DH173">
        <v>3.097</v>
      </c>
      <c r="DI173">
        <v>0.268</v>
      </c>
      <c r="DJ173">
        <v>400</v>
      </c>
      <c r="DK173">
        <v>24</v>
      </c>
      <c r="DL173">
        <v>0.15</v>
      </c>
      <c r="DM173">
        <v>0.13</v>
      </c>
      <c r="DN173">
        <v>-42.290225</v>
      </c>
      <c r="DO173">
        <v>-0.7689973733582394</v>
      </c>
      <c r="DP173">
        <v>0.09812625986452329</v>
      </c>
      <c r="DQ173">
        <v>0</v>
      </c>
      <c r="DR173">
        <v>2.1255635</v>
      </c>
      <c r="DS173">
        <v>-0.3475526454033808</v>
      </c>
      <c r="DT173">
        <v>0.03350272254235468</v>
      </c>
      <c r="DU173">
        <v>0</v>
      </c>
      <c r="DV173">
        <v>0</v>
      </c>
      <c r="DW173">
        <v>2</v>
      </c>
      <c r="DX173" t="s">
        <v>357</v>
      </c>
      <c r="DY173">
        <v>2.97719</v>
      </c>
      <c r="DZ173">
        <v>2.72833</v>
      </c>
      <c r="EA173">
        <v>0.134456</v>
      </c>
      <c r="EB173">
        <v>0.140392</v>
      </c>
      <c r="EC173">
        <v>0.129701</v>
      </c>
      <c r="ED173">
        <v>0.124722</v>
      </c>
      <c r="EE173">
        <v>25800.3</v>
      </c>
      <c r="EF173">
        <v>25347.7</v>
      </c>
      <c r="EG173">
        <v>30348.2</v>
      </c>
      <c r="EH173">
        <v>29747.3</v>
      </c>
      <c r="EI173">
        <v>36452.9</v>
      </c>
      <c r="EJ173">
        <v>34276.6</v>
      </c>
      <c r="EK173">
        <v>46440.3</v>
      </c>
      <c r="EL173">
        <v>44236.2</v>
      </c>
      <c r="EM173">
        <v>1.845</v>
      </c>
      <c r="EN173">
        <v>1.82085</v>
      </c>
      <c r="EO173">
        <v>0.181936</v>
      </c>
      <c r="EP173">
        <v>0</v>
      </c>
      <c r="EQ173">
        <v>32.0641</v>
      </c>
      <c r="ER173">
        <v>999.9</v>
      </c>
      <c r="ES173">
        <v>49.2</v>
      </c>
      <c r="ET173">
        <v>34.8</v>
      </c>
      <c r="EU173">
        <v>30.7334</v>
      </c>
      <c r="EV173">
        <v>62.8937</v>
      </c>
      <c r="EW173">
        <v>23.145</v>
      </c>
      <c r="EX173">
        <v>1</v>
      </c>
      <c r="EY173">
        <v>0.165526</v>
      </c>
      <c r="EZ173">
        <v>-2.09402</v>
      </c>
      <c r="FA173">
        <v>20.1846</v>
      </c>
      <c r="FB173">
        <v>5.22642</v>
      </c>
      <c r="FC173">
        <v>11.9739</v>
      </c>
      <c r="FD173">
        <v>4.96975</v>
      </c>
      <c r="FE173">
        <v>3.2896</v>
      </c>
      <c r="FF173">
        <v>9999</v>
      </c>
      <c r="FG173">
        <v>9999</v>
      </c>
      <c r="FH173">
        <v>9999</v>
      </c>
      <c r="FI173">
        <v>999.9</v>
      </c>
      <c r="FJ173">
        <v>4.97324</v>
      </c>
      <c r="FK173">
        <v>1.87787</v>
      </c>
      <c r="FL173">
        <v>1.87602</v>
      </c>
      <c r="FM173">
        <v>1.87881</v>
      </c>
      <c r="FN173">
        <v>1.87545</v>
      </c>
      <c r="FO173">
        <v>1.87897</v>
      </c>
      <c r="FP173">
        <v>1.87607</v>
      </c>
      <c r="FQ173">
        <v>1.87728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4.421</v>
      </c>
      <c r="GF173">
        <v>0.4006</v>
      </c>
      <c r="GG173">
        <v>1.952128706093963</v>
      </c>
      <c r="GH173">
        <v>0.004218851560130391</v>
      </c>
      <c r="GI173">
        <v>-1.795455638341317E-06</v>
      </c>
      <c r="GJ173">
        <v>4.509012065089949E-10</v>
      </c>
      <c r="GK173">
        <v>0.4005864047308223</v>
      </c>
      <c r="GL173">
        <v>0</v>
      </c>
      <c r="GM173">
        <v>0</v>
      </c>
      <c r="GN173">
        <v>0</v>
      </c>
      <c r="GO173">
        <v>0</v>
      </c>
      <c r="GP173">
        <v>2124</v>
      </c>
      <c r="GQ173">
        <v>1</v>
      </c>
      <c r="GR173">
        <v>26</v>
      </c>
      <c r="GS173">
        <v>223273</v>
      </c>
      <c r="GT173">
        <v>1148.7</v>
      </c>
      <c r="GU173">
        <v>2.02026</v>
      </c>
      <c r="GV173">
        <v>2.55859</v>
      </c>
      <c r="GW173">
        <v>1.39893</v>
      </c>
      <c r="GX173">
        <v>2.36206</v>
      </c>
      <c r="GY173">
        <v>1.44897</v>
      </c>
      <c r="GZ173">
        <v>2.46948</v>
      </c>
      <c r="HA173">
        <v>42.4571</v>
      </c>
      <c r="HB173">
        <v>24.105</v>
      </c>
      <c r="HC173">
        <v>18</v>
      </c>
      <c r="HD173">
        <v>491.361</v>
      </c>
      <c r="HE173">
        <v>447.464</v>
      </c>
      <c r="HF173">
        <v>34.9101</v>
      </c>
      <c r="HG173">
        <v>29.3318</v>
      </c>
      <c r="HH173">
        <v>30.0001</v>
      </c>
      <c r="HI173">
        <v>29.0463</v>
      </c>
      <c r="HJ173">
        <v>29.0964</v>
      </c>
      <c r="HK173">
        <v>40.4417</v>
      </c>
      <c r="HL173">
        <v>0</v>
      </c>
      <c r="HM173">
        <v>100</v>
      </c>
      <c r="HN173">
        <v>34.9023</v>
      </c>
      <c r="HO173">
        <v>874.841</v>
      </c>
      <c r="HP173">
        <v>31.6323</v>
      </c>
      <c r="HQ173">
        <v>100.349</v>
      </c>
      <c r="HR173">
        <v>101.72</v>
      </c>
    </row>
    <row r="174" spans="1:226">
      <c r="A174">
        <v>158</v>
      </c>
      <c r="B174">
        <v>1677864449.1</v>
      </c>
      <c r="C174">
        <v>1927.599999904633</v>
      </c>
      <c r="D174" t="s">
        <v>680</v>
      </c>
      <c r="E174" t="s">
        <v>681</v>
      </c>
      <c r="F174">
        <v>5</v>
      </c>
      <c r="G174" t="s">
        <v>353</v>
      </c>
      <c r="H174" t="s">
        <v>382</v>
      </c>
      <c r="I174">
        <v>1677864441.314285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886.1659758341277</v>
      </c>
      <c r="AK174">
        <v>852.6480181818182</v>
      </c>
      <c r="AL174">
        <v>3.486493157911957</v>
      </c>
      <c r="AM174">
        <v>63.52167588104037</v>
      </c>
      <c r="AN174">
        <f>(AP174 - AO174 + BO174*1E3/(8.314*(BQ174+273.15)) * AR174/BN174 * AQ174) * BN174/(100*BB174) * 1000/(1000 - AP174)</f>
        <v>0</v>
      </c>
      <c r="AO174">
        <v>30.367305293632</v>
      </c>
      <c r="AP174">
        <v>32.39914121212122</v>
      </c>
      <c r="AQ174">
        <v>-0.005993031665174909</v>
      </c>
      <c r="AR174">
        <v>100.0074228854335</v>
      </c>
      <c r="AS174">
        <v>0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2.96</v>
      </c>
      <c r="BC174">
        <v>0.5</v>
      </c>
      <c r="BD174" t="s">
        <v>355</v>
      </c>
      <c r="BE174">
        <v>2</v>
      </c>
      <c r="BF174" t="b">
        <v>1</v>
      </c>
      <c r="BG174">
        <v>1677864441.314285</v>
      </c>
      <c r="BH174">
        <v>800.4995714285715</v>
      </c>
      <c r="BI174">
        <v>842.7840714285715</v>
      </c>
      <c r="BJ174">
        <v>32.44406785714285</v>
      </c>
      <c r="BK174">
        <v>30.36628928571428</v>
      </c>
      <c r="BL174">
        <v>796.0994285714288</v>
      </c>
      <c r="BM174">
        <v>32.04348571428572</v>
      </c>
      <c r="BN174">
        <v>500.0238928571429</v>
      </c>
      <c r="BO174">
        <v>89.43285714285715</v>
      </c>
      <c r="BP174">
        <v>0.0998964642857143</v>
      </c>
      <c r="BQ174">
        <v>34.36142142857143</v>
      </c>
      <c r="BR174">
        <v>35.01468571428571</v>
      </c>
      <c r="BS174">
        <v>999.9000000000002</v>
      </c>
      <c r="BT174">
        <v>0</v>
      </c>
      <c r="BU174">
        <v>0</v>
      </c>
      <c r="BV174">
        <v>9994.886428571428</v>
      </c>
      <c r="BW174">
        <v>0</v>
      </c>
      <c r="BX174">
        <v>7.792363928571428</v>
      </c>
      <c r="BY174">
        <v>-42.28453214285715</v>
      </c>
      <c r="BZ174">
        <v>827.3415357142857</v>
      </c>
      <c r="CA174">
        <v>869.1777499999999</v>
      </c>
      <c r="CB174">
        <v>2.077791785714286</v>
      </c>
      <c r="CC174">
        <v>842.7840714285715</v>
      </c>
      <c r="CD174">
        <v>30.36628928571428</v>
      </c>
      <c r="CE174">
        <v>2.901566785714286</v>
      </c>
      <c r="CF174">
        <v>2.715743571428571</v>
      </c>
      <c r="CG174">
        <v>23.47358214285714</v>
      </c>
      <c r="CH174">
        <v>22.38068571428571</v>
      </c>
      <c r="CI174">
        <v>2000.002857142857</v>
      </c>
      <c r="CJ174">
        <v>0.9800074285714284</v>
      </c>
      <c r="CK174">
        <v>0.01999271785714286</v>
      </c>
      <c r="CL174">
        <v>0</v>
      </c>
      <c r="CM174">
        <v>2.045285714285714</v>
      </c>
      <c r="CN174">
        <v>0</v>
      </c>
      <c r="CO174">
        <v>6260.069642857144</v>
      </c>
      <c r="CP174">
        <v>17338.31071428572</v>
      </c>
      <c r="CQ174">
        <v>40.06199999999999</v>
      </c>
      <c r="CR174">
        <v>40.6915</v>
      </c>
      <c r="CS174">
        <v>39.81199999999999</v>
      </c>
      <c r="CT174">
        <v>39.062</v>
      </c>
      <c r="CU174">
        <v>39.83449999999999</v>
      </c>
      <c r="CV174">
        <v>1960.018928571428</v>
      </c>
      <c r="CW174">
        <v>39.99</v>
      </c>
      <c r="CX174">
        <v>0</v>
      </c>
      <c r="CY174">
        <v>1677864452.2</v>
      </c>
      <c r="CZ174">
        <v>0</v>
      </c>
      <c r="DA174">
        <v>0</v>
      </c>
      <c r="DB174" t="s">
        <v>356</v>
      </c>
      <c r="DC174">
        <v>1664468064.5</v>
      </c>
      <c r="DD174">
        <v>1677795524</v>
      </c>
      <c r="DE174">
        <v>0</v>
      </c>
      <c r="DF174">
        <v>-0.419</v>
      </c>
      <c r="DG174">
        <v>-0.001</v>
      </c>
      <c r="DH174">
        <v>3.097</v>
      </c>
      <c r="DI174">
        <v>0.268</v>
      </c>
      <c r="DJ174">
        <v>400</v>
      </c>
      <c r="DK174">
        <v>24</v>
      </c>
      <c r="DL174">
        <v>0.15</v>
      </c>
      <c r="DM174">
        <v>0.13</v>
      </c>
      <c r="DN174">
        <v>-42.3020375</v>
      </c>
      <c r="DO174">
        <v>0.3159658536586245</v>
      </c>
      <c r="DP174">
        <v>0.08540770072862243</v>
      </c>
      <c r="DQ174">
        <v>0</v>
      </c>
      <c r="DR174">
        <v>2.095836</v>
      </c>
      <c r="DS174">
        <v>-0.3723167729831136</v>
      </c>
      <c r="DT174">
        <v>0.03583736756515467</v>
      </c>
      <c r="DU174">
        <v>0</v>
      </c>
      <c r="DV174">
        <v>0</v>
      </c>
      <c r="DW174">
        <v>2</v>
      </c>
      <c r="DX174" t="s">
        <v>357</v>
      </c>
      <c r="DY174">
        <v>2.97708</v>
      </c>
      <c r="DZ174">
        <v>2.72857</v>
      </c>
      <c r="EA174">
        <v>0.13631</v>
      </c>
      <c r="EB174">
        <v>0.142186</v>
      </c>
      <c r="EC174">
        <v>0.129616</v>
      </c>
      <c r="ED174">
        <v>0.124719</v>
      </c>
      <c r="EE174">
        <v>25744.5</v>
      </c>
      <c r="EF174">
        <v>25294.4</v>
      </c>
      <c r="EG174">
        <v>30347.6</v>
      </c>
      <c r="EH174">
        <v>29746.9</v>
      </c>
      <c r="EI174">
        <v>36455.6</v>
      </c>
      <c r="EJ174">
        <v>34276.5</v>
      </c>
      <c r="EK174">
        <v>46439.1</v>
      </c>
      <c r="EL174">
        <v>44235.7</v>
      </c>
      <c r="EM174">
        <v>1.84477</v>
      </c>
      <c r="EN174">
        <v>1.82108</v>
      </c>
      <c r="EO174">
        <v>0.18169</v>
      </c>
      <c r="EP174">
        <v>0</v>
      </c>
      <c r="EQ174">
        <v>32.0641</v>
      </c>
      <c r="ER174">
        <v>999.9</v>
      </c>
      <c r="ES174">
        <v>49.2</v>
      </c>
      <c r="ET174">
        <v>34.8</v>
      </c>
      <c r="EU174">
        <v>30.7345</v>
      </c>
      <c r="EV174">
        <v>63.0237</v>
      </c>
      <c r="EW174">
        <v>22.8005</v>
      </c>
      <c r="EX174">
        <v>1</v>
      </c>
      <c r="EY174">
        <v>0.165495</v>
      </c>
      <c r="EZ174">
        <v>-2.1224</v>
      </c>
      <c r="FA174">
        <v>20.1841</v>
      </c>
      <c r="FB174">
        <v>5.22762</v>
      </c>
      <c r="FC174">
        <v>11.974</v>
      </c>
      <c r="FD174">
        <v>4.9699</v>
      </c>
      <c r="FE174">
        <v>3.28958</v>
      </c>
      <c r="FF174">
        <v>9999</v>
      </c>
      <c r="FG174">
        <v>9999</v>
      </c>
      <c r="FH174">
        <v>9999</v>
      </c>
      <c r="FI174">
        <v>999.9</v>
      </c>
      <c r="FJ174">
        <v>4.97327</v>
      </c>
      <c r="FK174">
        <v>1.8779</v>
      </c>
      <c r="FL174">
        <v>1.87605</v>
      </c>
      <c r="FM174">
        <v>1.87882</v>
      </c>
      <c r="FN174">
        <v>1.87546</v>
      </c>
      <c r="FO174">
        <v>1.879</v>
      </c>
      <c r="FP174">
        <v>1.87608</v>
      </c>
      <c r="FQ174">
        <v>1.87729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4.458</v>
      </c>
      <c r="GF174">
        <v>0.4006</v>
      </c>
      <c r="GG174">
        <v>1.952128706093963</v>
      </c>
      <c r="GH174">
        <v>0.004218851560130391</v>
      </c>
      <c r="GI174">
        <v>-1.795455638341317E-06</v>
      </c>
      <c r="GJ174">
        <v>4.509012065089949E-10</v>
      </c>
      <c r="GK174">
        <v>0.4005864047308223</v>
      </c>
      <c r="GL174">
        <v>0</v>
      </c>
      <c r="GM174">
        <v>0</v>
      </c>
      <c r="GN174">
        <v>0</v>
      </c>
      <c r="GO174">
        <v>0</v>
      </c>
      <c r="GP174">
        <v>2124</v>
      </c>
      <c r="GQ174">
        <v>1</v>
      </c>
      <c r="GR174">
        <v>26</v>
      </c>
      <c r="GS174">
        <v>223273.1</v>
      </c>
      <c r="GT174">
        <v>1148.8</v>
      </c>
      <c r="GU174">
        <v>2.04956</v>
      </c>
      <c r="GV174">
        <v>2.55249</v>
      </c>
      <c r="GW174">
        <v>1.39893</v>
      </c>
      <c r="GX174">
        <v>2.36206</v>
      </c>
      <c r="GY174">
        <v>1.44897</v>
      </c>
      <c r="GZ174">
        <v>2.49512</v>
      </c>
      <c r="HA174">
        <v>42.4304</v>
      </c>
      <c r="HB174">
        <v>24.1138</v>
      </c>
      <c r="HC174">
        <v>18</v>
      </c>
      <c r="HD174">
        <v>491.235</v>
      </c>
      <c r="HE174">
        <v>447.606</v>
      </c>
      <c r="HF174">
        <v>34.8927</v>
      </c>
      <c r="HG174">
        <v>29.3318</v>
      </c>
      <c r="HH174">
        <v>30.0001</v>
      </c>
      <c r="HI174">
        <v>29.0463</v>
      </c>
      <c r="HJ174">
        <v>29.0964</v>
      </c>
      <c r="HK174">
        <v>41.0415</v>
      </c>
      <c r="HL174">
        <v>0</v>
      </c>
      <c r="HM174">
        <v>100</v>
      </c>
      <c r="HN174">
        <v>34.8953</v>
      </c>
      <c r="HO174">
        <v>888.197</v>
      </c>
      <c r="HP174">
        <v>31.6323</v>
      </c>
      <c r="HQ174">
        <v>100.346</v>
      </c>
      <c r="HR174">
        <v>101.719</v>
      </c>
    </row>
    <row r="175" spans="1:226">
      <c r="A175">
        <v>159</v>
      </c>
      <c r="B175">
        <v>1677864453.6</v>
      </c>
      <c r="C175">
        <v>1932.099999904633</v>
      </c>
      <c r="D175" t="s">
        <v>682</v>
      </c>
      <c r="E175" t="s">
        <v>683</v>
      </c>
      <c r="F175">
        <v>5</v>
      </c>
      <c r="G175" t="s">
        <v>353</v>
      </c>
      <c r="H175" t="s">
        <v>382</v>
      </c>
      <c r="I175">
        <v>1677864445.760714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901.5948813401567</v>
      </c>
      <c r="AK175">
        <v>868.1159939393932</v>
      </c>
      <c r="AL175">
        <v>3.435320170489184</v>
      </c>
      <c r="AM175">
        <v>63.52167588104037</v>
      </c>
      <c r="AN175">
        <f>(AP175 - AO175 + BO175*1E3/(8.314*(BQ175+273.15)) * AR175/BN175 * AQ175) * BN175/(100*BB175) * 1000/(1000 - AP175)</f>
        <v>0</v>
      </c>
      <c r="AO175">
        <v>30.36500853350457</v>
      </c>
      <c r="AP175">
        <v>32.3723490909091</v>
      </c>
      <c r="AQ175">
        <v>-0.006128021065708544</v>
      </c>
      <c r="AR175">
        <v>100.0074228854335</v>
      </c>
      <c r="AS175">
        <v>0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2.96</v>
      </c>
      <c r="BC175">
        <v>0.5</v>
      </c>
      <c r="BD175" t="s">
        <v>355</v>
      </c>
      <c r="BE175">
        <v>2</v>
      </c>
      <c r="BF175" t="b">
        <v>1</v>
      </c>
      <c r="BG175">
        <v>1677864445.760714</v>
      </c>
      <c r="BH175">
        <v>815.4340357142856</v>
      </c>
      <c r="BI175">
        <v>857.6667142857144</v>
      </c>
      <c r="BJ175">
        <v>32.41677857142857</v>
      </c>
      <c r="BK175">
        <v>30.36616785714285</v>
      </c>
      <c r="BL175">
        <v>811.0009285714285</v>
      </c>
      <c r="BM175">
        <v>32.01619642857143</v>
      </c>
      <c r="BN175">
        <v>500.0237142857143</v>
      </c>
      <c r="BO175">
        <v>89.43241785714285</v>
      </c>
      <c r="BP175">
        <v>0.09999340714285716</v>
      </c>
      <c r="BQ175">
        <v>34.35494642857143</v>
      </c>
      <c r="BR175">
        <v>35.00887142857143</v>
      </c>
      <c r="BS175">
        <v>999.9000000000002</v>
      </c>
      <c r="BT175">
        <v>0</v>
      </c>
      <c r="BU175">
        <v>0</v>
      </c>
      <c r="BV175">
        <v>10000.06642857143</v>
      </c>
      <c r="BW175">
        <v>0</v>
      </c>
      <c r="BX175">
        <v>8.172355714285713</v>
      </c>
      <c r="BY175">
        <v>-42.23274285714285</v>
      </c>
      <c r="BZ175">
        <v>842.7529285714287</v>
      </c>
      <c r="CA175">
        <v>884.526357142857</v>
      </c>
      <c r="CB175">
        <v>2.050625357142857</v>
      </c>
      <c r="CC175">
        <v>857.6667142857144</v>
      </c>
      <c r="CD175">
        <v>30.36616785714285</v>
      </c>
      <c r="CE175">
        <v>2.899112142857144</v>
      </c>
      <c r="CF175">
        <v>2.715720000000001</v>
      </c>
      <c r="CG175">
        <v>23.45955</v>
      </c>
      <c r="CH175">
        <v>22.38054285714285</v>
      </c>
      <c r="CI175">
        <v>1999.982142857143</v>
      </c>
      <c r="CJ175">
        <v>0.9800072857142855</v>
      </c>
      <c r="CK175">
        <v>0.01999282857142857</v>
      </c>
      <c r="CL175">
        <v>0</v>
      </c>
      <c r="CM175">
        <v>2.018564285714286</v>
      </c>
      <c r="CN175">
        <v>0</v>
      </c>
      <c r="CO175">
        <v>6259.706785714287</v>
      </c>
      <c r="CP175">
        <v>17338.11785714285</v>
      </c>
      <c r="CQ175">
        <v>40.06199999999999</v>
      </c>
      <c r="CR175">
        <v>40.69599999999999</v>
      </c>
      <c r="CS175">
        <v>39.81199999999999</v>
      </c>
      <c r="CT175">
        <v>39.062</v>
      </c>
      <c r="CU175">
        <v>39.82549999999999</v>
      </c>
      <c r="CV175">
        <v>1959.997857142857</v>
      </c>
      <c r="CW175">
        <v>39.99</v>
      </c>
      <c r="CX175">
        <v>0</v>
      </c>
      <c r="CY175">
        <v>1677864457</v>
      </c>
      <c r="CZ175">
        <v>0</v>
      </c>
      <c r="DA175">
        <v>0</v>
      </c>
      <c r="DB175" t="s">
        <v>356</v>
      </c>
      <c r="DC175">
        <v>1664468064.5</v>
      </c>
      <c r="DD175">
        <v>1677795524</v>
      </c>
      <c r="DE175">
        <v>0</v>
      </c>
      <c r="DF175">
        <v>-0.419</v>
      </c>
      <c r="DG175">
        <v>-0.001</v>
      </c>
      <c r="DH175">
        <v>3.097</v>
      </c>
      <c r="DI175">
        <v>0.268</v>
      </c>
      <c r="DJ175">
        <v>400</v>
      </c>
      <c r="DK175">
        <v>24</v>
      </c>
      <c r="DL175">
        <v>0.15</v>
      </c>
      <c r="DM175">
        <v>0.13</v>
      </c>
      <c r="DN175">
        <v>-42.249105</v>
      </c>
      <c r="DO175">
        <v>0.9222956848030521</v>
      </c>
      <c r="DP175">
        <v>0.1195758607537487</v>
      </c>
      <c r="DQ175">
        <v>0</v>
      </c>
      <c r="DR175">
        <v>2.06575075</v>
      </c>
      <c r="DS175">
        <v>-0.3685108818011307</v>
      </c>
      <c r="DT175">
        <v>0.03548388679298673</v>
      </c>
      <c r="DU175">
        <v>0</v>
      </c>
      <c r="DV175">
        <v>0</v>
      </c>
      <c r="DW175">
        <v>2</v>
      </c>
      <c r="DX175" t="s">
        <v>357</v>
      </c>
      <c r="DY175">
        <v>2.97714</v>
      </c>
      <c r="DZ175">
        <v>2.72859</v>
      </c>
      <c r="EA175">
        <v>0.137938</v>
      </c>
      <c r="EB175">
        <v>0.143804</v>
      </c>
      <c r="EC175">
        <v>0.129544</v>
      </c>
      <c r="ED175">
        <v>0.124717</v>
      </c>
      <c r="EE175">
        <v>25695.7</v>
      </c>
      <c r="EF175">
        <v>25247.5</v>
      </c>
      <c r="EG175">
        <v>30347.3</v>
      </c>
      <c r="EH175">
        <v>29747.9</v>
      </c>
      <c r="EI175">
        <v>36458.6</v>
      </c>
      <c r="EJ175">
        <v>34277.5</v>
      </c>
      <c r="EK175">
        <v>46438.9</v>
      </c>
      <c r="EL175">
        <v>44236.7</v>
      </c>
      <c r="EM175">
        <v>1.84505</v>
      </c>
      <c r="EN175">
        <v>1.82108</v>
      </c>
      <c r="EO175">
        <v>0.181668</v>
      </c>
      <c r="EP175">
        <v>0</v>
      </c>
      <c r="EQ175">
        <v>32.0616</v>
      </c>
      <c r="ER175">
        <v>999.9</v>
      </c>
      <c r="ES175">
        <v>49.2</v>
      </c>
      <c r="ET175">
        <v>34.8</v>
      </c>
      <c r="EU175">
        <v>30.7346</v>
      </c>
      <c r="EV175">
        <v>63.1337</v>
      </c>
      <c r="EW175">
        <v>23.125</v>
      </c>
      <c r="EX175">
        <v>1</v>
      </c>
      <c r="EY175">
        <v>0.165605</v>
      </c>
      <c r="EZ175">
        <v>-2.15421</v>
      </c>
      <c r="FA175">
        <v>20.1837</v>
      </c>
      <c r="FB175">
        <v>5.22852</v>
      </c>
      <c r="FC175">
        <v>11.9737</v>
      </c>
      <c r="FD175">
        <v>4.9701</v>
      </c>
      <c r="FE175">
        <v>3.28973</v>
      </c>
      <c r="FF175">
        <v>9999</v>
      </c>
      <c r="FG175">
        <v>9999</v>
      </c>
      <c r="FH175">
        <v>9999</v>
      </c>
      <c r="FI175">
        <v>999.9</v>
      </c>
      <c r="FJ175">
        <v>4.97325</v>
      </c>
      <c r="FK175">
        <v>1.87787</v>
      </c>
      <c r="FL175">
        <v>1.87601</v>
      </c>
      <c r="FM175">
        <v>1.87881</v>
      </c>
      <c r="FN175">
        <v>1.87545</v>
      </c>
      <c r="FO175">
        <v>1.87897</v>
      </c>
      <c r="FP175">
        <v>1.87607</v>
      </c>
      <c r="FQ175">
        <v>1.87728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4.49</v>
      </c>
      <c r="GF175">
        <v>0.4006</v>
      </c>
      <c r="GG175">
        <v>1.952128706093963</v>
      </c>
      <c r="GH175">
        <v>0.004218851560130391</v>
      </c>
      <c r="GI175">
        <v>-1.795455638341317E-06</v>
      </c>
      <c r="GJ175">
        <v>4.509012065089949E-10</v>
      </c>
      <c r="GK175">
        <v>0.4005864047308223</v>
      </c>
      <c r="GL175">
        <v>0</v>
      </c>
      <c r="GM175">
        <v>0</v>
      </c>
      <c r="GN175">
        <v>0</v>
      </c>
      <c r="GO175">
        <v>0</v>
      </c>
      <c r="GP175">
        <v>2124</v>
      </c>
      <c r="GQ175">
        <v>1</v>
      </c>
      <c r="GR175">
        <v>26</v>
      </c>
      <c r="GS175">
        <v>223273.2</v>
      </c>
      <c r="GT175">
        <v>1148.8</v>
      </c>
      <c r="GU175">
        <v>2.07642</v>
      </c>
      <c r="GV175">
        <v>2.5647</v>
      </c>
      <c r="GW175">
        <v>1.39893</v>
      </c>
      <c r="GX175">
        <v>2.36206</v>
      </c>
      <c r="GY175">
        <v>1.44897</v>
      </c>
      <c r="GZ175">
        <v>2.52197</v>
      </c>
      <c r="HA175">
        <v>42.4304</v>
      </c>
      <c r="HB175">
        <v>24.1138</v>
      </c>
      <c r="HC175">
        <v>18</v>
      </c>
      <c r="HD175">
        <v>491.389</v>
      </c>
      <c r="HE175">
        <v>447.606</v>
      </c>
      <c r="HF175">
        <v>34.8868</v>
      </c>
      <c r="HG175">
        <v>29.3313</v>
      </c>
      <c r="HH175">
        <v>30.0001</v>
      </c>
      <c r="HI175">
        <v>29.0463</v>
      </c>
      <c r="HJ175">
        <v>29.0964</v>
      </c>
      <c r="HK175">
        <v>41.5827</v>
      </c>
      <c r="HL175">
        <v>0</v>
      </c>
      <c r="HM175">
        <v>100</v>
      </c>
      <c r="HN175">
        <v>34.8922</v>
      </c>
      <c r="HO175">
        <v>908.231</v>
      </c>
      <c r="HP175">
        <v>31.6323</v>
      </c>
      <c r="HQ175">
        <v>100.345</v>
      </c>
      <c r="HR175">
        <v>101.721</v>
      </c>
    </row>
    <row r="176" spans="1:226">
      <c r="A176">
        <v>160</v>
      </c>
      <c r="B176">
        <v>1677864459.1</v>
      </c>
      <c r="C176">
        <v>1937.599999904633</v>
      </c>
      <c r="D176" t="s">
        <v>684</v>
      </c>
      <c r="E176" t="s">
        <v>685</v>
      </c>
      <c r="F176">
        <v>5</v>
      </c>
      <c r="G176" t="s">
        <v>353</v>
      </c>
      <c r="H176" t="s">
        <v>382</v>
      </c>
      <c r="I176">
        <v>1677864451.332142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920.6899811972645</v>
      </c>
      <c r="AK176">
        <v>887.2317878787881</v>
      </c>
      <c r="AL176">
        <v>3.479000141451016</v>
      </c>
      <c r="AM176">
        <v>63.52167588104037</v>
      </c>
      <c r="AN176">
        <f>(AP176 - AO176 + BO176*1E3/(8.314*(BQ176+273.15)) * AR176/BN176 * AQ176) * BN176/(100*BB176) * 1000/(1000 - AP176)</f>
        <v>0</v>
      </c>
      <c r="AO176">
        <v>30.36007305272637</v>
      </c>
      <c r="AP176">
        <v>32.33936848484849</v>
      </c>
      <c r="AQ176">
        <v>-0.006056840364482063</v>
      </c>
      <c r="AR176">
        <v>100.0074228854335</v>
      </c>
      <c r="AS176">
        <v>0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2.96</v>
      </c>
      <c r="BC176">
        <v>0.5</v>
      </c>
      <c r="BD176" t="s">
        <v>355</v>
      </c>
      <c r="BE176">
        <v>2</v>
      </c>
      <c r="BF176" t="b">
        <v>1</v>
      </c>
      <c r="BG176">
        <v>1677864451.332142</v>
      </c>
      <c r="BH176">
        <v>834.1285714285714</v>
      </c>
      <c r="BI176">
        <v>876.2942142857142</v>
      </c>
      <c r="BJ176">
        <v>32.38309285714286</v>
      </c>
      <c r="BK176">
        <v>30.36448928571429</v>
      </c>
      <c r="BL176">
        <v>829.6547499999999</v>
      </c>
      <c r="BM176">
        <v>31.98249999999999</v>
      </c>
      <c r="BN176">
        <v>500.0328928571429</v>
      </c>
      <c r="BO176">
        <v>89.43362142857141</v>
      </c>
      <c r="BP176">
        <v>0.1000007178571429</v>
      </c>
      <c r="BQ176">
        <v>34.34729285714286</v>
      </c>
      <c r="BR176">
        <v>35.00127142857143</v>
      </c>
      <c r="BS176">
        <v>999.9000000000002</v>
      </c>
      <c r="BT176">
        <v>0</v>
      </c>
      <c r="BU176">
        <v>0</v>
      </c>
      <c r="BV176">
        <v>10006.63142857143</v>
      </c>
      <c r="BW176">
        <v>0</v>
      </c>
      <c r="BX176">
        <v>8.285786785714285</v>
      </c>
      <c r="BY176">
        <v>-42.16563571428571</v>
      </c>
      <c r="BZ176">
        <v>862.0438214285714</v>
      </c>
      <c r="CA176">
        <v>903.7356428571428</v>
      </c>
      <c r="CB176">
        <v>2.018602857142857</v>
      </c>
      <c r="CC176">
        <v>876.2942142857142</v>
      </c>
      <c r="CD176">
        <v>30.36448928571429</v>
      </c>
      <c r="CE176">
        <v>2.8961375</v>
      </c>
      <c r="CF176">
        <v>2.715606785714285</v>
      </c>
      <c r="CG176">
        <v>23.44252857142857</v>
      </c>
      <c r="CH176">
        <v>22.37985357142858</v>
      </c>
      <c r="CI176">
        <v>1999.990714285714</v>
      </c>
      <c r="CJ176">
        <v>0.9800069999999997</v>
      </c>
      <c r="CK176">
        <v>0.01999305</v>
      </c>
      <c r="CL176">
        <v>0</v>
      </c>
      <c r="CM176">
        <v>1.991675</v>
      </c>
      <c r="CN176">
        <v>0</v>
      </c>
      <c r="CO176">
        <v>6258.560357142857</v>
      </c>
      <c r="CP176">
        <v>17338.18571428572</v>
      </c>
      <c r="CQ176">
        <v>40.06199999999999</v>
      </c>
      <c r="CR176">
        <v>40.69824999999999</v>
      </c>
      <c r="CS176">
        <v>39.81199999999999</v>
      </c>
      <c r="CT176">
        <v>39.062</v>
      </c>
      <c r="CU176">
        <v>39.8345</v>
      </c>
      <c r="CV176">
        <v>1960.005714285714</v>
      </c>
      <c r="CW176">
        <v>39.98928571428571</v>
      </c>
      <c r="CX176">
        <v>0</v>
      </c>
      <c r="CY176">
        <v>1677864461.8</v>
      </c>
      <c r="CZ176">
        <v>0</v>
      </c>
      <c r="DA176">
        <v>0</v>
      </c>
      <c r="DB176" t="s">
        <v>356</v>
      </c>
      <c r="DC176">
        <v>1664468064.5</v>
      </c>
      <c r="DD176">
        <v>1677795524</v>
      </c>
      <c r="DE176">
        <v>0</v>
      </c>
      <c r="DF176">
        <v>-0.419</v>
      </c>
      <c r="DG176">
        <v>-0.001</v>
      </c>
      <c r="DH176">
        <v>3.097</v>
      </c>
      <c r="DI176">
        <v>0.268</v>
      </c>
      <c r="DJ176">
        <v>400</v>
      </c>
      <c r="DK176">
        <v>24</v>
      </c>
      <c r="DL176">
        <v>0.15</v>
      </c>
      <c r="DM176">
        <v>0.13</v>
      </c>
      <c r="DN176">
        <v>-42.22120750000001</v>
      </c>
      <c r="DO176">
        <v>0.8084386491558554</v>
      </c>
      <c r="DP176">
        <v>0.113766377694598</v>
      </c>
      <c r="DQ176">
        <v>0</v>
      </c>
      <c r="DR176">
        <v>2.035944</v>
      </c>
      <c r="DS176">
        <v>-0.3440395497185772</v>
      </c>
      <c r="DT176">
        <v>0.03314514683931873</v>
      </c>
      <c r="DU176">
        <v>0</v>
      </c>
      <c r="DV176">
        <v>0</v>
      </c>
      <c r="DW176">
        <v>2</v>
      </c>
      <c r="DX176" t="s">
        <v>357</v>
      </c>
      <c r="DY176">
        <v>2.97699</v>
      </c>
      <c r="DZ176">
        <v>2.72846</v>
      </c>
      <c r="EA176">
        <v>0.139957</v>
      </c>
      <c r="EB176">
        <v>0.145789</v>
      </c>
      <c r="EC176">
        <v>0.129473</v>
      </c>
      <c r="ED176">
        <v>0.124721</v>
      </c>
      <c r="EE176">
        <v>25635.9</v>
      </c>
      <c r="EF176">
        <v>25188.2</v>
      </c>
      <c r="EG176">
        <v>30347.7</v>
      </c>
      <c r="EH176">
        <v>29747</v>
      </c>
      <c r="EI176">
        <v>36462.2</v>
      </c>
      <c r="EJ176">
        <v>34276.6</v>
      </c>
      <c r="EK176">
        <v>46439.4</v>
      </c>
      <c r="EL176">
        <v>44235.6</v>
      </c>
      <c r="EM176">
        <v>1.8442</v>
      </c>
      <c r="EN176">
        <v>1.8207</v>
      </c>
      <c r="EO176">
        <v>0.181638</v>
      </c>
      <c r="EP176">
        <v>0</v>
      </c>
      <c r="EQ176">
        <v>32.0613</v>
      </c>
      <c r="ER176">
        <v>999.9</v>
      </c>
      <c r="ES176">
        <v>49.2</v>
      </c>
      <c r="ET176">
        <v>34.8</v>
      </c>
      <c r="EU176">
        <v>30.7243</v>
      </c>
      <c r="EV176">
        <v>62.9537</v>
      </c>
      <c r="EW176">
        <v>22.8726</v>
      </c>
      <c r="EX176">
        <v>1</v>
      </c>
      <c r="EY176">
        <v>0.165658</v>
      </c>
      <c r="EZ176">
        <v>-2.5066</v>
      </c>
      <c r="FA176">
        <v>20.1785</v>
      </c>
      <c r="FB176">
        <v>5.22792</v>
      </c>
      <c r="FC176">
        <v>11.9739</v>
      </c>
      <c r="FD176">
        <v>4.97025</v>
      </c>
      <c r="FE176">
        <v>3.28975</v>
      </c>
      <c r="FF176">
        <v>9999</v>
      </c>
      <c r="FG176">
        <v>9999</v>
      </c>
      <c r="FH176">
        <v>9999</v>
      </c>
      <c r="FI176">
        <v>999.9</v>
      </c>
      <c r="FJ176">
        <v>4.97326</v>
      </c>
      <c r="FK176">
        <v>1.87784</v>
      </c>
      <c r="FL176">
        <v>1.87601</v>
      </c>
      <c r="FM176">
        <v>1.87881</v>
      </c>
      <c r="FN176">
        <v>1.87542</v>
      </c>
      <c r="FO176">
        <v>1.87897</v>
      </c>
      <c r="FP176">
        <v>1.87607</v>
      </c>
      <c r="FQ176">
        <v>1.87728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4.53</v>
      </c>
      <c r="GF176">
        <v>0.4005</v>
      </c>
      <c r="GG176">
        <v>1.952128706093963</v>
      </c>
      <c r="GH176">
        <v>0.004218851560130391</v>
      </c>
      <c r="GI176">
        <v>-1.795455638341317E-06</v>
      </c>
      <c r="GJ176">
        <v>4.509012065089949E-10</v>
      </c>
      <c r="GK176">
        <v>0.4005864047308223</v>
      </c>
      <c r="GL176">
        <v>0</v>
      </c>
      <c r="GM176">
        <v>0</v>
      </c>
      <c r="GN176">
        <v>0</v>
      </c>
      <c r="GO176">
        <v>0</v>
      </c>
      <c r="GP176">
        <v>2124</v>
      </c>
      <c r="GQ176">
        <v>1</v>
      </c>
      <c r="GR176">
        <v>26</v>
      </c>
      <c r="GS176">
        <v>223273.2</v>
      </c>
      <c r="GT176">
        <v>1148.9</v>
      </c>
      <c r="GU176">
        <v>2.11182</v>
      </c>
      <c r="GV176">
        <v>2.55371</v>
      </c>
      <c r="GW176">
        <v>1.39893</v>
      </c>
      <c r="GX176">
        <v>2.36206</v>
      </c>
      <c r="GY176">
        <v>1.44897</v>
      </c>
      <c r="GZ176">
        <v>2.48657</v>
      </c>
      <c r="HA176">
        <v>42.4571</v>
      </c>
      <c r="HB176">
        <v>24.105</v>
      </c>
      <c r="HC176">
        <v>18</v>
      </c>
      <c r="HD176">
        <v>490.913</v>
      </c>
      <c r="HE176">
        <v>447.37</v>
      </c>
      <c r="HF176">
        <v>34.8974</v>
      </c>
      <c r="HG176">
        <v>29.3293</v>
      </c>
      <c r="HH176">
        <v>30.0002</v>
      </c>
      <c r="HI176">
        <v>29.0461</v>
      </c>
      <c r="HJ176">
        <v>29.0964</v>
      </c>
      <c r="HK176">
        <v>42.2849</v>
      </c>
      <c r="HL176">
        <v>0</v>
      </c>
      <c r="HM176">
        <v>100</v>
      </c>
      <c r="HN176">
        <v>35.0426</v>
      </c>
      <c r="HO176">
        <v>921.604</v>
      </c>
      <c r="HP176">
        <v>31.6323</v>
      </c>
      <c r="HQ176">
        <v>100.347</v>
      </c>
      <c r="HR176">
        <v>101.719</v>
      </c>
    </row>
    <row r="177" spans="1:226">
      <c r="A177">
        <v>161</v>
      </c>
      <c r="B177">
        <v>1677864463.6</v>
      </c>
      <c r="C177">
        <v>1942.099999904633</v>
      </c>
      <c r="D177" t="s">
        <v>686</v>
      </c>
      <c r="E177" t="s">
        <v>687</v>
      </c>
      <c r="F177">
        <v>5</v>
      </c>
      <c r="G177" t="s">
        <v>353</v>
      </c>
      <c r="H177" t="s">
        <v>382</v>
      </c>
      <c r="I177">
        <v>1677864455.778571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936.4778553681903</v>
      </c>
      <c r="AK177">
        <v>902.8457818181815</v>
      </c>
      <c r="AL177">
        <v>3.470067115125903</v>
      </c>
      <c r="AM177">
        <v>63.52167588104037</v>
      </c>
      <c r="AN177">
        <f>(AP177 - AO177 + BO177*1E3/(8.314*(BQ177+273.15)) * AR177/BN177 * AQ177) * BN177/(100*BB177) * 1000/(1000 - AP177)</f>
        <v>0</v>
      </c>
      <c r="AO177">
        <v>30.36272573609533</v>
      </c>
      <c r="AP177">
        <v>32.31068606060606</v>
      </c>
      <c r="AQ177">
        <v>-0.006090115761555046</v>
      </c>
      <c r="AR177">
        <v>100.0074228854335</v>
      </c>
      <c r="AS177">
        <v>0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2.96</v>
      </c>
      <c r="BC177">
        <v>0.5</v>
      </c>
      <c r="BD177" t="s">
        <v>355</v>
      </c>
      <c r="BE177">
        <v>2</v>
      </c>
      <c r="BF177" t="b">
        <v>1</v>
      </c>
      <c r="BG177">
        <v>1677864455.778571</v>
      </c>
      <c r="BH177">
        <v>849.058</v>
      </c>
      <c r="BI177">
        <v>891.2482499999999</v>
      </c>
      <c r="BJ177">
        <v>32.35601785714285</v>
      </c>
      <c r="BK177">
        <v>30.36305714285714</v>
      </c>
      <c r="BL177">
        <v>844.5520000000002</v>
      </c>
      <c r="BM177">
        <v>31.95543214285715</v>
      </c>
      <c r="BN177">
        <v>500.0336785714285</v>
      </c>
      <c r="BO177">
        <v>89.43766428571426</v>
      </c>
      <c r="BP177">
        <v>0.1000901464285714</v>
      </c>
      <c r="BQ177">
        <v>34.34326071428571</v>
      </c>
      <c r="BR177">
        <v>34.99778214285714</v>
      </c>
      <c r="BS177">
        <v>999.9000000000002</v>
      </c>
      <c r="BT177">
        <v>0</v>
      </c>
      <c r="BU177">
        <v>0</v>
      </c>
      <c r="BV177">
        <v>10007.5225</v>
      </c>
      <c r="BW177">
        <v>0</v>
      </c>
      <c r="BX177">
        <v>8.240424642857143</v>
      </c>
      <c r="BY177">
        <v>-42.19021785714285</v>
      </c>
      <c r="BZ177">
        <v>877.4483214285716</v>
      </c>
      <c r="CA177">
        <v>919.1566071428571</v>
      </c>
      <c r="CB177">
        <v>1.992961785714286</v>
      </c>
      <c r="CC177">
        <v>891.2482499999999</v>
      </c>
      <c r="CD177">
        <v>30.36305714285714</v>
      </c>
      <c r="CE177">
        <v>2.893846428571428</v>
      </c>
      <c r="CF177">
        <v>2.715601428571429</v>
      </c>
      <c r="CG177">
        <v>23.42941071428571</v>
      </c>
      <c r="CH177">
        <v>22.379825</v>
      </c>
      <c r="CI177">
        <v>1999.996071428571</v>
      </c>
      <c r="CJ177">
        <v>0.980006857142857</v>
      </c>
      <c r="CK177">
        <v>0.01999316071428571</v>
      </c>
      <c r="CL177">
        <v>0</v>
      </c>
      <c r="CM177">
        <v>1.951785714285714</v>
      </c>
      <c r="CN177">
        <v>0</v>
      </c>
      <c r="CO177">
        <v>6256.917857142857</v>
      </c>
      <c r="CP177">
        <v>17338.22857142857</v>
      </c>
      <c r="CQ177">
        <v>40.06199999999999</v>
      </c>
      <c r="CR177">
        <v>40.69599999999999</v>
      </c>
      <c r="CS177">
        <v>39.81199999999999</v>
      </c>
      <c r="CT177">
        <v>39.062</v>
      </c>
      <c r="CU177">
        <v>39.8435</v>
      </c>
      <c r="CV177">
        <v>1960.010714285715</v>
      </c>
      <c r="CW177">
        <v>39.9875</v>
      </c>
      <c r="CX177">
        <v>0</v>
      </c>
      <c r="CY177">
        <v>1677864466.6</v>
      </c>
      <c r="CZ177">
        <v>0</v>
      </c>
      <c r="DA177">
        <v>0</v>
      </c>
      <c r="DB177" t="s">
        <v>356</v>
      </c>
      <c r="DC177">
        <v>1664468064.5</v>
      </c>
      <c r="DD177">
        <v>1677795524</v>
      </c>
      <c r="DE177">
        <v>0</v>
      </c>
      <c r="DF177">
        <v>-0.419</v>
      </c>
      <c r="DG177">
        <v>-0.001</v>
      </c>
      <c r="DH177">
        <v>3.097</v>
      </c>
      <c r="DI177">
        <v>0.268</v>
      </c>
      <c r="DJ177">
        <v>400</v>
      </c>
      <c r="DK177">
        <v>24</v>
      </c>
      <c r="DL177">
        <v>0.15</v>
      </c>
      <c r="DM177">
        <v>0.13</v>
      </c>
      <c r="DN177">
        <v>-42.19399</v>
      </c>
      <c r="DO177">
        <v>-0.3288135084427757</v>
      </c>
      <c r="DP177">
        <v>0.07781180758727999</v>
      </c>
      <c r="DQ177">
        <v>0</v>
      </c>
      <c r="DR177">
        <v>2.00663775</v>
      </c>
      <c r="DS177">
        <v>-0.3423459287054415</v>
      </c>
      <c r="DT177">
        <v>0.03301312023177302</v>
      </c>
      <c r="DU177">
        <v>0</v>
      </c>
      <c r="DV177">
        <v>0</v>
      </c>
      <c r="DW177">
        <v>2</v>
      </c>
      <c r="DX177" t="s">
        <v>357</v>
      </c>
      <c r="DY177">
        <v>2.97733</v>
      </c>
      <c r="DZ177">
        <v>2.72848</v>
      </c>
      <c r="EA177">
        <v>0.14155</v>
      </c>
      <c r="EB177">
        <v>0.147345</v>
      </c>
      <c r="EC177">
        <v>0.129378</v>
      </c>
      <c r="ED177">
        <v>0.124721</v>
      </c>
      <c r="EE177">
        <v>25588.5</v>
      </c>
      <c r="EF177">
        <v>25142.6</v>
      </c>
      <c r="EG177">
        <v>30347.9</v>
      </c>
      <c r="EH177">
        <v>29747.4</v>
      </c>
      <c r="EI177">
        <v>36466.7</v>
      </c>
      <c r="EJ177">
        <v>34277.1</v>
      </c>
      <c r="EK177">
        <v>46439.8</v>
      </c>
      <c r="EL177">
        <v>44236.1</v>
      </c>
      <c r="EM177">
        <v>1.84578</v>
      </c>
      <c r="EN177">
        <v>1.82148</v>
      </c>
      <c r="EO177">
        <v>0.180714</v>
      </c>
      <c r="EP177">
        <v>0</v>
      </c>
      <c r="EQ177">
        <v>32.0602</v>
      </c>
      <c r="ER177">
        <v>999.9</v>
      </c>
      <c r="ES177">
        <v>49.2</v>
      </c>
      <c r="ET177">
        <v>34.8</v>
      </c>
      <c r="EU177">
        <v>30.732</v>
      </c>
      <c r="EV177">
        <v>63.0337</v>
      </c>
      <c r="EW177">
        <v>22.7724</v>
      </c>
      <c r="EX177">
        <v>1</v>
      </c>
      <c r="EY177">
        <v>0.166326</v>
      </c>
      <c r="EZ177">
        <v>-2.52801</v>
      </c>
      <c r="FA177">
        <v>20.1786</v>
      </c>
      <c r="FB177">
        <v>5.22777</v>
      </c>
      <c r="FC177">
        <v>11.974</v>
      </c>
      <c r="FD177">
        <v>4.9702</v>
      </c>
      <c r="FE177">
        <v>3.28968</v>
      </c>
      <c r="FF177">
        <v>9999</v>
      </c>
      <c r="FG177">
        <v>9999</v>
      </c>
      <c r="FH177">
        <v>9999</v>
      </c>
      <c r="FI177">
        <v>999.9</v>
      </c>
      <c r="FJ177">
        <v>4.97327</v>
      </c>
      <c r="FK177">
        <v>1.87781</v>
      </c>
      <c r="FL177">
        <v>1.87598</v>
      </c>
      <c r="FM177">
        <v>1.8788</v>
      </c>
      <c r="FN177">
        <v>1.87541</v>
      </c>
      <c r="FO177">
        <v>1.87896</v>
      </c>
      <c r="FP177">
        <v>1.87606</v>
      </c>
      <c r="FQ177">
        <v>1.87726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4.562</v>
      </c>
      <c r="GF177">
        <v>0.4006</v>
      </c>
      <c r="GG177">
        <v>1.952128706093963</v>
      </c>
      <c r="GH177">
        <v>0.004218851560130391</v>
      </c>
      <c r="GI177">
        <v>-1.795455638341317E-06</v>
      </c>
      <c r="GJ177">
        <v>4.509012065089949E-10</v>
      </c>
      <c r="GK177">
        <v>0.4005864047308223</v>
      </c>
      <c r="GL177">
        <v>0</v>
      </c>
      <c r="GM177">
        <v>0</v>
      </c>
      <c r="GN177">
        <v>0</v>
      </c>
      <c r="GO177">
        <v>0</v>
      </c>
      <c r="GP177">
        <v>2124</v>
      </c>
      <c r="GQ177">
        <v>1</v>
      </c>
      <c r="GR177">
        <v>26</v>
      </c>
      <c r="GS177">
        <v>223273.3</v>
      </c>
      <c r="GT177">
        <v>1149</v>
      </c>
      <c r="GU177">
        <v>2.13867</v>
      </c>
      <c r="GV177">
        <v>2.55737</v>
      </c>
      <c r="GW177">
        <v>1.39893</v>
      </c>
      <c r="GX177">
        <v>2.36206</v>
      </c>
      <c r="GY177">
        <v>1.44897</v>
      </c>
      <c r="GZ177">
        <v>2.51709</v>
      </c>
      <c r="HA177">
        <v>42.4571</v>
      </c>
      <c r="HB177">
        <v>24.1225</v>
      </c>
      <c r="HC177">
        <v>18</v>
      </c>
      <c r="HD177">
        <v>491.783</v>
      </c>
      <c r="HE177">
        <v>447.846</v>
      </c>
      <c r="HF177">
        <v>35.0283</v>
      </c>
      <c r="HG177">
        <v>29.3293</v>
      </c>
      <c r="HH177">
        <v>30.0003</v>
      </c>
      <c r="HI177">
        <v>29.0445</v>
      </c>
      <c r="HJ177">
        <v>29.0948</v>
      </c>
      <c r="HK177">
        <v>42.8172</v>
      </c>
      <c r="HL177">
        <v>0</v>
      </c>
      <c r="HM177">
        <v>100</v>
      </c>
      <c r="HN177">
        <v>35.0454</v>
      </c>
      <c r="HO177">
        <v>941.639</v>
      </c>
      <c r="HP177">
        <v>31.6323</v>
      </c>
      <c r="HQ177">
        <v>100.347</v>
      </c>
      <c r="HR177">
        <v>101.72</v>
      </c>
    </row>
    <row r="178" spans="1:226">
      <c r="A178">
        <v>162</v>
      </c>
      <c r="B178">
        <v>1677864469.1</v>
      </c>
      <c r="C178">
        <v>1947.599999904633</v>
      </c>
      <c r="D178" t="s">
        <v>688</v>
      </c>
      <c r="E178" t="s">
        <v>689</v>
      </c>
      <c r="F178">
        <v>5</v>
      </c>
      <c r="G178" t="s">
        <v>353</v>
      </c>
      <c r="H178" t="s">
        <v>382</v>
      </c>
      <c r="I178">
        <v>1677864461.35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955.3074049325116</v>
      </c>
      <c r="AK178">
        <v>921.8845939393941</v>
      </c>
      <c r="AL178">
        <v>3.453175116669553</v>
      </c>
      <c r="AM178">
        <v>63.52167588104037</v>
      </c>
      <c r="AN178">
        <f>(AP178 - AO178 + BO178*1E3/(8.314*(BQ178+273.15)) * AR178/BN178 * AQ178) * BN178/(100*BB178) * 1000/(1000 - AP178)</f>
        <v>0</v>
      </c>
      <c r="AO178">
        <v>30.35949517220135</v>
      </c>
      <c r="AP178">
        <v>32.28437212121211</v>
      </c>
      <c r="AQ178">
        <v>-0.00169302587355984</v>
      </c>
      <c r="AR178">
        <v>100.0074228854335</v>
      </c>
      <c r="AS178">
        <v>0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2.96</v>
      </c>
      <c r="BC178">
        <v>0.5</v>
      </c>
      <c r="BD178" t="s">
        <v>355</v>
      </c>
      <c r="BE178">
        <v>2</v>
      </c>
      <c r="BF178" t="b">
        <v>1</v>
      </c>
      <c r="BG178">
        <v>1677864461.35</v>
      </c>
      <c r="BH178">
        <v>867.7745000000001</v>
      </c>
      <c r="BI178">
        <v>909.9576071428571</v>
      </c>
      <c r="BJ178">
        <v>32.32314642857143</v>
      </c>
      <c r="BK178">
        <v>30.36163214285714</v>
      </c>
      <c r="BL178">
        <v>863.2285714285714</v>
      </c>
      <c r="BM178">
        <v>31.92256071428571</v>
      </c>
      <c r="BN178">
        <v>500.0335357142857</v>
      </c>
      <c r="BO178">
        <v>89.43748214285714</v>
      </c>
      <c r="BP178">
        <v>0.1000515392857142</v>
      </c>
      <c r="BQ178">
        <v>34.34166785714286</v>
      </c>
      <c r="BR178">
        <v>34.99649642857143</v>
      </c>
      <c r="BS178">
        <v>999.9000000000002</v>
      </c>
      <c r="BT178">
        <v>0</v>
      </c>
      <c r="BU178">
        <v>0</v>
      </c>
      <c r="BV178">
        <v>10005.0475</v>
      </c>
      <c r="BW178">
        <v>0</v>
      </c>
      <c r="BX178">
        <v>8.163540714285714</v>
      </c>
      <c r="BY178">
        <v>-42.183</v>
      </c>
      <c r="BZ178">
        <v>896.76025</v>
      </c>
      <c r="CA178">
        <v>938.4503571428573</v>
      </c>
      <c r="CB178">
        <v>1.961521428571429</v>
      </c>
      <c r="CC178">
        <v>909.9576071428571</v>
      </c>
      <c r="CD178">
        <v>30.36163214285714</v>
      </c>
      <c r="CE178">
        <v>2.890900357142857</v>
      </c>
      <c r="CF178">
        <v>2.715467499999999</v>
      </c>
      <c r="CG178">
        <v>23.41253214285715</v>
      </c>
      <c r="CH178">
        <v>22.37901785714286</v>
      </c>
      <c r="CI178">
        <v>2000.015714285714</v>
      </c>
      <c r="CJ178">
        <v>0.9800038928571428</v>
      </c>
      <c r="CK178">
        <v>0.01999606071428571</v>
      </c>
      <c r="CL178">
        <v>0</v>
      </c>
      <c r="CM178">
        <v>1.980778571428571</v>
      </c>
      <c r="CN178">
        <v>0</v>
      </c>
      <c r="CO178">
        <v>6254.152857142856</v>
      </c>
      <c r="CP178">
        <v>17338.39285714286</v>
      </c>
      <c r="CQ178">
        <v>40.06199999999999</v>
      </c>
      <c r="CR178">
        <v>40.68924999999999</v>
      </c>
      <c r="CS178">
        <v>39.81199999999999</v>
      </c>
      <c r="CT178">
        <v>39.062</v>
      </c>
      <c r="CU178">
        <v>39.85700000000001</v>
      </c>
      <c r="CV178">
        <v>1960.023928571429</v>
      </c>
      <c r="CW178">
        <v>39.99107142857143</v>
      </c>
      <c r="CX178">
        <v>0</v>
      </c>
      <c r="CY178">
        <v>1677864472</v>
      </c>
      <c r="CZ178">
        <v>0</v>
      </c>
      <c r="DA178">
        <v>0</v>
      </c>
      <c r="DB178" t="s">
        <v>356</v>
      </c>
      <c r="DC178">
        <v>1664468064.5</v>
      </c>
      <c r="DD178">
        <v>1677795524</v>
      </c>
      <c r="DE178">
        <v>0</v>
      </c>
      <c r="DF178">
        <v>-0.419</v>
      </c>
      <c r="DG178">
        <v>-0.001</v>
      </c>
      <c r="DH178">
        <v>3.097</v>
      </c>
      <c r="DI178">
        <v>0.268</v>
      </c>
      <c r="DJ178">
        <v>400</v>
      </c>
      <c r="DK178">
        <v>24</v>
      </c>
      <c r="DL178">
        <v>0.15</v>
      </c>
      <c r="DM178">
        <v>0.13</v>
      </c>
      <c r="DN178">
        <v>-42.169505</v>
      </c>
      <c r="DO178">
        <v>-0.07994971857415167</v>
      </c>
      <c r="DP178">
        <v>0.08538076173822719</v>
      </c>
      <c r="DQ178">
        <v>1</v>
      </c>
      <c r="DR178">
        <v>1.97826575</v>
      </c>
      <c r="DS178">
        <v>-0.3434511444652894</v>
      </c>
      <c r="DT178">
        <v>0.03317396990770777</v>
      </c>
      <c r="DU178">
        <v>0</v>
      </c>
      <c r="DV178">
        <v>1</v>
      </c>
      <c r="DW178">
        <v>2</v>
      </c>
      <c r="DX178" t="s">
        <v>365</v>
      </c>
      <c r="DY178">
        <v>2.97713</v>
      </c>
      <c r="DZ178">
        <v>2.72833</v>
      </c>
      <c r="EA178">
        <v>0.143493</v>
      </c>
      <c r="EB178">
        <v>0.149238</v>
      </c>
      <c r="EC178">
        <v>0.129302</v>
      </c>
      <c r="ED178">
        <v>0.1247</v>
      </c>
      <c r="EE178">
        <v>25530.6</v>
      </c>
      <c r="EF178">
        <v>25087.1</v>
      </c>
      <c r="EG178">
        <v>30347.9</v>
      </c>
      <c r="EH178">
        <v>29747.8</v>
      </c>
      <c r="EI178">
        <v>36470.2</v>
      </c>
      <c r="EJ178">
        <v>34278.6</v>
      </c>
      <c r="EK178">
        <v>46440.1</v>
      </c>
      <c r="EL178">
        <v>44236.8</v>
      </c>
      <c r="EM178">
        <v>1.845</v>
      </c>
      <c r="EN178">
        <v>1.82152</v>
      </c>
      <c r="EO178">
        <v>0.182837</v>
      </c>
      <c r="EP178">
        <v>0</v>
      </c>
      <c r="EQ178">
        <v>32.0607</v>
      </c>
      <c r="ER178">
        <v>999.9</v>
      </c>
      <c r="ES178">
        <v>49.2</v>
      </c>
      <c r="ET178">
        <v>34.8</v>
      </c>
      <c r="EU178">
        <v>30.7309</v>
      </c>
      <c r="EV178">
        <v>63.0637</v>
      </c>
      <c r="EW178">
        <v>22.8245</v>
      </c>
      <c r="EX178">
        <v>1</v>
      </c>
      <c r="EY178">
        <v>0.166044</v>
      </c>
      <c r="EZ178">
        <v>-2.38504</v>
      </c>
      <c r="FA178">
        <v>20.1806</v>
      </c>
      <c r="FB178">
        <v>5.22672</v>
      </c>
      <c r="FC178">
        <v>11.974</v>
      </c>
      <c r="FD178">
        <v>4.96975</v>
      </c>
      <c r="FE178">
        <v>3.28963</v>
      </c>
      <c r="FF178">
        <v>9999</v>
      </c>
      <c r="FG178">
        <v>9999</v>
      </c>
      <c r="FH178">
        <v>9999</v>
      </c>
      <c r="FI178">
        <v>999.9</v>
      </c>
      <c r="FJ178">
        <v>4.97326</v>
      </c>
      <c r="FK178">
        <v>1.87777</v>
      </c>
      <c r="FL178">
        <v>1.87592</v>
      </c>
      <c r="FM178">
        <v>1.87879</v>
      </c>
      <c r="FN178">
        <v>1.87535</v>
      </c>
      <c r="FO178">
        <v>1.87894</v>
      </c>
      <c r="FP178">
        <v>1.87603</v>
      </c>
      <c r="FQ178">
        <v>1.87722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4.601</v>
      </c>
      <c r="GF178">
        <v>0.4005</v>
      </c>
      <c r="GG178">
        <v>1.952128706093963</v>
      </c>
      <c r="GH178">
        <v>0.004218851560130391</v>
      </c>
      <c r="GI178">
        <v>-1.795455638341317E-06</v>
      </c>
      <c r="GJ178">
        <v>4.509012065089949E-10</v>
      </c>
      <c r="GK178">
        <v>0.4005864047308223</v>
      </c>
      <c r="GL178">
        <v>0</v>
      </c>
      <c r="GM178">
        <v>0</v>
      </c>
      <c r="GN178">
        <v>0</v>
      </c>
      <c r="GO178">
        <v>0</v>
      </c>
      <c r="GP178">
        <v>2124</v>
      </c>
      <c r="GQ178">
        <v>1</v>
      </c>
      <c r="GR178">
        <v>26</v>
      </c>
      <c r="GS178">
        <v>223273.4</v>
      </c>
      <c r="GT178">
        <v>1149.1</v>
      </c>
      <c r="GU178">
        <v>2.17285</v>
      </c>
      <c r="GV178">
        <v>2.55493</v>
      </c>
      <c r="GW178">
        <v>1.39893</v>
      </c>
      <c r="GX178">
        <v>2.36206</v>
      </c>
      <c r="GY178">
        <v>1.44897</v>
      </c>
      <c r="GZ178">
        <v>2.45361</v>
      </c>
      <c r="HA178">
        <v>42.4571</v>
      </c>
      <c r="HB178">
        <v>24.1225</v>
      </c>
      <c r="HC178">
        <v>18</v>
      </c>
      <c r="HD178">
        <v>491.345</v>
      </c>
      <c r="HE178">
        <v>447.87</v>
      </c>
      <c r="HF178">
        <v>35.0619</v>
      </c>
      <c r="HG178">
        <v>29.3293</v>
      </c>
      <c r="HH178">
        <v>30.0001</v>
      </c>
      <c r="HI178">
        <v>29.0438</v>
      </c>
      <c r="HJ178">
        <v>29.0939</v>
      </c>
      <c r="HK178">
        <v>43.5203</v>
      </c>
      <c r="HL178">
        <v>0</v>
      </c>
      <c r="HM178">
        <v>100</v>
      </c>
      <c r="HN178">
        <v>35.0514</v>
      </c>
      <c r="HO178">
        <v>955.032</v>
      </c>
      <c r="HP178">
        <v>31.6323</v>
      </c>
      <c r="HQ178">
        <v>100.348</v>
      </c>
      <c r="HR178">
        <v>101.721</v>
      </c>
    </row>
    <row r="179" spans="1:226">
      <c r="A179">
        <v>163</v>
      </c>
      <c r="B179">
        <v>1677864473.6</v>
      </c>
      <c r="C179">
        <v>1952.099999904633</v>
      </c>
      <c r="D179" t="s">
        <v>690</v>
      </c>
      <c r="E179" t="s">
        <v>691</v>
      </c>
      <c r="F179">
        <v>5</v>
      </c>
      <c r="G179" t="s">
        <v>353</v>
      </c>
      <c r="H179" t="s">
        <v>382</v>
      </c>
      <c r="I179">
        <v>1677864465.778571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970.8948502671022</v>
      </c>
      <c r="AK179">
        <v>937.5161878787879</v>
      </c>
      <c r="AL179">
        <v>3.466485316037796</v>
      </c>
      <c r="AM179">
        <v>63.52167588104037</v>
      </c>
      <c r="AN179">
        <f>(AP179 - AO179 + BO179*1E3/(8.314*(BQ179+273.15)) * AR179/BN179 * AQ179) * BN179/(100*BB179) * 1000/(1000 - AP179)</f>
        <v>0</v>
      </c>
      <c r="AO179">
        <v>30.35903978783197</v>
      </c>
      <c r="AP179">
        <v>32.2537490909091</v>
      </c>
      <c r="AQ179">
        <v>-0.006573098702542439</v>
      </c>
      <c r="AR179">
        <v>100.0074228854335</v>
      </c>
      <c r="AS179">
        <v>0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2.96</v>
      </c>
      <c r="BC179">
        <v>0.5</v>
      </c>
      <c r="BD179" t="s">
        <v>355</v>
      </c>
      <c r="BE179">
        <v>2</v>
      </c>
      <c r="BF179" t="b">
        <v>1</v>
      </c>
      <c r="BG179">
        <v>1677864465.778571</v>
      </c>
      <c r="BH179">
        <v>882.67125</v>
      </c>
      <c r="BI179">
        <v>924.8219285714287</v>
      </c>
      <c r="BJ179">
        <v>32.29714999999999</v>
      </c>
      <c r="BK179">
        <v>30.36064642857144</v>
      </c>
      <c r="BL179">
        <v>878.0938928571428</v>
      </c>
      <c r="BM179">
        <v>31.89656785714286</v>
      </c>
      <c r="BN179">
        <v>500.0324642857143</v>
      </c>
      <c r="BO179">
        <v>89.43724285714288</v>
      </c>
      <c r="BP179">
        <v>0.1001006214285714</v>
      </c>
      <c r="BQ179">
        <v>34.34416428571429</v>
      </c>
      <c r="BR179">
        <v>35.00165357142857</v>
      </c>
      <c r="BS179">
        <v>999.9000000000002</v>
      </c>
      <c r="BT179">
        <v>0</v>
      </c>
      <c r="BU179">
        <v>0</v>
      </c>
      <c r="BV179">
        <v>9996.563928571428</v>
      </c>
      <c r="BW179">
        <v>0</v>
      </c>
      <c r="BX179">
        <v>7.918355714285715</v>
      </c>
      <c r="BY179">
        <v>-42.15063214285715</v>
      </c>
      <c r="BZ179">
        <v>912.1300357142858</v>
      </c>
      <c r="CA179">
        <v>953.7791785714286</v>
      </c>
      <c r="CB179">
        <v>1.936513928571429</v>
      </c>
      <c r="CC179">
        <v>924.8219285714287</v>
      </c>
      <c r="CD179">
        <v>30.36064642857144</v>
      </c>
      <c r="CE179">
        <v>2.8885675</v>
      </c>
      <c r="CF179">
        <v>2.715372142857142</v>
      </c>
      <c r="CG179">
        <v>23.39915714285714</v>
      </c>
      <c r="CH179">
        <v>22.37843928571429</v>
      </c>
      <c r="CI179">
        <v>2000.001785714285</v>
      </c>
      <c r="CJ179">
        <v>0.9800037499999998</v>
      </c>
      <c r="CK179">
        <v>0.01999617142857143</v>
      </c>
      <c r="CL179">
        <v>0</v>
      </c>
      <c r="CM179">
        <v>1.977475</v>
      </c>
      <c r="CN179">
        <v>0</v>
      </c>
      <c r="CO179">
        <v>6251.13142857143</v>
      </c>
      <c r="CP179">
        <v>17338.28214285714</v>
      </c>
      <c r="CQ179">
        <v>40.06199999999999</v>
      </c>
      <c r="CR179">
        <v>40.68924999999999</v>
      </c>
      <c r="CS179">
        <v>39.81199999999999</v>
      </c>
      <c r="CT179">
        <v>39.062</v>
      </c>
      <c r="CU179">
        <v>39.86149999999999</v>
      </c>
      <c r="CV179">
        <v>1960.009642857143</v>
      </c>
      <c r="CW179">
        <v>39.99035714285714</v>
      </c>
      <c r="CX179">
        <v>0</v>
      </c>
      <c r="CY179">
        <v>1677864476.8</v>
      </c>
      <c r="CZ179">
        <v>0</v>
      </c>
      <c r="DA179">
        <v>0</v>
      </c>
      <c r="DB179" t="s">
        <v>356</v>
      </c>
      <c r="DC179">
        <v>1664468064.5</v>
      </c>
      <c r="DD179">
        <v>1677795524</v>
      </c>
      <c r="DE179">
        <v>0</v>
      </c>
      <c r="DF179">
        <v>-0.419</v>
      </c>
      <c r="DG179">
        <v>-0.001</v>
      </c>
      <c r="DH179">
        <v>3.097</v>
      </c>
      <c r="DI179">
        <v>0.268</v>
      </c>
      <c r="DJ179">
        <v>400</v>
      </c>
      <c r="DK179">
        <v>24</v>
      </c>
      <c r="DL179">
        <v>0.15</v>
      </c>
      <c r="DM179">
        <v>0.13</v>
      </c>
      <c r="DN179">
        <v>-42.160725</v>
      </c>
      <c r="DO179">
        <v>0.6488577861163282</v>
      </c>
      <c r="DP179">
        <v>0.0903483639862942</v>
      </c>
      <c r="DQ179">
        <v>0</v>
      </c>
      <c r="DR179">
        <v>1.9504235</v>
      </c>
      <c r="DS179">
        <v>-0.3357509943714919</v>
      </c>
      <c r="DT179">
        <v>0.032464537078942</v>
      </c>
      <c r="DU179">
        <v>0</v>
      </c>
      <c r="DV179">
        <v>0</v>
      </c>
      <c r="DW179">
        <v>2</v>
      </c>
      <c r="DX179" t="s">
        <v>357</v>
      </c>
      <c r="DY179">
        <v>2.97716</v>
      </c>
      <c r="DZ179">
        <v>2.72818</v>
      </c>
      <c r="EA179">
        <v>0.145072</v>
      </c>
      <c r="EB179">
        <v>0.1508</v>
      </c>
      <c r="EC179">
        <v>0.129218</v>
      </c>
      <c r="ED179">
        <v>0.124705</v>
      </c>
      <c r="EE179">
        <v>25483.3</v>
      </c>
      <c r="EF179">
        <v>25040.9</v>
      </c>
      <c r="EG179">
        <v>30347.7</v>
      </c>
      <c r="EH179">
        <v>29747.7</v>
      </c>
      <c r="EI179">
        <v>36473.5</v>
      </c>
      <c r="EJ179">
        <v>34278.3</v>
      </c>
      <c r="EK179">
        <v>46439.6</v>
      </c>
      <c r="EL179">
        <v>44236.6</v>
      </c>
      <c r="EM179">
        <v>1.84487</v>
      </c>
      <c r="EN179">
        <v>1.82152</v>
      </c>
      <c r="EO179">
        <v>0.182364</v>
      </c>
      <c r="EP179">
        <v>0</v>
      </c>
      <c r="EQ179">
        <v>32.0613</v>
      </c>
      <c r="ER179">
        <v>999.9</v>
      </c>
      <c r="ES179">
        <v>49.2</v>
      </c>
      <c r="ET179">
        <v>34.8</v>
      </c>
      <c r="EU179">
        <v>30.7291</v>
      </c>
      <c r="EV179">
        <v>63.0837</v>
      </c>
      <c r="EW179">
        <v>22.9407</v>
      </c>
      <c r="EX179">
        <v>1</v>
      </c>
      <c r="EY179">
        <v>0.165897</v>
      </c>
      <c r="EZ179">
        <v>-2.32029</v>
      </c>
      <c r="FA179">
        <v>20.1816</v>
      </c>
      <c r="FB179">
        <v>5.22702</v>
      </c>
      <c r="FC179">
        <v>11.974</v>
      </c>
      <c r="FD179">
        <v>4.9699</v>
      </c>
      <c r="FE179">
        <v>3.2895</v>
      </c>
      <c r="FF179">
        <v>9999</v>
      </c>
      <c r="FG179">
        <v>9999</v>
      </c>
      <c r="FH179">
        <v>9999</v>
      </c>
      <c r="FI179">
        <v>999.9</v>
      </c>
      <c r="FJ179">
        <v>4.97325</v>
      </c>
      <c r="FK179">
        <v>1.87781</v>
      </c>
      <c r="FL179">
        <v>1.87593</v>
      </c>
      <c r="FM179">
        <v>1.87881</v>
      </c>
      <c r="FN179">
        <v>1.87539</v>
      </c>
      <c r="FO179">
        <v>1.87897</v>
      </c>
      <c r="FP179">
        <v>1.87605</v>
      </c>
      <c r="FQ179">
        <v>1.87725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4.633</v>
      </c>
      <c r="GF179">
        <v>0.4006</v>
      </c>
      <c r="GG179">
        <v>1.952128706093963</v>
      </c>
      <c r="GH179">
        <v>0.004218851560130391</v>
      </c>
      <c r="GI179">
        <v>-1.795455638341317E-06</v>
      </c>
      <c r="GJ179">
        <v>4.509012065089949E-10</v>
      </c>
      <c r="GK179">
        <v>0.4005864047308223</v>
      </c>
      <c r="GL179">
        <v>0</v>
      </c>
      <c r="GM179">
        <v>0</v>
      </c>
      <c r="GN179">
        <v>0</v>
      </c>
      <c r="GO179">
        <v>0</v>
      </c>
      <c r="GP179">
        <v>2124</v>
      </c>
      <c r="GQ179">
        <v>1</v>
      </c>
      <c r="GR179">
        <v>26</v>
      </c>
      <c r="GS179">
        <v>223273.5</v>
      </c>
      <c r="GT179">
        <v>1149.2</v>
      </c>
      <c r="GU179">
        <v>2.20093</v>
      </c>
      <c r="GV179">
        <v>2.55981</v>
      </c>
      <c r="GW179">
        <v>1.39893</v>
      </c>
      <c r="GX179">
        <v>2.36206</v>
      </c>
      <c r="GY179">
        <v>1.44897</v>
      </c>
      <c r="GZ179">
        <v>2.51831</v>
      </c>
      <c r="HA179">
        <v>42.4571</v>
      </c>
      <c r="HB179">
        <v>24.105</v>
      </c>
      <c r="HC179">
        <v>18</v>
      </c>
      <c r="HD179">
        <v>491.275</v>
      </c>
      <c r="HE179">
        <v>447.87</v>
      </c>
      <c r="HF179">
        <v>35.068</v>
      </c>
      <c r="HG179">
        <v>29.3293</v>
      </c>
      <c r="HH179">
        <v>29.9999</v>
      </c>
      <c r="HI179">
        <v>29.0438</v>
      </c>
      <c r="HJ179">
        <v>29.0939</v>
      </c>
      <c r="HK179">
        <v>44.0505</v>
      </c>
      <c r="HL179">
        <v>0</v>
      </c>
      <c r="HM179">
        <v>100</v>
      </c>
      <c r="HN179">
        <v>35.055</v>
      </c>
      <c r="HO179">
        <v>975.069</v>
      </c>
      <c r="HP179">
        <v>31.6323</v>
      </c>
      <c r="HQ179">
        <v>100.347</v>
      </c>
      <c r="HR179">
        <v>101.721</v>
      </c>
    </row>
    <row r="180" spans="1:226">
      <c r="A180">
        <v>164</v>
      </c>
      <c r="B180">
        <v>1677864479.1</v>
      </c>
      <c r="C180">
        <v>1957.599999904633</v>
      </c>
      <c r="D180" t="s">
        <v>692</v>
      </c>
      <c r="E180" t="s">
        <v>693</v>
      </c>
      <c r="F180">
        <v>5</v>
      </c>
      <c r="G180" t="s">
        <v>353</v>
      </c>
      <c r="H180" t="s">
        <v>382</v>
      </c>
      <c r="I180">
        <v>1677864471.35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990.032977850484</v>
      </c>
      <c r="AK180">
        <v>956.5690121212119</v>
      </c>
      <c r="AL180">
        <v>3.472482863711471</v>
      </c>
      <c r="AM180">
        <v>63.52167588104037</v>
      </c>
      <c r="AN180">
        <f>(AP180 - AO180 + BO180*1E3/(8.314*(BQ180+273.15)) * AR180/BN180 * AQ180) * BN180/(100*BB180) * 1000/(1000 - AP180)</f>
        <v>0</v>
      </c>
      <c r="AO180">
        <v>30.36051508644147</v>
      </c>
      <c r="AP180">
        <v>32.21852787878787</v>
      </c>
      <c r="AQ180">
        <v>-0.00577588508197776</v>
      </c>
      <c r="AR180">
        <v>100.0074228854335</v>
      </c>
      <c r="AS180">
        <v>0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2.96</v>
      </c>
      <c r="BC180">
        <v>0.5</v>
      </c>
      <c r="BD180" t="s">
        <v>355</v>
      </c>
      <c r="BE180">
        <v>2</v>
      </c>
      <c r="BF180" t="b">
        <v>1</v>
      </c>
      <c r="BG180">
        <v>1677864471.35</v>
      </c>
      <c r="BH180">
        <v>901.3858571428573</v>
      </c>
      <c r="BI180">
        <v>943.4997142857143</v>
      </c>
      <c r="BJ180">
        <v>32.26373928571429</v>
      </c>
      <c r="BK180">
        <v>30.36032857142857</v>
      </c>
      <c r="BL180">
        <v>896.7692142857144</v>
      </c>
      <c r="BM180">
        <v>31.86315714285715</v>
      </c>
      <c r="BN180">
        <v>500.0266785714286</v>
      </c>
      <c r="BO180">
        <v>89.432575</v>
      </c>
      <c r="BP180">
        <v>0.09997500357142856</v>
      </c>
      <c r="BQ180">
        <v>34.34872857142857</v>
      </c>
      <c r="BR180">
        <v>35.01122142857143</v>
      </c>
      <c r="BS180">
        <v>999.9000000000002</v>
      </c>
      <c r="BT180">
        <v>0</v>
      </c>
      <c r="BU180">
        <v>0</v>
      </c>
      <c r="BV180">
        <v>9995.354642857143</v>
      </c>
      <c r="BW180">
        <v>0</v>
      </c>
      <c r="BX180">
        <v>7.334994642857143</v>
      </c>
      <c r="BY180">
        <v>-42.11385357142858</v>
      </c>
      <c r="BZ180">
        <v>931.4370714285715</v>
      </c>
      <c r="CA180">
        <v>973.0415357142857</v>
      </c>
      <c r="CB180">
        <v>1.903418571428571</v>
      </c>
      <c r="CC180">
        <v>943.4997142857143</v>
      </c>
      <c r="CD180">
        <v>30.36032857142857</v>
      </c>
      <c r="CE180">
        <v>2.885428928571429</v>
      </c>
      <c r="CF180">
        <v>2.715201071428571</v>
      </c>
      <c r="CG180">
        <v>23.38114285714286</v>
      </c>
      <c r="CH180">
        <v>22.37741428571429</v>
      </c>
      <c r="CI180">
        <v>2000.005357142857</v>
      </c>
      <c r="CJ180">
        <v>0.9800028214285712</v>
      </c>
      <c r="CK180">
        <v>0.01999712142857143</v>
      </c>
      <c r="CL180">
        <v>0</v>
      </c>
      <c r="CM180">
        <v>1.940039285714285</v>
      </c>
      <c r="CN180">
        <v>0</v>
      </c>
      <c r="CO180">
        <v>6247.290714285714</v>
      </c>
      <c r="CP180">
        <v>17338.31071428572</v>
      </c>
      <c r="CQ180">
        <v>40.06199999999999</v>
      </c>
      <c r="CR180">
        <v>40.68924999999999</v>
      </c>
      <c r="CS180">
        <v>39.81199999999999</v>
      </c>
      <c r="CT180">
        <v>39.062</v>
      </c>
      <c r="CU180">
        <v>39.85700000000001</v>
      </c>
      <c r="CV180">
        <v>1960.011071428571</v>
      </c>
      <c r="CW180">
        <v>39.9925</v>
      </c>
      <c r="CX180">
        <v>0</v>
      </c>
      <c r="CY180">
        <v>1677864482.2</v>
      </c>
      <c r="CZ180">
        <v>0</v>
      </c>
      <c r="DA180">
        <v>0</v>
      </c>
      <c r="DB180" t="s">
        <v>356</v>
      </c>
      <c r="DC180">
        <v>1664468064.5</v>
      </c>
      <c r="DD180">
        <v>1677795524</v>
      </c>
      <c r="DE180">
        <v>0</v>
      </c>
      <c r="DF180">
        <v>-0.419</v>
      </c>
      <c r="DG180">
        <v>-0.001</v>
      </c>
      <c r="DH180">
        <v>3.097</v>
      </c>
      <c r="DI180">
        <v>0.268</v>
      </c>
      <c r="DJ180">
        <v>400</v>
      </c>
      <c r="DK180">
        <v>24</v>
      </c>
      <c r="DL180">
        <v>0.15</v>
      </c>
      <c r="DM180">
        <v>0.13</v>
      </c>
      <c r="DN180">
        <v>-42.152665</v>
      </c>
      <c r="DO180">
        <v>0.4166318949343524</v>
      </c>
      <c r="DP180">
        <v>0.08801778385644528</v>
      </c>
      <c r="DQ180">
        <v>0</v>
      </c>
      <c r="DR180">
        <v>1.92061525</v>
      </c>
      <c r="DS180">
        <v>-0.3510482926829267</v>
      </c>
      <c r="DT180">
        <v>0.03396916005640263</v>
      </c>
      <c r="DU180">
        <v>0</v>
      </c>
      <c r="DV180">
        <v>0</v>
      </c>
      <c r="DW180">
        <v>2</v>
      </c>
      <c r="DX180" t="s">
        <v>357</v>
      </c>
      <c r="DY180">
        <v>2.97721</v>
      </c>
      <c r="DZ180">
        <v>2.7282</v>
      </c>
      <c r="EA180">
        <v>0.146982</v>
      </c>
      <c r="EB180">
        <v>0.152677</v>
      </c>
      <c r="EC180">
        <v>0.129122</v>
      </c>
      <c r="ED180">
        <v>0.124709</v>
      </c>
      <c r="EE180">
        <v>25427.2</v>
      </c>
      <c r="EF180">
        <v>24985.7</v>
      </c>
      <c r="EG180">
        <v>30348.8</v>
      </c>
      <c r="EH180">
        <v>29747.9</v>
      </c>
      <c r="EI180">
        <v>36479.1</v>
      </c>
      <c r="EJ180">
        <v>34278.5</v>
      </c>
      <c r="EK180">
        <v>46441.4</v>
      </c>
      <c r="EL180">
        <v>44236.9</v>
      </c>
      <c r="EM180">
        <v>1.84492</v>
      </c>
      <c r="EN180">
        <v>1.82135</v>
      </c>
      <c r="EO180">
        <v>0.18324</v>
      </c>
      <c r="EP180">
        <v>0</v>
      </c>
      <c r="EQ180">
        <v>32.0597</v>
      </c>
      <c r="ER180">
        <v>999.9</v>
      </c>
      <c r="ES180">
        <v>49.2</v>
      </c>
      <c r="ET180">
        <v>34.8</v>
      </c>
      <c r="EU180">
        <v>30.7292</v>
      </c>
      <c r="EV180">
        <v>62.9337</v>
      </c>
      <c r="EW180">
        <v>22.9247</v>
      </c>
      <c r="EX180">
        <v>1</v>
      </c>
      <c r="EY180">
        <v>0.165844</v>
      </c>
      <c r="EZ180">
        <v>-2.24459</v>
      </c>
      <c r="FA180">
        <v>20.1826</v>
      </c>
      <c r="FB180">
        <v>5.22687</v>
      </c>
      <c r="FC180">
        <v>11.9739</v>
      </c>
      <c r="FD180">
        <v>4.9698</v>
      </c>
      <c r="FE180">
        <v>3.28955</v>
      </c>
      <c r="FF180">
        <v>9999</v>
      </c>
      <c r="FG180">
        <v>9999</v>
      </c>
      <c r="FH180">
        <v>9999</v>
      </c>
      <c r="FI180">
        <v>999.9</v>
      </c>
      <c r="FJ180">
        <v>4.97322</v>
      </c>
      <c r="FK180">
        <v>1.87786</v>
      </c>
      <c r="FL180">
        <v>1.87595</v>
      </c>
      <c r="FM180">
        <v>1.87881</v>
      </c>
      <c r="FN180">
        <v>1.87542</v>
      </c>
      <c r="FO180">
        <v>1.87897</v>
      </c>
      <c r="FP180">
        <v>1.87607</v>
      </c>
      <c r="FQ180">
        <v>1.87729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4.671</v>
      </c>
      <c r="GF180">
        <v>0.4006</v>
      </c>
      <c r="GG180">
        <v>1.952128706093963</v>
      </c>
      <c r="GH180">
        <v>0.004218851560130391</v>
      </c>
      <c r="GI180">
        <v>-1.795455638341317E-06</v>
      </c>
      <c r="GJ180">
        <v>4.509012065089949E-10</v>
      </c>
      <c r="GK180">
        <v>0.4005864047308223</v>
      </c>
      <c r="GL180">
        <v>0</v>
      </c>
      <c r="GM180">
        <v>0</v>
      </c>
      <c r="GN180">
        <v>0</v>
      </c>
      <c r="GO180">
        <v>0</v>
      </c>
      <c r="GP180">
        <v>2124</v>
      </c>
      <c r="GQ180">
        <v>1</v>
      </c>
      <c r="GR180">
        <v>26</v>
      </c>
      <c r="GS180">
        <v>223273.6</v>
      </c>
      <c r="GT180">
        <v>1149.3</v>
      </c>
      <c r="GU180">
        <v>2.23389</v>
      </c>
      <c r="GV180">
        <v>2.5647</v>
      </c>
      <c r="GW180">
        <v>1.39893</v>
      </c>
      <c r="GX180">
        <v>2.36206</v>
      </c>
      <c r="GY180">
        <v>1.44897</v>
      </c>
      <c r="GZ180">
        <v>2.42798</v>
      </c>
      <c r="HA180">
        <v>42.4571</v>
      </c>
      <c r="HB180">
        <v>24.105</v>
      </c>
      <c r="HC180">
        <v>18</v>
      </c>
      <c r="HD180">
        <v>491.303</v>
      </c>
      <c r="HE180">
        <v>447.76</v>
      </c>
      <c r="HF180">
        <v>35.0642</v>
      </c>
      <c r="HG180">
        <v>29.3268</v>
      </c>
      <c r="HH180">
        <v>29.9999</v>
      </c>
      <c r="HI180">
        <v>29.0438</v>
      </c>
      <c r="HJ180">
        <v>29.0939</v>
      </c>
      <c r="HK180">
        <v>44.7412</v>
      </c>
      <c r="HL180">
        <v>0</v>
      </c>
      <c r="HM180">
        <v>100</v>
      </c>
      <c r="HN180">
        <v>35.0379</v>
      </c>
      <c r="HO180">
        <v>988.446</v>
      </c>
      <c r="HP180">
        <v>31.6323</v>
      </c>
      <c r="HQ180">
        <v>100.351</v>
      </c>
      <c r="HR180">
        <v>101.722</v>
      </c>
    </row>
    <row r="181" spans="1:226">
      <c r="A181">
        <v>165</v>
      </c>
      <c r="B181">
        <v>1677864484.1</v>
      </c>
      <c r="C181">
        <v>1962.599999904633</v>
      </c>
      <c r="D181" t="s">
        <v>694</v>
      </c>
      <c r="E181" t="s">
        <v>695</v>
      </c>
      <c r="F181">
        <v>5</v>
      </c>
      <c r="G181" t="s">
        <v>353</v>
      </c>
      <c r="H181" t="s">
        <v>382</v>
      </c>
      <c r="I181">
        <v>1677864476.618518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1007.274131217489</v>
      </c>
      <c r="AK181">
        <v>973.9381333333331</v>
      </c>
      <c r="AL181">
        <v>3.472074888421918</v>
      </c>
      <c r="AM181">
        <v>63.52167588104037</v>
      </c>
      <c r="AN181">
        <f>(AP181 - AO181 + BO181*1E3/(8.314*(BQ181+273.15)) * AR181/BN181 * AQ181) * BN181/(100*BB181) * 1000/(1000 - AP181)</f>
        <v>0</v>
      </c>
      <c r="AO181">
        <v>30.36462230313252</v>
      </c>
      <c r="AP181">
        <v>32.18872606060607</v>
      </c>
      <c r="AQ181">
        <v>-0.005844783626904751</v>
      </c>
      <c r="AR181">
        <v>100.0074228854335</v>
      </c>
      <c r="AS181">
        <v>0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2.96</v>
      </c>
      <c r="BC181">
        <v>0.5</v>
      </c>
      <c r="BD181" t="s">
        <v>355</v>
      </c>
      <c r="BE181">
        <v>2</v>
      </c>
      <c r="BF181" t="b">
        <v>1</v>
      </c>
      <c r="BG181">
        <v>1677864476.618518</v>
      </c>
      <c r="BH181">
        <v>919.0941111111111</v>
      </c>
      <c r="BI181">
        <v>961.1927777777778</v>
      </c>
      <c r="BJ181">
        <v>32.23107037037037</v>
      </c>
      <c r="BK181">
        <v>30.36123333333333</v>
      </c>
      <c r="BL181">
        <v>914.4407037037037</v>
      </c>
      <c r="BM181">
        <v>31.83048518518519</v>
      </c>
      <c r="BN181">
        <v>500.0191481481481</v>
      </c>
      <c r="BO181">
        <v>89.43264074074074</v>
      </c>
      <c r="BP181">
        <v>0.09994690370370371</v>
      </c>
      <c r="BQ181">
        <v>34.3526925925926</v>
      </c>
      <c r="BR181">
        <v>35.01977407407407</v>
      </c>
      <c r="BS181">
        <v>999.9000000000001</v>
      </c>
      <c r="BT181">
        <v>0</v>
      </c>
      <c r="BU181">
        <v>0</v>
      </c>
      <c r="BV181">
        <v>9993.559999999999</v>
      </c>
      <c r="BW181">
        <v>0</v>
      </c>
      <c r="BX181">
        <v>6.738847407407409</v>
      </c>
      <c r="BY181">
        <v>-42.09871851851852</v>
      </c>
      <c r="BZ181">
        <v>949.7036666666667</v>
      </c>
      <c r="CA181">
        <v>991.2893703703703</v>
      </c>
      <c r="CB181">
        <v>1.869841481481481</v>
      </c>
      <c r="CC181">
        <v>961.1927777777778</v>
      </c>
      <c r="CD181">
        <v>30.36123333333333</v>
      </c>
      <c r="CE181">
        <v>2.882509259259259</v>
      </c>
      <c r="CF181">
        <v>2.715284444444444</v>
      </c>
      <c r="CG181">
        <v>23.36436296296296</v>
      </c>
      <c r="CH181">
        <v>22.37791851851851</v>
      </c>
      <c r="CI181">
        <v>1999.993703703704</v>
      </c>
      <c r="CJ181">
        <v>0.9800038518518518</v>
      </c>
      <c r="CK181">
        <v>0.01999611481481481</v>
      </c>
      <c r="CL181">
        <v>0</v>
      </c>
      <c r="CM181">
        <v>1.925003703703704</v>
      </c>
      <c r="CN181">
        <v>0</v>
      </c>
      <c r="CO181">
        <v>6243.129259259258</v>
      </c>
      <c r="CP181">
        <v>17338.2037037037</v>
      </c>
      <c r="CQ181">
        <v>40.06199999999999</v>
      </c>
      <c r="CR181">
        <v>40.694</v>
      </c>
      <c r="CS181">
        <v>39.81199999999999</v>
      </c>
      <c r="CT181">
        <v>39.0574074074074</v>
      </c>
      <c r="CU181">
        <v>39.854</v>
      </c>
      <c r="CV181">
        <v>1960.001851851851</v>
      </c>
      <c r="CW181">
        <v>39.99</v>
      </c>
      <c r="CX181">
        <v>0</v>
      </c>
      <c r="CY181">
        <v>1677864487</v>
      </c>
      <c r="CZ181">
        <v>0</v>
      </c>
      <c r="DA181">
        <v>0</v>
      </c>
      <c r="DB181" t="s">
        <v>356</v>
      </c>
      <c r="DC181">
        <v>1664468064.5</v>
      </c>
      <c r="DD181">
        <v>1677795524</v>
      </c>
      <c r="DE181">
        <v>0</v>
      </c>
      <c r="DF181">
        <v>-0.419</v>
      </c>
      <c r="DG181">
        <v>-0.001</v>
      </c>
      <c r="DH181">
        <v>3.097</v>
      </c>
      <c r="DI181">
        <v>0.268</v>
      </c>
      <c r="DJ181">
        <v>400</v>
      </c>
      <c r="DK181">
        <v>24</v>
      </c>
      <c r="DL181">
        <v>0.15</v>
      </c>
      <c r="DM181">
        <v>0.13</v>
      </c>
      <c r="DN181">
        <v>-42.0991175</v>
      </c>
      <c r="DO181">
        <v>0.05731294559099541</v>
      </c>
      <c r="DP181">
        <v>0.05522059347516965</v>
      </c>
      <c r="DQ181">
        <v>1</v>
      </c>
      <c r="DR181">
        <v>1.89015775</v>
      </c>
      <c r="DS181">
        <v>-0.3791706191369605</v>
      </c>
      <c r="DT181">
        <v>0.03664363563345618</v>
      </c>
      <c r="DU181">
        <v>0</v>
      </c>
      <c r="DV181">
        <v>1</v>
      </c>
      <c r="DW181">
        <v>2</v>
      </c>
      <c r="DX181" t="s">
        <v>365</v>
      </c>
      <c r="DY181">
        <v>2.977</v>
      </c>
      <c r="DZ181">
        <v>2.72845</v>
      </c>
      <c r="EA181">
        <v>0.148705</v>
      </c>
      <c r="EB181">
        <v>0.154362</v>
      </c>
      <c r="EC181">
        <v>0.12904</v>
      </c>
      <c r="ED181">
        <v>0.124717</v>
      </c>
      <c r="EE181">
        <v>25376.1</v>
      </c>
      <c r="EF181">
        <v>24936.2</v>
      </c>
      <c r="EG181">
        <v>30349</v>
      </c>
      <c r="EH181">
        <v>29748.1</v>
      </c>
      <c r="EI181">
        <v>36483</v>
      </c>
      <c r="EJ181">
        <v>34278.5</v>
      </c>
      <c r="EK181">
        <v>46441.7</v>
      </c>
      <c r="EL181">
        <v>44237.1</v>
      </c>
      <c r="EM181">
        <v>1.84485</v>
      </c>
      <c r="EN181">
        <v>1.82165</v>
      </c>
      <c r="EO181">
        <v>0.182718</v>
      </c>
      <c r="EP181">
        <v>0</v>
      </c>
      <c r="EQ181">
        <v>32.0585</v>
      </c>
      <c r="ER181">
        <v>999.9</v>
      </c>
      <c r="ES181">
        <v>49.2</v>
      </c>
      <c r="ET181">
        <v>34.8</v>
      </c>
      <c r="EU181">
        <v>30.7298</v>
      </c>
      <c r="EV181">
        <v>62.7637</v>
      </c>
      <c r="EW181">
        <v>22.8646</v>
      </c>
      <c r="EX181">
        <v>1</v>
      </c>
      <c r="EY181">
        <v>0.165236</v>
      </c>
      <c r="EZ181">
        <v>-2.18099</v>
      </c>
      <c r="FA181">
        <v>20.1835</v>
      </c>
      <c r="FB181">
        <v>5.22687</v>
      </c>
      <c r="FC181">
        <v>11.974</v>
      </c>
      <c r="FD181">
        <v>4.9699</v>
      </c>
      <c r="FE181">
        <v>3.2896</v>
      </c>
      <c r="FF181">
        <v>9999</v>
      </c>
      <c r="FG181">
        <v>9999</v>
      </c>
      <c r="FH181">
        <v>9999</v>
      </c>
      <c r="FI181">
        <v>999.9</v>
      </c>
      <c r="FJ181">
        <v>4.97324</v>
      </c>
      <c r="FK181">
        <v>1.87786</v>
      </c>
      <c r="FL181">
        <v>1.87598</v>
      </c>
      <c r="FM181">
        <v>1.87881</v>
      </c>
      <c r="FN181">
        <v>1.87545</v>
      </c>
      <c r="FO181">
        <v>1.87898</v>
      </c>
      <c r="FP181">
        <v>1.87607</v>
      </c>
      <c r="FQ181">
        <v>1.87729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4.705</v>
      </c>
      <c r="GF181">
        <v>0.4006</v>
      </c>
      <c r="GG181">
        <v>1.952128706093963</v>
      </c>
      <c r="GH181">
        <v>0.004218851560130391</v>
      </c>
      <c r="GI181">
        <v>-1.795455638341317E-06</v>
      </c>
      <c r="GJ181">
        <v>4.509012065089949E-10</v>
      </c>
      <c r="GK181">
        <v>0.4005864047308223</v>
      </c>
      <c r="GL181">
        <v>0</v>
      </c>
      <c r="GM181">
        <v>0</v>
      </c>
      <c r="GN181">
        <v>0</v>
      </c>
      <c r="GO181">
        <v>0</v>
      </c>
      <c r="GP181">
        <v>2124</v>
      </c>
      <c r="GQ181">
        <v>1</v>
      </c>
      <c r="GR181">
        <v>26</v>
      </c>
      <c r="GS181">
        <v>223273.7</v>
      </c>
      <c r="GT181">
        <v>1149.3</v>
      </c>
      <c r="GU181">
        <v>2.26074</v>
      </c>
      <c r="GV181">
        <v>2.55005</v>
      </c>
      <c r="GW181">
        <v>1.39893</v>
      </c>
      <c r="GX181">
        <v>2.36206</v>
      </c>
      <c r="GY181">
        <v>1.44897</v>
      </c>
      <c r="GZ181">
        <v>2.53662</v>
      </c>
      <c r="HA181">
        <v>42.4571</v>
      </c>
      <c r="HB181">
        <v>24.1225</v>
      </c>
      <c r="HC181">
        <v>18</v>
      </c>
      <c r="HD181">
        <v>491.261</v>
      </c>
      <c r="HE181">
        <v>447.949</v>
      </c>
      <c r="HF181">
        <v>35.042</v>
      </c>
      <c r="HG181">
        <v>29.3268</v>
      </c>
      <c r="HH181">
        <v>29.9999</v>
      </c>
      <c r="HI181">
        <v>29.0438</v>
      </c>
      <c r="HJ181">
        <v>29.0939</v>
      </c>
      <c r="HK181">
        <v>45.3813</v>
      </c>
      <c r="HL181">
        <v>0</v>
      </c>
      <c r="HM181">
        <v>100</v>
      </c>
      <c r="HN181">
        <v>35.0132</v>
      </c>
      <c r="HO181">
        <v>1008.48</v>
      </c>
      <c r="HP181">
        <v>31.6323</v>
      </c>
      <c r="HQ181">
        <v>100.351</v>
      </c>
      <c r="HR181">
        <v>101.722</v>
      </c>
    </row>
    <row r="182" spans="1:226">
      <c r="A182">
        <v>166</v>
      </c>
      <c r="B182">
        <v>1677864489.1</v>
      </c>
      <c r="C182">
        <v>1967.599999904633</v>
      </c>
      <c r="D182" t="s">
        <v>696</v>
      </c>
      <c r="E182" t="s">
        <v>697</v>
      </c>
      <c r="F182">
        <v>5</v>
      </c>
      <c r="G182" t="s">
        <v>353</v>
      </c>
      <c r="H182" t="s">
        <v>382</v>
      </c>
      <c r="I182">
        <v>1677864481.332142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1024.465114705813</v>
      </c>
      <c r="AK182">
        <v>991.2320121212119</v>
      </c>
      <c r="AL182">
        <v>3.451606593475127</v>
      </c>
      <c r="AM182">
        <v>63.52167588104037</v>
      </c>
      <c r="AN182">
        <f>(AP182 - AO182 + BO182*1E3/(8.314*(BQ182+273.15)) * AR182/BN182 * AQ182) * BN182/(100*BB182) * 1000/(1000 - AP182)</f>
        <v>0</v>
      </c>
      <c r="AO182">
        <v>30.36621412211582</v>
      </c>
      <c r="AP182">
        <v>32.16028060606059</v>
      </c>
      <c r="AQ182">
        <v>-0.006074625245567965</v>
      </c>
      <c r="AR182">
        <v>100.0074228854335</v>
      </c>
      <c r="AS182">
        <v>0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2.96</v>
      </c>
      <c r="BC182">
        <v>0.5</v>
      </c>
      <c r="BD182" t="s">
        <v>355</v>
      </c>
      <c r="BE182">
        <v>2</v>
      </c>
      <c r="BF182" t="b">
        <v>1</v>
      </c>
      <c r="BG182">
        <v>1677864481.332142</v>
      </c>
      <c r="BH182">
        <v>934.9430714285714</v>
      </c>
      <c r="BI182">
        <v>976.9923214285715</v>
      </c>
      <c r="BJ182">
        <v>32.20253214285714</v>
      </c>
      <c r="BK182">
        <v>30.36335357142858</v>
      </c>
      <c r="BL182">
        <v>930.2571071428572</v>
      </c>
      <c r="BM182">
        <v>31.80195</v>
      </c>
      <c r="BN182">
        <v>500.0234285714286</v>
      </c>
      <c r="BO182">
        <v>89.43206071428571</v>
      </c>
      <c r="BP182">
        <v>0.09987868928571429</v>
      </c>
      <c r="BQ182">
        <v>34.35563571428572</v>
      </c>
      <c r="BR182">
        <v>35.02366785714285</v>
      </c>
      <c r="BS182">
        <v>999.9000000000002</v>
      </c>
      <c r="BT182">
        <v>0</v>
      </c>
      <c r="BU182">
        <v>0</v>
      </c>
      <c r="BV182">
        <v>9997.787857142857</v>
      </c>
      <c r="BW182">
        <v>0</v>
      </c>
      <c r="BX182">
        <v>6.464090357142859</v>
      </c>
      <c r="BY182">
        <v>-42.04911071428572</v>
      </c>
      <c r="BZ182">
        <v>966.0520357142857</v>
      </c>
      <c r="CA182">
        <v>1007.585642857143</v>
      </c>
      <c r="CB182">
        <v>1.839187857142857</v>
      </c>
      <c r="CC182">
        <v>976.9923214285715</v>
      </c>
      <c r="CD182">
        <v>30.36335357142858</v>
      </c>
      <c r="CE182">
        <v>2.879938571428571</v>
      </c>
      <c r="CF182">
        <v>2.715456071428572</v>
      </c>
      <c r="CG182">
        <v>23.34957857142857</v>
      </c>
      <c r="CH182">
        <v>22.37895357142857</v>
      </c>
      <c r="CI182">
        <v>1999.989642857143</v>
      </c>
      <c r="CJ182">
        <v>0.9800036785714286</v>
      </c>
      <c r="CK182">
        <v>0.01999632142857143</v>
      </c>
      <c r="CL182">
        <v>0</v>
      </c>
      <c r="CM182">
        <v>1.900992857142857</v>
      </c>
      <c r="CN182">
        <v>0</v>
      </c>
      <c r="CO182">
        <v>6239.124285714286</v>
      </c>
      <c r="CP182">
        <v>17338.16428571429</v>
      </c>
      <c r="CQ182">
        <v>40.06199999999999</v>
      </c>
      <c r="CR182">
        <v>40.705</v>
      </c>
      <c r="CS182">
        <v>39.81199999999999</v>
      </c>
      <c r="CT182">
        <v>39.06207142857142</v>
      </c>
      <c r="CU182">
        <v>39.85025</v>
      </c>
      <c r="CV182">
        <v>1959.997142857143</v>
      </c>
      <c r="CW182">
        <v>39.98928571428571</v>
      </c>
      <c r="CX182">
        <v>0</v>
      </c>
      <c r="CY182">
        <v>1677864491.8</v>
      </c>
      <c r="CZ182">
        <v>0</v>
      </c>
      <c r="DA182">
        <v>0</v>
      </c>
      <c r="DB182" t="s">
        <v>356</v>
      </c>
      <c r="DC182">
        <v>1664468064.5</v>
      </c>
      <c r="DD182">
        <v>1677795524</v>
      </c>
      <c r="DE182">
        <v>0</v>
      </c>
      <c r="DF182">
        <v>-0.419</v>
      </c>
      <c r="DG182">
        <v>-0.001</v>
      </c>
      <c r="DH182">
        <v>3.097</v>
      </c>
      <c r="DI182">
        <v>0.268</v>
      </c>
      <c r="DJ182">
        <v>400</v>
      </c>
      <c r="DK182">
        <v>24</v>
      </c>
      <c r="DL182">
        <v>0.15</v>
      </c>
      <c r="DM182">
        <v>0.13</v>
      </c>
      <c r="DN182">
        <v>-42.0562625</v>
      </c>
      <c r="DO182">
        <v>0.5643996247654526</v>
      </c>
      <c r="DP182">
        <v>0.08930217435062804</v>
      </c>
      <c r="DQ182">
        <v>0</v>
      </c>
      <c r="DR182">
        <v>1.85913575</v>
      </c>
      <c r="DS182">
        <v>-0.3952933958724223</v>
      </c>
      <c r="DT182">
        <v>0.03805593619184135</v>
      </c>
      <c r="DU182">
        <v>0</v>
      </c>
      <c r="DV182">
        <v>0</v>
      </c>
      <c r="DW182">
        <v>2</v>
      </c>
      <c r="DX182" t="s">
        <v>357</v>
      </c>
      <c r="DY182">
        <v>2.97701</v>
      </c>
      <c r="DZ182">
        <v>2.72839</v>
      </c>
      <c r="EA182">
        <v>0.150403</v>
      </c>
      <c r="EB182">
        <v>0.156037</v>
      </c>
      <c r="EC182">
        <v>0.128962</v>
      </c>
      <c r="ED182">
        <v>0.124722</v>
      </c>
      <c r="EE182">
        <v>25325.4</v>
      </c>
      <c r="EF182">
        <v>24886.6</v>
      </c>
      <c r="EG182">
        <v>30349</v>
      </c>
      <c r="EH182">
        <v>29747.8</v>
      </c>
      <c r="EI182">
        <v>36486.6</v>
      </c>
      <c r="EJ182">
        <v>34278.2</v>
      </c>
      <c r="EK182">
        <v>46441.9</v>
      </c>
      <c r="EL182">
        <v>44236.8</v>
      </c>
      <c r="EM182">
        <v>1.84473</v>
      </c>
      <c r="EN182">
        <v>1.82152</v>
      </c>
      <c r="EO182">
        <v>0.18391</v>
      </c>
      <c r="EP182">
        <v>0</v>
      </c>
      <c r="EQ182">
        <v>32.0586</v>
      </c>
      <c r="ER182">
        <v>999.9</v>
      </c>
      <c r="ES182">
        <v>49.2</v>
      </c>
      <c r="ET182">
        <v>34.8</v>
      </c>
      <c r="EU182">
        <v>30.7324</v>
      </c>
      <c r="EV182">
        <v>62.9837</v>
      </c>
      <c r="EW182">
        <v>23.0329</v>
      </c>
      <c r="EX182">
        <v>1</v>
      </c>
      <c r="EY182">
        <v>0.165277</v>
      </c>
      <c r="EZ182">
        <v>-2.15369</v>
      </c>
      <c r="FA182">
        <v>20.1837</v>
      </c>
      <c r="FB182">
        <v>5.22762</v>
      </c>
      <c r="FC182">
        <v>11.974</v>
      </c>
      <c r="FD182">
        <v>4.97015</v>
      </c>
      <c r="FE182">
        <v>3.2897</v>
      </c>
      <c r="FF182">
        <v>9999</v>
      </c>
      <c r="FG182">
        <v>9999</v>
      </c>
      <c r="FH182">
        <v>9999</v>
      </c>
      <c r="FI182">
        <v>999.9</v>
      </c>
      <c r="FJ182">
        <v>4.97324</v>
      </c>
      <c r="FK182">
        <v>1.8779</v>
      </c>
      <c r="FL182">
        <v>1.87603</v>
      </c>
      <c r="FM182">
        <v>1.87881</v>
      </c>
      <c r="FN182">
        <v>1.87546</v>
      </c>
      <c r="FO182">
        <v>1.87898</v>
      </c>
      <c r="FP182">
        <v>1.87608</v>
      </c>
      <c r="FQ182">
        <v>1.87729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4.739</v>
      </c>
      <c r="GF182">
        <v>0.4006</v>
      </c>
      <c r="GG182">
        <v>1.952128706093963</v>
      </c>
      <c r="GH182">
        <v>0.004218851560130391</v>
      </c>
      <c r="GI182">
        <v>-1.795455638341317E-06</v>
      </c>
      <c r="GJ182">
        <v>4.509012065089949E-10</v>
      </c>
      <c r="GK182">
        <v>0.4005864047308223</v>
      </c>
      <c r="GL182">
        <v>0</v>
      </c>
      <c r="GM182">
        <v>0</v>
      </c>
      <c r="GN182">
        <v>0</v>
      </c>
      <c r="GO182">
        <v>0</v>
      </c>
      <c r="GP182">
        <v>2124</v>
      </c>
      <c r="GQ182">
        <v>1</v>
      </c>
      <c r="GR182">
        <v>26</v>
      </c>
      <c r="GS182">
        <v>223273.7</v>
      </c>
      <c r="GT182">
        <v>1149.4</v>
      </c>
      <c r="GU182">
        <v>2.29492</v>
      </c>
      <c r="GV182">
        <v>2.5647</v>
      </c>
      <c r="GW182">
        <v>1.39893</v>
      </c>
      <c r="GX182">
        <v>2.36206</v>
      </c>
      <c r="GY182">
        <v>1.44897</v>
      </c>
      <c r="GZ182">
        <v>2.41943</v>
      </c>
      <c r="HA182">
        <v>42.4571</v>
      </c>
      <c r="HB182">
        <v>24.1138</v>
      </c>
      <c r="HC182">
        <v>18</v>
      </c>
      <c r="HD182">
        <v>491.191</v>
      </c>
      <c r="HE182">
        <v>447.87</v>
      </c>
      <c r="HF182">
        <v>35.0124</v>
      </c>
      <c r="HG182">
        <v>29.3268</v>
      </c>
      <c r="HH182">
        <v>29.9999</v>
      </c>
      <c r="HI182">
        <v>29.0438</v>
      </c>
      <c r="HJ182">
        <v>29.0939</v>
      </c>
      <c r="HK182">
        <v>45.9556</v>
      </c>
      <c r="HL182">
        <v>0</v>
      </c>
      <c r="HM182">
        <v>100</v>
      </c>
      <c r="HN182">
        <v>34.9918</v>
      </c>
      <c r="HO182">
        <v>1021.84</v>
      </c>
      <c r="HP182">
        <v>31.6323</v>
      </c>
      <c r="HQ182">
        <v>100.352</v>
      </c>
      <c r="HR182">
        <v>101.721</v>
      </c>
    </row>
    <row r="183" spans="1:226">
      <c r="A183">
        <v>167</v>
      </c>
      <c r="B183">
        <v>1677864494.1</v>
      </c>
      <c r="C183">
        <v>1972.599999904633</v>
      </c>
      <c r="D183" t="s">
        <v>698</v>
      </c>
      <c r="E183" t="s">
        <v>699</v>
      </c>
      <c r="F183">
        <v>5</v>
      </c>
      <c r="G183" t="s">
        <v>353</v>
      </c>
      <c r="H183" t="s">
        <v>382</v>
      </c>
      <c r="I183">
        <v>1677864486.6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1041.85709455805</v>
      </c>
      <c r="AK183">
        <v>1008.531345454545</v>
      </c>
      <c r="AL183">
        <v>3.470726141912011</v>
      </c>
      <c r="AM183">
        <v>63.52167588104037</v>
      </c>
      <c r="AN183">
        <f>(AP183 - AO183 + BO183*1E3/(8.314*(BQ183+273.15)) * AR183/BN183 * AQ183) * BN183/(100*BB183) * 1000/(1000 - AP183)</f>
        <v>0</v>
      </c>
      <c r="AO183">
        <v>30.36631676018725</v>
      </c>
      <c r="AP183">
        <v>32.13135696969695</v>
      </c>
      <c r="AQ183">
        <v>-0.006291977491430888</v>
      </c>
      <c r="AR183">
        <v>100.0074228854335</v>
      </c>
      <c r="AS183">
        <v>0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2.96</v>
      </c>
      <c r="BC183">
        <v>0.5</v>
      </c>
      <c r="BD183" t="s">
        <v>355</v>
      </c>
      <c r="BE183">
        <v>2</v>
      </c>
      <c r="BF183" t="b">
        <v>1</v>
      </c>
      <c r="BG183">
        <v>1677864486.6</v>
      </c>
      <c r="BH183">
        <v>952.6359629629629</v>
      </c>
      <c r="BI183">
        <v>994.6403333333333</v>
      </c>
      <c r="BJ183">
        <v>32.17228148148148</v>
      </c>
      <c r="BK183">
        <v>30.36541851851852</v>
      </c>
      <c r="BL183">
        <v>947.9141111111111</v>
      </c>
      <c r="BM183">
        <v>31.7717</v>
      </c>
      <c r="BN183">
        <v>500.0277407407407</v>
      </c>
      <c r="BO183">
        <v>89.43141111111109</v>
      </c>
      <c r="BP183">
        <v>0.1000426074074074</v>
      </c>
      <c r="BQ183">
        <v>34.35864444444445</v>
      </c>
      <c r="BR183">
        <v>35.02772592592593</v>
      </c>
      <c r="BS183">
        <v>999.9000000000001</v>
      </c>
      <c r="BT183">
        <v>0</v>
      </c>
      <c r="BU183">
        <v>0</v>
      </c>
      <c r="BV183">
        <v>9992.224074074074</v>
      </c>
      <c r="BW183">
        <v>0</v>
      </c>
      <c r="BX183">
        <v>6.455262962962964</v>
      </c>
      <c r="BY183">
        <v>-42.00414814814815</v>
      </c>
      <c r="BZ183">
        <v>984.3024444444444</v>
      </c>
      <c r="CA183">
        <v>1025.788888888889</v>
      </c>
      <c r="CB183">
        <v>1.806866296296296</v>
      </c>
      <c r="CC183">
        <v>994.6403333333333</v>
      </c>
      <c r="CD183">
        <v>30.36541851851852</v>
      </c>
      <c r="CE183">
        <v>2.877211481481481</v>
      </c>
      <c r="CF183">
        <v>2.715622222222223</v>
      </c>
      <c r="CG183">
        <v>23.33388518518518</v>
      </c>
      <c r="CH183">
        <v>22.37995185185186</v>
      </c>
      <c r="CI183">
        <v>1999.974074074074</v>
      </c>
      <c r="CJ183">
        <v>0.9800041111111111</v>
      </c>
      <c r="CK183">
        <v>0.01999589259259259</v>
      </c>
      <c r="CL183">
        <v>0</v>
      </c>
      <c r="CM183">
        <v>1.954562962962963</v>
      </c>
      <c r="CN183">
        <v>0</v>
      </c>
      <c r="CO183">
        <v>6234.065185185185</v>
      </c>
      <c r="CP183">
        <v>17338.03333333333</v>
      </c>
      <c r="CQ183">
        <v>40.06199999999999</v>
      </c>
      <c r="CR183">
        <v>40.72433333333333</v>
      </c>
      <c r="CS183">
        <v>39.81199999999999</v>
      </c>
      <c r="CT183">
        <v>39.06207407407407</v>
      </c>
      <c r="CU183">
        <v>39.85166666666666</v>
      </c>
      <c r="CV183">
        <v>1959.982592592592</v>
      </c>
      <c r="CW183">
        <v>39.98777777777778</v>
      </c>
      <c r="CX183">
        <v>0</v>
      </c>
      <c r="CY183">
        <v>1677864497.2</v>
      </c>
      <c r="CZ183">
        <v>0</v>
      </c>
      <c r="DA183">
        <v>0</v>
      </c>
      <c r="DB183" t="s">
        <v>356</v>
      </c>
      <c r="DC183">
        <v>1664468064.5</v>
      </c>
      <c r="DD183">
        <v>1677795524</v>
      </c>
      <c r="DE183">
        <v>0</v>
      </c>
      <c r="DF183">
        <v>-0.419</v>
      </c>
      <c r="DG183">
        <v>-0.001</v>
      </c>
      <c r="DH183">
        <v>3.097</v>
      </c>
      <c r="DI183">
        <v>0.268</v>
      </c>
      <c r="DJ183">
        <v>400</v>
      </c>
      <c r="DK183">
        <v>24</v>
      </c>
      <c r="DL183">
        <v>0.15</v>
      </c>
      <c r="DM183">
        <v>0.13</v>
      </c>
      <c r="DN183">
        <v>-42.0479487804878</v>
      </c>
      <c r="DO183">
        <v>0.561336585365911</v>
      </c>
      <c r="DP183">
        <v>0.08940272850627319</v>
      </c>
      <c r="DQ183">
        <v>0</v>
      </c>
      <c r="DR183">
        <v>1.825674146341464</v>
      </c>
      <c r="DS183">
        <v>-0.369963554006968</v>
      </c>
      <c r="DT183">
        <v>0.0365109973392989</v>
      </c>
      <c r="DU183">
        <v>0</v>
      </c>
      <c r="DV183">
        <v>0</v>
      </c>
      <c r="DW183">
        <v>2</v>
      </c>
      <c r="DX183" t="s">
        <v>357</v>
      </c>
      <c r="DY183">
        <v>2.97709</v>
      </c>
      <c r="DZ183">
        <v>2.72847</v>
      </c>
      <c r="EA183">
        <v>0.152091</v>
      </c>
      <c r="EB183">
        <v>0.157693</v>
      </c>
      <c r="EC183">
        <v>0.12888</v>
      </c>
      <c r="ED183">
        <v>0.124724</v>
      </c>
      <c r="EE183">
        <v>25274.6</v>
      </c>
      <c r="EF183">
        <v>24837.2</v>
      </c>
      <c r="EG183">
        <v>30348.4</v>
      </c>
      <c r="EH183">
        <v>29747.2</v>
      </c>
      <c r="EI183">
        <v>36489.6</v>
      </c>
      <c r="EJ183">
        <v>34277.7</v>
      </c>
      <c r="EK183">
        <v>46441.1</v>
      </c>
      <c r="EL183">
        <v>44236.2</v>
      </c>
      <c r="EM183">
        <v>1.8448</v>
      </c>
      <c r="EN183">
        <v>1.82162</v>
      </c>
      <c r="EO183">
        <v>0.184067</v>
      </c>
      <c r="EP183">
        <v>0</v>
      </c>
      <c r="EQ183">
        <v>32.0614</v>
      </c>
      <c r="ER183">
        <v>999.9</v>
      </c>
      <c r="ES183">
        <v>49.2</v>
      </c>
      <c r="ET183">
        <v>34.8</v>
      </c>
      <c r="EU183">
        <v>30.7331</v>
      </c>
      <c r="EV183">
        <v>63.0537</v>
      </c>
      <c r="EW183">
        <v>22.7724</v>
      </c>
      <c r="EX183">
        <v>1</v>
      </c>
      <c r="EY183">
        <v>0.165244</v>
      </c>
      <c r="EZ183">
        <v>-2.11182</v>
      </c>
      <c r="FA183">
        <v>20.1843</v>
      </c>
      <c r="FB183">
        <v>5.22762</v>
      </c>
      <c r="FC183">
        <v>11.9739</v>
      </c>
      <c r="FD183">
        <v>4.97</v>
      </c>
      <c r="FE183">
        <v>3.2897</v>
      </c>
      <c r="FF183">
        <v>9999</v>
      </c>
      <c r="FG183">
        <v>9999</v>
      </c>
      <c r="FH183">
        <v>9999</v>
      </c>
      <c r="FI183">
        <v>999.9</v>
      </c>
      <c r="FJ183">
        <v>4.97324</v>
      </c>
      <c r="FK183">
        <v>1.87789</v>
      </c>
      <c r="FL183">
        <v>1.87605</v>
      </c>
      <c r="FM183">
        <v>1.87881</v>
      </c>
      <c r="FN183">
        <v>1.87546</v>
      </c>
      <c r="FO183">
        <v>1.87901</v>
      </c>
      <c r="FP183">
        <v>1.87608</v>
      </c>
      <c r="FQ183">
        <v>1.87729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4.772</v>
      </c>
      <c r="GF183">
        <v>0.4006</v>
      </c>
      <c r="GG183">
        <v>1.952128706093963</v>
      </c>
      <c r="GH183">
        <v>0.004218851560130391</v>
      </c>
      <c r="GI183">
        <v>-1.795455638341317E-06</v>
      </c>
      <c r="GJ183">
        <v>4.509012065089949E-10</v>
      </c>
      <c r="GK183">
        <v>0.4005864047308223</v>
      </c>
      <c r="GL183">
        <v>0</v>
      </c>
      <c r="GM183">
        <v>0</v>
      </c>
      <c r="GN183">
        <v>0</v>
      </c>
      <c r="GO183">
        <v>0</v>
      </c>
      <c r="GP183">
        <v>2124</v>
      </c>
      <c r="GQ183">
        <v>1</v>
      </c>
      <c r="GR183">
        <v>26</v>
      </c>
      <c r="GS183">
        <v>223273.8</v>
      </c>
      <c r="GT183">
        <v>1149.5</v>
      </c>
      <c r="GU183">
        <v>2.32178</v>
      </c>
      <c r="GV183">
        <v>2.54883</v>
      </c>
      <c r="GW183">
        <v>1.39893</v>
      </c>
      <c r="GX183">
        <v>2.36206</v>
      </c>
      <c r="GY183">
        <v>1.44897</v>
      </c>
      <c r="GZ183">
        <v>2.51709</v>
      </c>
      <c r="HA183">
        <v>42.4571</v>
      </c>
      <c r="HB183">
        <v>24.1138</v>
      </c>
      <c r="HC183">
        <v>18</v>
      </c>
      <c r="HD183">
        <v>491.219</v>
      </c>
      <c r="HE183">
        <v>447.933</v>
      </c>
      <c r="HF183">
        <v>34.9866</v>
      </c>
      <c r="HG183">
        <v>29.3253</v>
      </c>
      <c r="HH183">
        <v>29.9999</v>
      </c>
      <c r="HI183">
        <v>29.0417</v>
      </c>
      <c r="HJ183">
        <v>29.0939</v>
      </c>
      <c r="HK183">
        <v>46.5891</v>
      </c>
      <c r="HL183">
        <v>0</v>
      </c>
      <c r="HM183">
        <v>100</v>
      </c>
      <c r="HN183">
        <v>34.9591</v>
      </c>
      <c r="HO183">
        <v>1041.88</v>
      </c>
      <c r="HP183">
        <v>31.6323</v>
      </c>
      <c r="HQ183">
        <v>100.35</v>
      </c>
      <c r="HR183">
        <v>101.72</v>
      </c>
    </row>
    <row r="184" spans="1:226">
      <c r="A184">
        <v>168</v>
      </c>
      <c r="B184">
        <v>1677864499.1</v>
      </c>
      <c r="C184">
        <v>1977.599999904633</v>
      </c>
      <c r="D184" t="s">
        <v>700</v>
      </c>
      <c r="E184" t="s">
        <v>701</v>
      </c>
      <c r="F184">
        <v>5</v>
      </c>
      <c r="G184" t="s">
        <v>353</v>
      </c>
      <c r="H184" t="s">
        <v>382</v>
      </c>
      <c r="I184">
        <v>1677864491.314285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1059.148791702443</v>
      </c>
      <c r="AK184">
        <v>1025.92006060606</v>
      </c>
      <c r="AL184">
        <v>3.465798557642667</v>
      </c>
      <c r="AM184">
        <v>63.52167588104037</v>
      </c>
      <c r="AN184">
        <f>(AP184 - AO184 + BO184*1E3/(8.314*(BQ184+273.15)) * AR184/BN184 * AQ184) * BN184/(100*BB184) * 1000/(1000 - AP184)</f>
        <v>0</v>
      </c>
      <c r="AO184">
        <v>30.36631136585769</v>
      </c>
      <c r="AP184">
        <v>32.09620242424242</v>
      </c>
      <c r="AQ184">
        <v>-0.007012393367298196</v>
      </c>
      <c r="AR184">
        <v>100.0074228854335</v>
      </c>
      <c r="AS184">
        <v>0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2.96</v>
      </c>
      <c r="BC184">
        <v>0.5</v>
      </c>
      <c r="BD184" t="s">
        <v>355</v>
      </c>
      <c r="BE184">
        <v>2</v>
      </c>
      <c r="BF184" t="b">
        <v>1</v>
      </c>
      <c r="BG184">
        <v>1677864491.314285</v>
      </c>
      <c r="BH184">
        <v>968.4839642857141</v>
      </c>
      <c r="BI184">
        <v>1010.451142857143</v>
      </c>
      <c r="BJ184">
        <v>32.14394285714285</v>
      </c>
      <c r="BK184">
        <v>30.3662</v>
      </c>
      <c r="BL184">
        <v>963.7301428571428</v>
      </c>
      <c r="BM184">
        <v>31.74335714285714</v>
      </c>
      <c r="BN184">
        <v>500.0267142857142</v>
      </c>
      <c r="BO184">
        <v>89.43185357142856</v>
      </c>
      <c r="BP184">
        <v>0.1000597535714286</v>
      </c>
      <c r="BQ184">
        <v>34.36086071428572</v>
      </c>
      <c r="BR184">
        <v>35.03248571428571</v>
      </c>
      <c r="BS184">
        <v>999.9000000000002</v>
      </c>
      <c r="BT184">
        <v>0</v>
      </c>
      <c r="BU184">
        <v>0</v>
      </c>
      <c r="BV184">
        <v>9992.971428571429</v>
      </c>
      <c r="BW184">
        <v>0</v>
      </c>
      <c r="BX184">
        <v>6.454190000000001</v>
      </c>
      <c r="BY184">
        <v>-41.96720714285713</v>
      </c>
      <c r="BZ184">
        <v>1000.647892857143</v>
      </c>
      <c r="CA184">
        <v>1042.096071428572</v>
      </c>
      <c r="CB184">
        <v>1.777746428571428</v>
      </c>
      <c r="CC184">
        <v>1010.451142857143</v>
      </c>
      <c r="CD184">
        <v>30.3662</v>
      </c>
      <c r="CE184">
        <v>2.874691785714286</v>
      </c>
      <c r="CF184">
        <v>2.715705</v>
      </c>
      <c r="CG184">
        <v>23.31937142857143</v>
      </c>
      <c r="CH184">
        <v>22.38045</v>
      </c>
      <c r="CI184">
        <v>1999.984285714286</v>
      </c>
      <c r="CJ184">
        <v>0.9800058214285713</v>
      </c>
      <c r="CK184">
        <v>0.01999426785714286</v>
      </c>
      <c r="CL184">
        <v>0</v>
      </c>
      <c r="CM184">
        <v>2.008014285714286</v>
      </c>
      <c r="CN184">
        <v>0</v>
      </c>
      <c r="CO184">
        <v>6229.499642857144</v>
      </c>
      <c r="CP184">
        <v>17338.13928571429</v>
      </c>
      <c r="CQ184">
        <v>40.06199999999999</v>
      </c>
      <c r="CR184">
        <v>40.73649999999999</v>
      </c>
      <c r="CS184">
        <v>39.81199999999999</v>
      </c>
      <c r="CT184">
        <v>39.07099999999999</v>
      </c>
      <c r="CU184">
        <v>39.85475</v>
      </c>
      <c r="CV184">
        <v>1959.996071428571</v>
      </c>
      <c r="CW184">
        <v>39.98464285714285</v>
      </c>
      <c r="CX184">
        <v>0</v>
      </c>
      <c r="CY184">
        <v>1677864502</v>
      </c>
      <c r="CZ184">
        <v>0</v>
      </c>
      <c r="DA184">
        <v>0</v>
      </c>
      <c r="DB184" t="s">
        <v>356</v>
      </c>
      <c r="DC184">
        <v>1664468064.5</v>
      </c>
      <c r="DD184">
        <v>1677795524</v>
      </c>
      <c r="DE184">
        <v>0</v>
      </c>
      <c r="DF184">
        <v>-0.419</v>
      </c>
      <c r="DG184">
        <v>-0.001</v>
      </c>
      <c r="DH184">
        <v>3.097</v>
      </c>
      <c r="DI184">
        <v>0.268</v>
      </c>
      <c r="DJ184">
        <v>400</v>
      </c>
      <c r="DK184">
        <v>24</v>
      </c>
      <c r="DL184">
        <v>0.15</v>
      </c>
      <c r="DM184">
        <v>0.13</v>
      </c>
      <c r="DN184">
        <v>-41.9932725</v>
      </c>
      <c r="DO184">
        <v>0.3427080675423382</v>
      </c>
      <c r="DP184">
        <v>0.06965413838208059</v>
      </c>
      <c r="DQ184">
        <v>0</v>
      </c>
      <c r="DR184">
        <v>1.79574875</v>
      </c>
      <c r="DS184">
        <v>-0.3690037148217672</v>
      </c>
      <c r="DT184">
        <v>0.03552593863555895</v>
      </c>
      <c r="DU184">
        <v>0</v>
      </c>
      <c r="DV184">
        <v>0</v>
      </c>
      <c r="DW184">
        <v>2</v>
      </c>
      <c r="DX184" t="s">
        <v>357</v>
      </c>
      <c r="DY184">
        <v>2.97713</v>
      </c>
      <c r="DZ184">
        <v>2.72838</v>
      </c>
      <c r="EA184">
        <v>0.153774</v>
      </c>
      <c r="EB184">
        <v>0.159349</v>
      </c>
      <c r="EC184">
        <v>0.128788</v>
      </c>
      <c r="ED184">
        <v>0.124723</v>
      </c>
      <c r="EE184">
        <v>25223.9</v>
      </c>
      <c r="EF184">
        <v>24788.5</v>
      </c>
      <c r="EG184">
        <v>30347.8</v>
      </c>
      <c r="EH184">
        <v>29747.4</v>
      </c>
      <c r="EI184">
        <v>36492.9</v>
      </c>
      <c r="EJ184">
        <v>34278.2</v>
      </c>
      <c r="EK184">
        <v>46440.2</v>
      </c>
      <c r="EL184">
        <v>44236.5</v>
      </c>
      <c r="EM184">
        <v>1.84473</v>
      </c>
      <c r="EN184">
        <v>1.82143</v>
      </c>
      <c r="EO184">
        <v>0.18394</v>
      </c>
      <c r="EP184">
        <v>0</v>
      </c>
      <c r="EQ184">
        <v>32.0641</v>
      </c>
      <c r="ER184">
        <v>999.9</v>
      </c>
      <c r="ES184">
        <v>49.2</v>
      </c>
      <c r="ET184">
        <v>34.8</v>
      </c>
      <c r="EU184">
        <v>30.7295</v>
      </c>
      <c r="EV184">
        <v>63.1237</v>
      </c>
      <c r="EW184">
        <v>23.0609</v>
      </c>
      <c r="EX184">
        <v>1</v>
      </c>
      <c r="EY184">
        <v>0.164693</v>
      </c>
      <c r="EZ184">
        <v>-2.07295</v>
      </c>
      <c r="FA184">
        <v>20.1848</v>
      </c>
      <c r="FB184">
        <v>5.22777</v>
      </c>
      <c r="FC184">
        <v>11.974</v>
      </c>
      <c r="FD184">
        <v>4.97025</v>
      </c>
      <c r="FE184">
        <v>3.28975</v>
      </c>
      <c r="FF184">
        <v>9999</v>
      </c>
      <c r="FG184">
        <v>9999</v>
      </c>
      <c r="FH184">
        <v>9999</v>
      </c>
      <c r="FI184">
        <v>999.9</v>
      </c>
      <c r="FJ184">
        <v>4.97323</v>
      </c>
      <c r="FK184">
        <v>1.87787</v>
      </c>
      <c r="FL184">
        <v>1.87605</v>
      </c>
      <c r="FM184">
        <v>1.87881</v>
      </c>
      <c r="FN184">
        <v>1.87545</v>
      </c>
      <c r="FO184">
        <v>1.87898</v>
      </c>
      <c r="FP184">
        <v>1.87608</v>
      </c>
      <c r="FQ184">
        <v>1.87729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4.806</v>
      </c>
      <c r="GF184">
        <v>0.4006</v>
      </c>
      <c r="GG184">
        <v>1.952128706093963</v>
      </c>
      <c r="GH184">
        <v>0.004218851560130391</v>
      </c>
      <c r="GI184">
        <v>-1.795455638341317E-06</v>
      </c>
      <c r="GJ184">
        <v>4.509012065089949E-10</v>
      </c>
      <c r="GK184">
        <v>0.4005864047308223</v>
      </c>
      <c r="GL184">
        <v>0</v>
      </c>
      <c r="GM184">
        <v>0</v>
      </c>
      <c r="GN184">
        <v>0</v>
      </c>
      <c r="GO184">
        <v>0</v>
      </c>
      <c r="GP184">
        <v>2124</v>
      </c>
      <c r="GQ184">
        <v>1</v>
      </c>
      <c r="GR184">
        <v>26</v>
      </c>
      <c r="GS184">
        <v>223273.9</v>
      </c>
      <c r="GT184">
        <v>1149.6</v>
      </c>
      <c r="GU184">
        <v>2.35596</v>
      </c>
      <c r="GV184">
        <v>2.5647</v>
      </c>
      <c r="GW184">
        <v>1.39893</v>
      </c>
      <c r="GX184">
        <v>2.36206</v>
      </c>
      <c r="GY184">
        <v>1.44897</v>
      </c>
      <c r="GZ184">
        <v>2.45972</v>
      </c>
      <c r="HA184">
        <v>42.4304</v>
      </c>
      <c r="HB184">
        <v>24.1138</v>
      </c>
      <c r="HC184">
        <v>18</v>
      </c>
      <c r="HD184">
        <v>491.174</v>
      </c>
      <c r="HE184">
        <v>447.802</v>
      </c>
      <c r="HF184">
        <v>34.951</v>
      </c>
      <c r="HG184">
        <v>29.3242</v>
      </c>
      <c r="HH184">
        <v>29.9999</v>
      </c>
      <c r="HI184">
        <v>29.0413</v>
      </c>
      <c r="HJ184">
        <v>29.0932</v>
      </c>
      <c r="HK184">
        <v>47.1559</v>
      </c>
      <c r="HL184">
        <v>0</v>
      </c>
      <c r="HM184">
        <v>100</v>
      </c>
      <c r="HN184">
        <v>34.9211</v>
      </c>
      <c r="HO184">
        <v>1055.26</v>
      </c>
      <c r="HP184">
        <v>31.6323</v>
      </c>
      <c r="HQ184">
        <v>100.348</v>
      </c>
      <c r="HR184">
        <v>101.72</v>
      </c>
    </row>
    <row r="185" spans="1:226">
      <c r="A185">
        <v>169</v>
      </c>
      <c r="B185">
        <v>1677864504.1</v>
      </c>
      <c r="C185">
        <v>1982.599999904633</v>
      </c>
      <c r="D185" t="s">
        <v>702</v>
      </c>
      <c r="E185" t="s">
        <v>703</v>
      </c>
      <c r="F185">
        <v>5</v>
      </c>
      <c r="G185" t="s">
        <v>353</v>
      </c>
      <c r="H185" t="s">
        <v>382</v>
      </c>
      <c r="I185">
        <v>1677864496.6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1076.492421476275</v>
      </c>
      <c r="AK185">
        <v>1043.35896969697</v>
      </c>
      <c r="AL185">
        <v>3.488025937771133</v>
      </c>
      <c r="AM185">
        <v>63.52167588104037</v>
      </c>
      <c r="AN185">
        <f>(AP185 - AO185 + BO185*1E3/(8.314*(BQ185+273.15)) * AR185/BN185 * AQ185) * BN185/(100*BB185) * 1000/(1000 - AP185)</f>
        <v>0</v>
      </c>
      <c r="AO185">
        <v>30.36594314107712</v>
      </c>
      <c r="AP185">
        <v>32.06136303030303</v>
      </c>
      <c r="AQ185">
        <v>-0.006821686478208806</v>
      </c>
      <c r="AR185">
        <v>100.0074228854335</v>
      </c>
      <c r="AS185">
        <v>0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2.96</v>
      </c>
      <c r="BC185">
        <v>0.5</v>
      </c>
      <c r="BD185" t="s">
        <v>355</v>
      </c>
      <c r="BE185">
        <v>2</v>
      </c>
      <c r="BF185" t="b">
        <v>1</v>
      </c>
      <c r="BG185">
        <v>1677864496.6</v>
      </c>
      <c r="BH185">
        <v>986.2692222222222</v>
      </c>
      <c r="BI185">
        <v>1028.174444444445</v>
      </c>
      <c r="BJ185">
        <v>32.1098</v>
      </c>
      <c r="BK185">
        <v>30.36626296296296</v>
      </c>
      <c r="BL185">
        <v>981.4804814814815</v>
      </c>
      <c r="BM185">
        <v>31.70921111111111</v>
      </c>
      <c r="BN185">
        <v>500.0326666666668</v>
      </c>
      <c r="BO185">
        <v>89.43251481481482</v>
      </c>
      <c r="BP185">
        <v>0.1001247703703704</v>
      </c>
      <c r="BQ185">
        <v>34.36144444444444</v>
      </c>
      <c r="BR185">
        <v>35.03457777777778</v>
      </c>
      <c r="BS185">
        <v>999.9000000000001</v>
      </c>
      <c r="BT185">
        <v>0</v>
      </c>
      <c r="BU185">
        <v>0</v>
      </c>
      <c r="BV185">
        <v>9993.592222222222</v>
      </c>
      <c r="BW185">
        <v>0</v>
      </c>
      <c r="BX185">
        <v>6.459195925925926</v>
      </c>
      <c r="BY185">
        <v>-41.90497037037038</v>
      </c>
      <c r="BZ185">
        <v>1018.98762962963</v>
      </c>
      <c r="CA185">
        <v>1060.374074074074</v>
      </c>
      <c r="CB185">
        <v>1.743533703703704</v>
      </c>
      <c r="CC185">
        <v>1028.174444444445</v>
      </c>
      <c r="CD185">
        <v>30.36626296296296</v>
      </c>
      <c r="CE185">
        <v>2.87165962962963</v>
      </c>
      <c r="CF185">
        <v>2.715730370370371</v>
      </c>
      <c r="CG185">
        <v>23.30189259259259</v>
      </c>
      <c r="CH185">
        <v>22.38060740740741</v>
      </c>
      <c r="CI185">
        <v>1999.995185185185</v>
      </c>
      <c r="CJ185">
        <v>0.9800052592592592</v>
      </c>
      <c r="CK185">
        <v>0.01999485555555556</v>
      </c>
      <c r="CL185">
        <v>0</v>
      </c>
      <c r="CM185">
        <v>2.023192592592593</v>
      </c>
      <c r="CN185">
        <v>0</v>
      </c>
      <c r="CO185">
        <v>6224.297777777778</v>
      </c>
      <c r="CP185">
        <v>17338.22962962963</v>
      </c>
      <c r="CQ185">
        <v>40.06199999999999</v>
      </c>
      <c r="CR185">
        <v>40.743</v>
      </c>
      <c r="CS185">
        <v>39.81199999999999</v>
      </c>
      <c r="CT185">
        <v>39.06666666666666</v>
      </c>
      <c r="CU185">
        <v>39.85633333333334</v>
      </c>
      <c r="CV185">
        <v>1960.005925925926</v>
      </c>
      <c r="CW185">
        <v>39.9862962962963</v>
      </c>
      <c r="CX185">
        <v>0</v>
      </c>
      <c r="CY185">
        <v>1677864506.8</v>
      </c>
      <c r="CZ185">
        <v>0</v>
      </c>
      <c r="DA185">
        <v>0</v>
      </c>
      <c r="DB185" t="s">
        <v>356</v>
      </c>
      <c r="DC185">
        <v>1664468064.5</v>
      </c>
      <c r="DD185">
        <v>1677795524</v>
      </c>
      <c r="DE185">
        <v>0</v>
      </c>
      <c r="DF185">
        <v>-0.419</v>
      </c>
      <c r="DG185">
        <v>-0.001</v>
      </c>
      <c r="DH185">
        <v>3.097</v>
      </c>
      <c r="DI185">
        <v>0.268</v>
      </c>
      <c r="DJ185">
        <v>400</v>
      </c>
      <c r="DK185">
        <v>24</v>
      </c>
      <c r="DL185">
        <v>0.15</v>
      </c>
      <c r="DM185">
        <v>0.13</v>
      </c>
      <c r="DN185">
        <v>-41.91976097560975</v>
      </c>
      <c r="DO185">
        <v>0.8044306620208773</v>
      </c>
      <c r="DP185">
        <v>0.1455383980479562</v>
      </c>
      <c r="DQ185">
        <v>0</v>
      </c>
      <c r="DR185">
        <v>1.762379024390244</v>
      </c>
      <c r="DS185">
        <v>-0.3883793728222976</v>
      </c>
      <c r="DT185">
        <v>0.03833205318642885</v>
      </c>
      <c r="DU185">
        <v>0</v>
      </c>
      <c r="DV185">
        <v>0</v>
      </c>
      <c r="DW185">
        <v>2</v>
      </c>
      <c r="DX185" t="s">
        <v>357</v>
      </c>
      <c r="DY185">
        <v>2.97713</v>
      </c>
      <c r="DZ185">
        <v>2.72843</v>
      </c>
      <c r="EA185">
        <v>0.155434</v>
      </c>
      <c r="EB185">
        <v>0.160911</v>
      </c>
      <c r="EC185">
        <v>0.128686</v>
      </c>
      <c r="ED185">
        <v>0.124718</v>
      </c>
      <c r="EE185">
        <v>25174.9</v>
      </c>
      <c r="EF185">
        <v>24742.7</v>
      </c>
      <c r="EG185">
        <v>30348.4</v>
      </c>
      <c r="EH185">
        <v>29747.7</v>
      </c>
      <c r="EI185">
        <v>36497.9</v>
      </c>
      <c r="EJ185">
        <v>34279</v>
      </c>
      <c r="EK185">
        <v>46440.9</v>
      </c>
      <c r="EL185">
        <v>44237.2</v>
      </c>
      <c r="EM185">
        <v>1.84498</v>
      </c>
      <c r="EN185">
        <v>1.8217</v>
      </c>
      <c r="EO185">
        <v>0.18312</v>
      </c>
      <c r="EP185">
        <v>0</v>
      </c>
      <c r="EQ185">
        <v>32.0613</v>
      </c>
      <c r="ER185">
        <v>999.9</v>
      </c>
      <c r="ES185">
        <v>49.2</v>
      </c>
      <c r="ET185">
        <v>34.8</v>
      </c>
      <c r="EU185">
        <v>30.7334</v>
      </c>
      <c r="EV185">
        <v>63.2537</v>
      </c>
      <c r="EW185">
        <v>22.7524</v>
      </c>
      <c r="EX185">
        <v>1</v>
      </c>
      <c r="EY185">
        <v>0.164756</v>
      </c>
      <c r="EZ185">
        <v>-2.0449</v>
      </c>
      <c r="FA185">
        <v>20.1852</v>
      </c>
      <c r="FB185">
        <v>5.22687</v>
      </c>
      <c r="FC185">
        <v>11.974</v>
      </c>
      <c r="FD185">
        <v>4.96975</v>
      </c>
      <c r="FE185">
        <v>3.28955</v>
      </c>
      <c r="FF185">
        <v>9999</v>
      </c>
      <c r="FG185">
        <v>9999</v>
      </c>
      <c r="FH185">
        <v>9999</v>
      </c>
      <c r="FI185">
        <v>999.9</v>
      </c>
      <c r="FJ185">
        <v>4.97324</v>
      </c>
      <c r="FK185">
        <v>1.87787</v>
      </c>
      <c r="FL185">
        <v>1.87603</v>
      </c>
      <c r="FM185">
        <v>1.87881</v>
      </c>
      <c r="FN185">
        <v>1.87546</v>
      </c>
      <c r="FO185">
        <v>1.87898</v>
      </c>
      <c r="FP185">
        <v>1.87609</v>
      </c>
      <c r="FQ185">
        <v>1.87729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4.84</v>
      </c>
      <c r="GF185">
        <v>0.4006</v>
      </c>
      <c r="GG185">
        <v>1.952128706093963</v>
      </c>
      <c r="GH185">
        <v>0.004218851560130391</v>
      </c>
      <c r="GI185">
        <v>-1.795455638341317E-06</v>
      </c>
      <c r="GJ185">
        <v>4.509012065089949E-10</v>
      </c>
      <c r="GK185">
        <v>0.4005864047308223</v>
      </c>
      <c r="GL185">
        <v>0</v>
      </c>
      <c r="GM185">
        <v>0</v>
      </c>
      <c r="GN185">
        <v>0</v>
      </c>
      <c r="GO185">
        <v>0</v>
      </c>
      <c r="GP185">
        <v>2124</v>
      </c>
      <c r="GQ185">
        <v>1</v>
      </c>
      <c r="GR185">
        <v>26</v>
      </c>
      <c r="GS185">
        <v>223274</v>
      </c>
      <c r="GT185">
        <v>1149.7</v>
      </c>
      <c r="GU185">
        <v>2.37915</v>
      </c>
      <c r="GV185">
        <v>2.54639</v>
      </c>
      <c r="GW185">
        <v>1.39893</v>
      </c>
      <c r="GX185">
        <v>2.36206</v>
      </c>
      <c r="GY185">
        <v>1.44897</v>
      </c>
      <c r="GZ185">
        <v>2.50732</v>
      </c>
      <c r="HA185">
        <v>42.4304</v>
      </c>
      <c r="HB185">
        <v>24.1225</v>
      </c>
      <c r="HC185">
        <v>18</v>
      </c>
      <c r="HD185">
        <v>491.314</v>
      </c>
      <c r="HE185">
        <v>447.962</v>
      </c>
      <c r="HF185">
        <v>34.9109</v>
      </c>
      <c r="HG185">
        <v>29.3242</v>
      </c>
      <c r="HH185">
        <v>30</v>
      </c>
      <c r="HI185">
        <v>29.0413</v>
      </c>
      <c r="HJ185">
        <v>29.0914</v>
      </c>
      <c r="HK185">
        <v>47.6774</v>
      </c>
      <c r="HL185">
        <v>0</v>
      </c>
      <c r="HM185">
        <v>100</v>
      </c>
      <c r="HN185">
        <v>34.8843</v>
      </c>
      <c r="HO185">
        <v>1075.37</v>
      </c>
      <c r="HP185">
        <v>31.6323</v>
      </c>
      <c r="HQ185">
        <v>100.35</v>
      </c>
      <c r="HR185">
        <v>101.722</v>
      </c>
    </row>
    <row r="186" spans="1:226">
      <c r="A186">
        <v>170</v>
      </c>
      <c r="B186">
        <v>1677864509.1</v>
      </c>
      <c r="C186">
        <v>1987.599999904633</v>
      </c>
      <c r="D186" t="s">
        <v>704</v>
      </c>
      <c r="E186" t="s">
        <v>705</v>
      </c>
      <c r="F186">
        <v>5</v>
      </c>
      <c r="G186" t="s">
        <v>353</v>
      </c>
      <c r="H186" t="s">
        <v>382</v>
      </c>
      <c r="I186">
        <v>1677864501.314285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1092.549199515825</v>
      </c>
      <c r="AK186">
        <v>1060.138848484848</v>
      </c>
      <c r="AL186">
        <v>3.33831214269239</v>
      </c>
      <c r="AM186">
        <v>63.52167588104037</v>
      </c>
      <c r="AN186">
        <f>(AP186 - AO186 + BO186*1E3/(8.314*(BQ186+273.15)) * AR186/BN186 * AQ186) * BN186/(100*BB186) * 1000/(1000 - AP186)</f>
        <v>0</v>
      </c>
      <c r="AO186">
        <v>30.36702952708763</v>
      </c>
      <c r="AP186">
        <v>32.02741333333332</v>
      </c>
      <c r="AQ186">
        <v>-0.006261112110022856</v>
      </c>
      <c r="AR186">
        <v>100.0074228854335</v>
      </c>
      <c r="AS186">
        <v>0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2.96</v>
      </c>
      <c r="BC186">
        <v>0.5</v>
      </c>
      <c r="BD186" t="s">
        <v>355</v>
      </c>
      <c r="BE186">
        <v>2</v>
      </c>
      <c r="BF186" t="b">
        <v>1</v>
      </c>
      <c r="BG186">
        <v>1677864501.314285</v>
      </c>
      <c r="BH186">
        <v>1002.083642857143</v>
      </c>
      <c r="BI186">
        <v>1043.631785714286</v>
      </c>
      <c r="BJ186">
        <v>32.07707857142857</v>
      </c>
      <c r="BK186">
        <v>30.36638928571429</v>
      </c>
      <c r="BL186">
        <v>997.2634642857143</v>
      </c>
      <c r="BM186">
        <v>31.67648571428571</v>
      </c>
      <c r="BN186">
        <v>500.0240714285715</v>
      </c>
      <c r="BO186">
        <v>89.43211785714286</v>
      </c>
      <c r="BP186">
        <v>0.1000275928571429</v>
      </c>
      <c r="BQ186">
        <v>34.35944642857143</v>
      </c>
      <c r="BR186">
        <v>35.032125</v>
      </c>
      <c r="BS186">
        <v>999.9000000000002</v>
      </c>
      <c r="BT186">
        <v>0</v>
      </c>
      <c r="BU186">
        <v>0</v>
      </c>
      <c r="BV186">
        <v>9998.281785714285</v>
      </c>
      <c r="BW186">
        <v>0</v>
      </c>
      <c r="BX186">
        <v>6.467882142857143</v>
      </c>
      <c r="BY186">
        <v>-41.54853571428572</v>
      </c>
      <c r="BZ186">
        <v>1035.291428571428</v>
      </c>
      <c r="CA186">
        <v>1076.315714285714</v>
      </c>
      <c r="CB186">
        <v>1.710676428571429</v>
      </c>
      <c r="CC186">
        <v>1043.631785714286</v>
      </c>
      <c r="CD186">
        <v>30.36638928571429</v>
      </c>
      <c r="CE186">
        <v>2.868721071428571</v>
      </c>
      <c r="CF186">
        <v>2.71573</v>
      </c>
      <c r="CG186">
        <v>23.28493214285714</v>
      </c>
      <c r="CH186">
        <v>22.38061071428571</v>
      </c>
      <c r="CI186">
        <v>2000.0125</v>
      </c>
      <c r="CJ186">
        <v>0.9800061428571427</v>
      </c>
      <c r="CK186">
        <v>0.01999403928571428</v>
      </c>
      <c r="CL186">
        <v>0</v>
      </c>
      <c r="CM186">
        <v>2.021710714285714</v>
      </c>
      <c r="CN186">
        <v>0</v>
      </c>
      <c r="CO186">
        <v>6219.535714285715</v>
      </c>
      <c r="CP186">
        <v>17338.37857142857</v>
      </c>
      <c r="CQ186">
        <v>40.06199999999999</v>
      </c>
      <c r="CR186">
        <v>40.73199999999999</v>
      </c>
      <c r="CS186">
        <v>39.81199999999999</v>
      </c>
      <c r="CT186">
        <v>39.0665</v>
      </c>
      <c r="CU186">
        <v>39.8525</v>
      </c>
      <c r="CV186">
        <v>1960.025357142857</v>
      </c>
      <c r="CW186">
        <v>39.98464285714285</v>
      </c>
      <c r="CX186">
        <v>0</v>
      </c>
      <c r="CY186">
        <v>1677864512.2</v>
      </c>
      <c r="CZ186">
        <v>0</v>
      </c>
      <c r="DA186">
        <v>0</v>
      </c>
      <c r="DB186" t="s">
        <v>356</v>
      </c>
      <c r="DC186">
        <v>1664468064.5</v>
      </c>
      <c r="DD186">
        <v>1677795524</v>
      </c>
      <c r="DE186">
        <v>0</v>
      </c>
      <c r="DF186">
        <v>-0.419</v>
      </c>
      <c r="DG186">
        <v>-0.001</v>
      </c>
      <c r="DH186">
        <v>3.097</v>
      </c>
      <c r="DI186">
        <v>0.268</v>
      </c>
      <c r="DJ186">
        <v>400</v>
      </c>
      <c r="DK186">
        <v>24</v>
      </c>
      <c r="DL186">
        <v>0.15</v>
      </c>
      <c r="DM186">
        <v>0.13</v>
      </c>
      <c r="DN186">
        <v>-41.6955775</v>
      </c>
      <c r="DO186">
        <v>3.901275422138971</v>
      </c>
      <c r="DP186">
        <v>0.4364829363718013</v>
      </c>
      <c r="DQ186">
        <v>0</v>
      </c>
      <c r="DR186">
        <v>1.73094225</v>
      </c>
      <c r="DS186">
        <v>-0.411626454033771</v>
      </c>
      <c r="DT186">
        <v>0.03961903630122142</v>
      </c>
      <c r="DU186">
        <v>0</v>
      </c>
      <c r="DV186">
        <v>0</v>
      </c>
      <c r="DW186">
        <v>2</v>
      </c>
      <c r="DX186" t="s">
        <v>357</v>
      </c>
      <c r="DY186">
        <v>2.97706</v>
      </c>
      <c r="DZ186">
        <v>2.72835</v>
      </c>
      <c r="EA186">
        <v>0.157018</v>
      </c>
      <c r="EB186">
        <v>0.16247</v>
      </c>
      <c r="EC186">
        <v>0.128594</v>
      </c>
      <c r="ED186">
        <v>0.124725</v>
      </c>
      <c r="EE186">
        <v>25128.4</v>
      </c>
      <c r="EF186">
        <v>24696.9</v>
      </c>
      <c r="EG186">
        <v>30349.3</v>
      </c>
      <c r="EH186">
        <v>29748</v>
      </c>
      <c r="EI186">
        <v>36503</v>
      </c>
      <c r="EJ186">
        <v>34279</v>
      </c>
      <c r="EK186">
        <v>46442.4</v>
      </c>
      <c r="EL186">
        <v>44237.4</v>
      </c>
      <c r="EM186">
        <v>1.84477</v>
      </c>
      <c r="EN186">
        <v>1.82165</v>
      </c>
      <c r="EO186">
        <v>0.183217</v>
      </c>
      <c r="EP186">
        <v>0</v>
      </c>
      <c r="EQ186">
        <v>32.0637</v>
      </c>
      <c r="ER186">
        <v>999.9</v>
      </c>
      <c r="ES186">
        <v>49.2</v>
      </c>
      <c r="ET186">
        <v>34.8</v>
      </c>
      <c r="EU186">
        <v>30.7309</v>
      </c>
      <c r="EV186">
        <v>62.8437</v>
      </c>
      <c r="EW186">
        <v>23.113</v>
      </c>
      <c r="EX186">
        <v>1</v>
      </c>
      <c r="EY186">
        <v>0.16466</v>
      </c>
      <c r="EZ186">
        <v>-2.0534</v>
      </c>
      <c r="FA186">
        <v>20.1851</v>
      </c>
      <c r="FB186">
        <v>5.22717</v>
      </c>
      <c r="FC186">
        <v>11.9739</v>
      </c>
      <c r="FD186">
        <v>4.96965</v>
      </c>
      <c r="FE186">
        <v>3.28953</v>
      </c>
      <c r="FF186">
        <v>9999</v>
      </c>
      <c r="FG186">
        <v>9999</v>
      </c>
      <c r="FH186">
        <v>9999</v>
      </c>
      <c r="FI186">
        <v>999.9</v>
      </c>
      <c r="FJ186">
        <v>4.9732</v>
      </c>
      <c r="FK186">
        <v>1.87783</v>
      </c>
      <c r="FL186">
        <v>1.87596</v>
      </c>
      <c r="FM186">
        <v>1.8788</v>
      </c>
      <c r="FN186">
        <v>1.87544</v>
      </c>
      <c r="FO186">
        <v>1.87897</v>
      </c>
      <c r="FP186">
        <v>1.87607</v>
      </c>
      <c r="FQ186">
        <v>1.87725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4.87</v>
      </c>
      <c r="GF186">
        <v>0.4005</v>
      </c>
      <c r="GG186">
        <v>1.952128706093963</v>
      </c>
      <c r="GH186">
        <v>0.004218851560130391</v>
      </c>
      <c r="GI186">
        <v>-1.795455638341317E-06</v>
      </c>
      <c r="GJ186">
        <v>4.509012065089949E-10</v>
      </c>
      <c r="GK186">
        <v>0.4005864047308223</v>
      </c>
      <c r="GL186">
        <v>0</v>
      </c>
      <c r="GM186">
        <v>0</v>
      </c>
      <c r="GN186">
        <v>0</v>
      </c>
      <c r="GO186">
        <v>0</v>
      </c>
      <c r="GP186">
        <v>2124</v>
      </c>
      <c r="GQ186">
        <v>1</v>
      </c>
      <c r="GR186">
        <v>26</v>
      </c>
      <c r="GS186">
        <v>223274.1</v>
      </c>
      <c r="GT186">
        <v>1149.8</v>
      </c>
      <c r="GU186">
        <v>2.41577</v>
      </c>
      <c r="GV186">
        <v>2.55737</v>
      </c>
      <c r="GW186">
        <v>1.39893</v>
      </c>
      <c r="GX186">
        <v>2.36206</v>
      </c>
      <c r="GY186">
        <v>1.44897</v>
      </c>
      <c r="GZ186">
        <v>2.49268</v>
      </c>
      <c r="HA186">
        <v>42.4304</v>
      </c>
      <c r="HB186">
        <v>24.1138</v>
      </c>
      <c r="HC186">
        <v>18</v>
      </c>
      <c r="HD186">
        <v>491.202</v>
      </c>
      <c r="HE186">
        <v>447.93</v>
      </c>
      <c r="HF186">
        <v>34.8731</v>
      </c>
      <c r="HG186">
        <v>29.3242</v>
      </c>
      <c r="HH186">
        <v>29.9999</v>
      </c>
      <c r="HI186">
        <v>29.0413</v>
      </c>
      <c r="HJ186">
        <v>29.0914</v>
      </c>
      <c r="HK186">
        <v>48.343</v>
      </c>
      <c r="HL186">
        <v>0</v>
      </c>
      <c r="HM186">
        <v>100</v>
      </c>
      <c r="HN186">
        <v>34.8605</v>
      </c>
      <c r="HO186">
        <v>1088.73</v>
      </c>
      <c r="HP186">
        <v>31.6323</v>
      </c>
      <c r="HQ186">
        <v>100.353</v>
      </c>
      <c r="HR186">
        <v>101.722</v>
      </c>
    </row>
    <row r="187" spans="1:226">
      <c r="A187">
        <v>171</v>
      </c>
      <c r="B187">
        <v>1677864514.1</v>
      </c>
      <c r="C187">
        <v>1992.599999904633</v>
      </c>
      <c r="D187" t="s">
        <v>706</v>
      </c>
      <c r="E187" t="s">
        <v>707</v>
      </c>
      <c r="F187">
        <v>5</v>
      </c>
      <c r="G187" t="s">
        <v>353</v>
      </c>
      <c r="H187" t="s">
        <v>382</v>
      </c>
      <c r="I187">
        <v>1677864506.6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1110.313093442864</v>
      </c>
      <c r="AK187">
        <v>1077.262909090909</v>
      </c>
      <c r="AL187">
        <v>3.446793285439391</v>
      </c>
      <c r="AM187">
        <v>63.52167588104037</v>
      </c>
      <c r="AN187">
        <f>(AP187 - AO187 + BO187*1E3/(8.314*(BQ187+273.15)) * AR187/BN187 * AQ187) * BN187/(100*BB187) * 1000/(1000 - AP187)</f>
        <v>0</v>
      </c>
      <c r="AO187">
        <v>30.36854782632207</v>
      </c>
      <c r="AP187">
        <v>31.99483757575756</v>
      </c>
      <c r="AQ187">
        <v>-0.006595976536925</v>
      </c>
      <c r="AR187">
        <v>100.0074228854335</v>
      </c>
      <c r="AS187">
        <v>0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2.96</v>
      </c>
      <c r="BC187">
        <v>0.5</v>
      </c>
      <c r="BD187" t="s">
        <v>355</v>
      </c>
      <c r="BE187">
        <v>2</v>
      </c>
      <c r="BF187" t="b">
        <v>1</v>
      </c>
      <c r="BG187">
        <v>1677864506.6</v>
      </c>
      <c r="BH187">
        <v>1019.645703703704</v>
      </c>
      <c r="BI187">
        <v>1061.11</v>
      </c>
      <c r="BJ187">
        <v>32.04097407407408</v>
      </c>
      <c r="BK187">
        <v>30.3671037037037</v>
      </c>
      <c r="BL187">
        <v>1014.791296296296</v>
      </c>
      <c r="BM187">
        <v>31.64038518518518</v>
      </c>
      <c r="BN187">
        <v>500.0294074074074</v>
      </c>
      <c r="BO187">
        <v>89.43070740740741</v>
      </c>
      <c r="BP187">
        <v>0.09990307777777778</v>
      </c>
      <c r="BQ187">
        <v>34.35504444444445</v>
      </c>
      <c r="BR187">
        <v>35.02345185185185</v>
      </c>
      <c r="BS187">
        <v>999.9000000000001</v>
      </c>
      <c r="BT187">
        <v>0</v>
      </c>
      <c r="BU187">
        <v>0</v>
      </c>
      <c r="BV187">
        <v>10001.25148148148</v>
      </c>
      <c r="BW187">
        <v>0</v>
      </c>
      <c r="BX187">
        <v>6.472578148148148</v>
      </c>
      <c r="BY187">
        <v>-41.46322592592593</v>
      </c>
      <c r="BZ187">
        <v>1053.397037037037</v>
      </c>
      <c r="CA187">
        <v>1094.341111111111</v>
      </c>
      <c r="CB187">
        <v>1.67386037037037</v>
      </c>
      <c r="CC187">
        <v>1061.11</v>
      </c>
      <c r="CD187">
        <v>30.3671037037037</v>
      </c>
      <c r="CE187">
        <v>2.865447037037037</v>
      </c>
      <c r="CF187">
        <v>2.715751111111111</v>
      </c>
      <c r="CG187">
        <v>23.26602962962963</v>
      </c>
      <c r="CH187">
        <v>22.38073703703704</v>
      </c>
      <c r="CI187">
        <v>2000.009259259259</v>
      </c>
      <c r="CJ187">
        <v>0.9800067037037037</v>
      </c>
      <c r="CK187">
        <v>0.01999351851851852</v>
      </c>
      <c r="CL187">
        <v>0</v>
      </c>
      <c r="CM187">
        <v>1.974433333333333</v>
      </c>
      <c r="CN187">
        <v>0</v>
      </c>
      <c r="CO187">
        <v>6213.849629629631</v>
      </c>
      <c r="CP187">
        <v>17338.35185185186</v>
      </c>
      <c r="CQ187">
        <v>40.06199999999999</v>
      </c>
      <c r="CR187">
        <v>40.71733333333333</v>
      </c>
      <c r="CS187">
        <v>39.81199999999999</v>
      </c>
      <c r="CT187">
        <v>39.06666666666666</v>
      </c>
      <c r="CU187">
        <v>39.861</v>
      </c>
      <c r="CV187">
        <v>1960.023703703703</v>
      </c>
      <c r="CW187">
        <v>39.98333333333333</v>
      </c>
      <c r="CX187">
        <v>0</v>
      </c>
      <c r="CY187">
        <v>1677864517</v>
      </c>
      <c r="CZ187">
        <v>0</v>
      </c>
      <c r="DA187">
        <v>0</v>
      </c>
      <c r="DB187" t="s">
        <v>356</v>
      </c>
      <c r="DC187">
        <v>1664468064.5</v>
      </c>
      <c r="DD187">
        <v>1677795524</v>
      </c>
      <c r="DE187">
        <v>0</v>
      </c>
      <c r="DF187">
        <v>-0.419</v>
      </c>
      <c r="DG187">
        <v>-0.001</v>
      </c>
      <c r="DH187">
        <v>3.097</v>
      </c>
      <c r="DI187">
        <v>0.268</v>
      </c>
      <c r="DJ187">
        <v>400</v>
      </c>
      <c r="DK187">
        <v>24</v>
      </c>
      <c r="DL187">
        <v>0.15</v>
      </c>
      <c r="DM187">
        <v>0.13</v>
      </c>
      <c r="DN187">
        <v>-41.58854878048781</v>
      </c>
      <c r="DO187">
        <v>1.840904529616795</v>
      </c>
      <c r="DP187">
        <v>0.419169664189289</v>
      </c>
      <c r="DQ187">
        <v>0</v>
      </c>
      <c r="DR187">
        <v>1.694790487804878</v>
      </c>
      <c r="DS187">
        <v>-0.4180013937282197</v>
      </c>
      <c r="DT187">
        <v>0.04122146729091172</v>
      </c>
      <c r="DU187">
        <v>0</v>
      </c>
      <c r="DV187">
        <v>0</v>
      </c>
      <c r="DW187">
        <v>2</v>
      </c>
      <c r="DX187" t="s">
        <v>357</v>
      </c>
      <c r="DY187">
        <v>2.97711</v>
      </c>
      <c r="DZ187">
        <v>2.72822</v>
      </c>
      <c r="EA187">
        <v>0.158635</v>
      </c>
      <c r="EB187">
        <v>0.164129</v>
      </c>
      <c r="EC187">
        <v>0.128502</v>
      </c>
      <c r="ED187">
        <v>0.124724</v>
      </c>
      <c r="EE187">
        <v>25080.5</v>
      </c>
      <c r="EF187">
        <v>24648.2</v>
      </c>
      <c r="EG187">
        <v>30349.7</v>
      </c>
      <c r="EH187">
        <v>29748.2</v>
      </c>
      <c r="EI187">
        <v>36507.7</v>
      </c>
      <c r="EJ187">
        <v>34279.1</v>
      </c>
      <c r="EK187">
        <v>46443.1</v>
      </c>
      <c r="EL187">
        <v>44237.4</v>
      </c>
      <c r="EM187">
        <v>1.84463</v>
      </c>
      <c r="EN187">
        <v>1.82165</v>
      </c>
      <c r="EO187">
        <v>0.181675</v>
      </c>
      <c r="EP187">
        <v>0</v>
      </c>
      <c r="EQ187">
        <v>32.0687</v>
      </c>
      <c r="ER187">
        <v>999.9</v>
      </c>
      <c r="ES187">
        <v>49.2</v>
      </c>
      <c r="ET187">
        <v>34.8</v>
      </c>
      <c r="EU187">
        <v>30.7321</v>
      </c>
      <c r="EV187">
        <v>63.0037</v>
      </c>
      <c r="EW187">
        <v>22.7845</v>
      </c>
      <c r="EX187">
        <v>1</v>
      </c>
      <c r="EY187">
        <v>0.164639</v>
      </c>
      <c r="EZ187">
        <v>-2.0685</v>
      </c>
      <c r="FA187">
        <v>20.1849</v>
      </c>
      <c r="FB187">
        <v>5.22792</v>
      </c>
      <c r="FC187">
        <v>11.974</v>
      </c>
      <c r="FD187">
        <v>4.96975</v>
      </c>
      <c r="FE187">
        <v>3.2897</v>
      </c>
      <c r="FF187">
        <v>9999</v>
      </c>
      <c r="FG187">
        <v>9999</v>
      </c>
      <c r="FH187">
        <v>9999</v>
      </c>
      <c r="FI187">
        <v>999.9</v>
      </c>
      <c r="FJ187">
        <v>4.97323</v>
      </c>
      <c r="FK187">
        <v>1.87783</v>
      </c>
      <c r="FL187">
        <v>1.87594</v>
      </c>
      <c r="FM187">
        <v>1.87881</v>
      </c>
      <c r="FN187">
        <v>1.87543</v>
      </c>
      <c r="FO187">
        <v>1.87897</v>
      </c>
      <c r="FP187">
        <v>1.87606</v>
      </c>
      <c r="FQ187">
        <v>1.87727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4.9</v>
      </c>
      <c r="GF187">
        <v>0.4006</v>
      </c>
      <c r="GG187">
        <v>1.952128706093963</v>
      </c>
      <c r="GH187">
        <v>0.004218851560130391</v>
      </c>
      <c r="GI187">
        <v>-1.795455638341317E-06</v>
      </c>
      <c r="GJ187">
        <v>4.509012065089949E-10</v>
      </c>
      <c r="GK187">
        <v>0.4005864047308223</v>
      </c>
      <c r="GL187">
        <v>0</v>
      </c>
      <c r="GM187">
        <v>0</v>
      </c>
      <c r="GN187">
        <v>0</v>
      </c>
      <c r="GO187">
        <v>0</v>
      </c>
      <c r="GP187">
        <v>2124</v>
      </c>
      <c r="GQ187">
        <v>1</v>
      </c>
      <c r="GR187">
        <v>26</v>
      </c>
      <c r="GS187">
        <v>223274.2</v>
      </c>
      <c r="GT187">
        <v>1149.8</v>
      </c>
      <c r="GU187">
        <v>2.44019</v>
      </c>
      <c r="GV187">
        <v>2.55127</v>
      </c>
      <c r="GW187">
        <v>1.39893</v>
      </c>
      <c r="GX187">
        <v>2.36206</v>
      </c>
      <c r="GY187">
        <v>1.44897</v>
      </c>
      <c r="GZ187">
        <v>2.47437</v>
      </c>
      <c r="HA187">
        <v>42.4304</v>
      </c>
      <c r="HB187">
        <v>24.1138</v>
      </c>
      <c r="HC187">
        <v>18</v>
      </c>
      <c r="HD187">
        <v>491.113</v>
      </c>
      <c r="HE187">
        <v>447.93</v>
      </c>
      <c r="HF187">
        <v>34.848</v>
      </c>
      <c r="HG187">
        <v>29.3217</v>
      </c>
      <c r="HH187">
        <v>29.9999</v>
      </c>
      <c r="HI187">
        <v>29.0405</v>
      </c>
      <c r="HJ187">
        <v>29.0914</v>
      </c>
      <c r="HK187">
        <v>48.8675</v>
      </c>
      <c r="HL187">
        <v>0</v>
      </c>
      <c r="HM187">
        <v>100</v>
      </c>
      <c r="HN187">
        <v>34.8384</v>
      </c>
      <c r="HO187">
        <v>1109.05</v>
      </c>
      <c r="HP187">
        <v>31.6323</v>
      </c>
      <c r="HQ187">
        <v>100.354</v>
      </c>
      <c r="HR187">
        <v>101.723</v>
      </c>
    </row>
    <row r="188" spans="1:226">
      <c r="A188">
        <v>172</v>
      </c>
      <c r="B188">
        <v>1677864519.1</v>
      </c>
      <c r="C188">
        <v>1997.599999904633</v>
      </c>
      <c r="D188" t="s">
        <v>708</v>
      </c>
      <c r="E188" t="s">
        <v>709</v>
      </c>
      <c r="F188">
        <v>5</v>
      </c>
      <c r="G188" t="s">
        <v>353</v>
      </c>
      <c r="H188" t="s">
        <v>382</v>
      </c>
      <c r="I188">
        <v>1677864511.314285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1127.363955838497</v>
      </c>
      <c r="AK188">
        <v>1094.519212121212</v>
      </c>
      <c r="AL188">
        <v>3.428920509639363</v>
      </c>
      <c r="AM188">
        <v>63.52167588104037</v>
      </c>
      <c r="AN188">
        <f>(AP188 - AO188 + BO188*1E3/(8.314*(BQ188+273.15)) * AR188/BN188 * AQ188) * BN188/(100*BB188) * 1000/(1000 - AP188)</f>
        <v>0</v>
      </c>
      <c r="AO188">
        <v>30.37283028727271</v>
      </c>
      <c r="AP188">
        <v>31.9648218181818</v>
      </c>
      <c r="AQ188">
        <v>-0.006021765724372439</v>
      </c>
      <c r="AR188">
        <v>100.0074228854335</v>
      </c>
      <c r="AS188">
        <v>0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2.96</v>
      </c>
      <c r="BC188">
        <v>0.5</v>
      </c>
      <c r="BD188" t="s">
        <v>355</v>
      </c>
      <c r="BE188">
        <v>2</v>
      </c>
      <c r="BF188" t="b">
        <v>1</v>
      </c>
      <c r="BG188">
        <v>1677864511.314285</v>
      </c>
      <c r="BH188">
        <v>1035.295714285714</v>
      </c>
      <c r="BI188">
        <v>1076.641785714286</v>
      </c>
      <c r="BJ188">
        <v>32.01019285714286</v>
      </c>
      <c r="BK188">
        <v>30.36898571428571</v>
      </c>
      <c r="BL188">
        <v>1030.41</v>
      </c>
      <c r="BM188">
        <v>31.6096</v>
      </c>
      <c r="BN188">
        <v>500.0250714285715</v>
      </c>
      <c r="BO188">
        <v>89.42842857142855</v>
      </c>
      <c r="BP188">
        <v>0.09994436785714288</v>
      </c>
      <c r="BQ188">
        <v>34.34951071428571</v>
      </c>
      <c r="BR188">
        <v>35.01631428571428</v>
      </c>
      <c r="BS188">
        <v>999.9000000000002</v>
      </c>
      <c r="BT188">
        <v>0</v>
      </c>
      <c r="BU188">
        <v>0</v>
      </c>
      <c r="BV188">
        <v>9996.873928571427</v>
      </c>
      <c r="BW188">
        <v>0</v>
      </c>
      <c r="BX188">
        <v>6.471921428571429</v>
      </c>
      <c r="BY188">
        <v>-41.34586785714284</v>
      </c>
      <c r="BZ188">
        <v>1069.531071428571</v>
      </c>
      <c r="CA188">
        <v>1110.3625</v>
      </c>
      <c r="CB188">
        <v>1.641195714285714</v>
      </c>
      <c r="CC188">
        <v>1076.641785714286</v>
      </c>
      <c r="CD188">
        <v>30.36898571428571</v>
      </c>
      <c r="CE188">
        <v>2.862621428571429</v>
      </c>
      <c r="CF188">
        <v>2.715851071428571</v>
      </c>
      <c r="CG188">
        <v>23.24969642857143</v>
      </c>
      <c r="CH188">
        <v>22.38133928571429</v>
      </c>
      <c r="CI188">
        <v>2000.009285714286</v>
      </c>
      <c r="CJ188">
        <v>0.9800066785714285</v>
      </c>
      <c r="CK188">
        <v>0.01999355357142857</v>
      </c>
      <c r="CL188">
        <v>0</v>
      </c>
      <c r="CM188">
        <v>2.000946428571428</v>
      </c>
      <c r="CN188">
        <v>0</v>
      </c>
      <c r="CO188">
        <v>6208.7425</v>
      </c>
      <c r="CP188">
        <v>17338.33928571428</v>
      </c>
      <c r="CQ188">
        <v>40.06199999999999</v>
      </c>
      <c r="CR188">
        <v>40.70949999999999</v>
      </c>
      <c r="CS188">
        <v>39.81199999999999</v>
      </c>
      <c r="CT188">
        <v>39.0665</v>
      </c>
      <c r="CU188">
        <v>39.86375</v>
      </c>
      <c r="CV188">
        <v>1960.023928571429</v>
      </c>
      <c r="CW188">
        <v>39.98321428571428</v>
      </c>
      <c r="CX188">
        <v>0</v>
      </c>
      <c r="CY188">
        <v>1677864521.8</v>
      </c>
      <c r="CZ188">
        <v>0</v>
      </c>
      <c r="DA188">
        <v>0</v>
      </c>
      <c r="DB188" t="s">
        <v>356</v>
      </c>
      <c r="DC188">
        <v>1664468064.5</v>
      </c>
      <c r="DD188">
        <v>1677795524</v>
      </c>
      <c r="DE188">
        <v>0</v>
      </c>
      <c r="DF188">
        <v>-0.419</v>
      </c>
      <c r="DG188">
        <v>-0.001</v>
      </c>
      <c r="DH188">
        <v>3.097</v>
      </c>
      <c r="DI188">
        <v>0.268</v>
      </c>
      <c r="DJ188">
        <v>400</v>
      </c>
      <c r="DK188">
        <v>24</v>
      </c>
      <c r="DL188">
        <v>0.15</v>
      </c>
      <c r="DM188">
        <v>0.13</v>
      </c>
      <c r="DN188">
        <v>-41.4720425</v>
      </c>
      <c r="DO188">
        <v>0.5130810506568123</v>
      </c>
      <c r="DP188">
        <v>0.3864224539849487</v>
      </c>
      <c r="DQ188">
        <v>0</v>
      </c>
      <c r="DR188">
        <v>1.66188425</v>
      </c>
      <c r="DS188">
        <v>-0.4168389118198912</v>
      </c>
      <c r="DT188">
        <v>0.04010423798599718</v>
      </c>
      <c r="DU188">
        <v>0</v>
      </c>
      <c r="DV188">
        <v>0</v>
      </c>
      <c r="DW188">
        <v>2</v>
      </c>
      <c r="DX188" t="s">
        <v>357</v>
      </c>
      <c r="DY188">
        <v>2.97707</v>
      </c>
      <c r="DZ188">
        <v>2.72839</v>
      </c>
      <c r="EA188">
        <v>0.160239</v>
      </c>
      <c r="EB188">
        <v>0.165649</v>
      </c>
      <c r="EC188">
        <v>0.128414</v>
      </c>
      <c r="ED188">
        <v>0.124729</v>
      </c>
      <c r="EE188">
        <v>25032.3</v>
      </c>
      <c r="EF188">
        <v>24603.5</v>
      </c>
      <c r="EG188">
        <v>30349.3</v>
      </c>
      <c r="EH188">
        <v>29748.5</v>
      </c>
      <c r="EI188">
        <v>36511.1</v>
      </c>
      <c r="EJ188">
        <v>34279.5</v>
      </c>
      <c r="EK188">
        <v>46442.6</v>
      </c>
      <c r="EL188">
        <v>44238.1</v>
      </c>
      <c r="EM188">
        <v>1.84487</v>
      </c>
      <c r="EN188">
        <v>1.82187</v>
      </c>
      <c r="EO188">
        <v>0.181325</v>
      </c>
      <c r="EP188">
        <v>0</v>
      </c>
      <c r="EQ188">
        <v>32.0735</v>
      </c>
      <c r="ER188">
        <v>999.9</v>
      </c>
      <c r="ES188">
        <v>49.2</v>
      </c>
      <c r="ET188">
        <v>34.8</v>
      </c>
      <c r="EU188">
        <v>30.737</v>
      </c>
      <c r="EV188">
        <v>63.0437</v>
      </c>
      <c r="EW188">
        <v>22.9768</v>
      </c>
      <c r="EX188">
        <v>1</v>
      </c>
      <c r="EY188">
        <v>0.164352</v>
      </c>
      <c r="EZ188">
        <v>-2.10138</v>
      </c>
      <c r="FA188">
        <v>20.1845</v>
      </c>
      <c r="FB188">
        <v>5.22747</v>
      </c>
      <c r="FC188">
        <v>11.974</v>
      </c>
      <c r="FD188">
        <v>4.9699</v>
      </c>
      <c r="FE188">
        <v>3.2896</v>
      </c>
      <c r="FF188">
        <v>9999</v>
      </c>
      <c r="FG188">
        <v>9999</v>
      </c>
      <c r="FH188">
        <v>9999</v>
      </c>
      <c r="FI188">
        <v>999.9</v>
      </c>
      <c r="FJ188">
        <v>4.97321</v>
      </c>
      <c r="FK188">
        <v>1.87785</v>
      </c>
      <c r="FL188">
        <v>1.87598</v>
      </c>
      <c r="FM188">
        <v>1.87879</v>
      </c>
      <c r="FN188">
        <v>1.87544</v>
      </c>
      <c r="FO188">
        <v>1.87897</v>
      </c>
      <c r="FP188">
        <v>1.87607</v>
      </c>
      <c r="FQ188">
        <v>1.87728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4.93</v>
      </c>
      <c r="GF188">
        <v>0.4006</v>
      </c>
      <c r="GG188">
        <v>1.952128706093963</v>
      </c>
      <c r="GH188">
        <v>0.004218851560130391</v>
      </c>
      <c r="GI188">
        <v>-1.795455638341317E-06</v>
      </c>
      <c r="GJ188">
        <v>4.509012065089949E-10</v>
      </c>
      <c r="GK188">
        <v>0.4005864047308223</v>
      </c>
      <c r="GL188">
        <v>0</v>
      </c>
      <c r="GM188">
        <v>0</v>
      </c>
      <c r="GN188">
        <v>0</v>
      </c>
      <c r="GO188">
        <v>0</v>
      </c>
      <c r="GP188">
        <v>2124</v>
      </c>
      <c r="GQ188">
        <v>1</v>
      </c>
      <c r="GR188">
        <v>26</v>
      </c>
      <c r="GS188">
        <v>223274.2</v>
      </c>
      <c r="GT188">
        <v>1149.9</v>
      </c>
      <c r="GU188">
        <v>2.47314</v>
      </c>
      <c r="GV188">
        <v>2.55737</v>
      </c>
      <c r="GW188">
        <v>1.39893</v>
      </c>
      <c r="GX188">
        <v>2.36206</v>
      </c>
      <c r="GY188">
        <v>1.44897</v>
      </c>
      <c r="GZ188">
        <v>2.52319</v>
      </c>
      <c r="HA188">
        <v>42.4304</v>
      </c>
      <c r="HB188">
        <v>24.1225</v>
      </c>
      <c r="HC188">
        <v>18</v>
      </c>
      <c r="HD188">
        <v>491.242</v>
      </c>
      <c r="HE188">
        <v>448.072</v>
      </c>
      <c r="HF188">
        <v>34.8274</v>
      </c>
      <c r="HG188">
        <v>29.3217</v>
      </c>
      <c r="HH188">
        <v>29.9999</v>
      </c>
      <c r="HI188">
        <v>29.0389</v>
      </c>
      <c r="HJ188">
        <v>29.0914</v>
      </c>
      <c r="HK188">
        <v>49.4928</v>
      </c>
      <c r="HL188">
        <v>0</v>
      </c>
      <c r="HM188">
        <v>100</v>
      </c>
      <c r="HN188">
        <v>34.8293</v>
      </c>
      <c r="HO188">
        <v>1122.45</v>
      </c>
      <c r="HP188">
        <v>31.6323</v>
      </c>
      <c r="HQ188">
        <v>100.353</v>
      </c>
      <c r="HR188">
        <v>101.724</v>
      </c>
    </row>
    <row r="189" spans="1:226">
      <c r="A189">
        <v>173</v>
      </c>
      <c r="B189">
        <v>1677864524.1</v>
      </c>
      <c r="C189">
        <v>2002.599999904633</v>
      </c>
      <c r="D189" t="s">
        <v>710</v>
      </c>
      <c r="E189" t="s">
        <v>711</v>
      </c>
      <c r="F189">
        <v>5</v>
      </c>
      <c r="G189" t="s">
        <v>353</v>
      </c>
      <c r="H189" t="s">
        <v>382</v>
      </c>
      <c r="I189">
        <v>1677864516.6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1144.219084426942</v>
      </c>
      <c r="AK189">
        <v>1111.738848484848</v>
      </c>
      <c r="AL189">
        <v>3.428179019388157</v>
      </c>
      <c r="AM189">
        <v>63.52167588104037</v>
      </c>
      <c r="AN189">
        <f>(AP189 - AO189 + BO189*1E3/(8.314*(BQ189+273.15)) * AR189/BN189 * AQ189) * BN189/(100*BB189) * 1000/(1000 - AP189)</f>
        <v>0</v>
      </c>
      <c r="AO189">
        <v>30.37381427023469</v>
      </c>
      <c r="AP189">
        <v>31.93583818181818</v>
      </c>
      <c r="AQ189">
        <v>-0.005653455199287005</v>
      </c>
      <c r="AR189">
        <v>100.0074228854335</v>
      </c>
      <c r="AS189">
        <v>0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2.96</v>
      </c>
      <c r="BC189">
        <v>0.5</v>
      </c>
      <c r="BD189" t="s">
        <v>355</v>
      </c>
      <c r="BE189">
        <v>2</v>
      </c>
      <c r="BF189" t="b">
        <v>1</v>
      </c>
      <c r="BG189">
        <v>1677864516.6</v>
      </c>
      <c r="BH189">
        <v>1052.864074074074</v>
      </c>
      <c r="BI189">
        <v>1094.259629629629</v>
      </c>
      <c r="BJ189">
        <v>31.97737407407408</v>
      </c>
      <c r="BK189">
        <v>30.37151111111111</v>
      </c>
      <c r="BL189">
        <v>1047.944074074074</v>
      </c>
      <c r="BM189">
        <v>31.57677777777778</v>
      </c>
      <c r="BN189">
        <v>500.0311851851852</v>
      </c>
      <c r="BO189">
        <v>89.42657777777778</v>
      </c>
      <c r="BP189">
        <v>0.09995323333333331</v>
      </c>
      <c r="BQ189">
        <v>34.34392962962963</v>
      </c>
      <c r="BR189">
        <v>35.0114</v>
      </c>
      <c r="BS189">
        <v>999.9000000000001</v>
      </c>
      <c r="BT189">
        <v>0</v>
      </c>
      <c r="BU189">
        <v>0</v>
      </c>
      <c r="BV189">
        <v>9994.191111111109</v>
      </c>
      <c r="BW189">
        <v>0</v>
      </c>
      <c r="BX189">
        <v>6.462363333333335</v>
      </c>
      <c r="BY189">
        <v>-41.3950888888889</v>
      </c>
      <c r="BZ189">
        <v>1087.644444444444</v>
      </c>
      <c r="CA189">
        <v>1128.534814814815</v>
      </c>
      <c r="CB189">
        <v>1.605861481481481</v>
      </c>
      <c r="CC189">
        <v>1094.259629629629</v>
      </c>
      <c r="CD189">
        <v>30.37151111111111</v>
      </c>
      <c r="CE189">
        <v>2.859626296296296</v>
      </c>
      <c r="CF189">
        <v>2.71601962962963</v>
      </c>
      <c r="CG189">
        <v>23.23237777777778</v>
      </c>
      <c r="CH189">
        <v>22.38235555555555</v>
      </c>
      <c r="CI189">
        <v>2000.00037037037</v>
      </c>
      <c r="CJ189">
        <v>0.9800060740740741</v>
      </c>
      <c r="CK189">
        <v>0.01999412962962963</v>
      </c>
      <c r="CL189">
        <v>0</v>
      </c>
      <c r="CM189">
        <v>2.034166666666667</v>
      </c>
      <c r="CN189">
        <v>0</v>
      </c>
      <c r="CO189">
        <v>6202.910740740739</v>
      </c>
      <c r="CP189">
        <v>17338.25555555556</v>
      </c>
      <c r="CQ189">
        <v>40.06199999999999</v>
      </c>
      <c r="CR189">
        <v>40.708</v>
      </c>
      <c r="CS189">
        <v>39.81199999999999</v>
      </c>
      <c r="CT189">
        <v>39.06666666666666</v>
      </c>
      <c r="CU189">
        <v>39.87266666666666</v>
      </c>
      <c r="CV189">
        <v>1960.013703703704</v>
      </c>
      <c r="CW189">
        <v>39.98444444444444</v>
      </c>
      <c r="CX189">
        <v>0</v>
      </c>
      <c r="CY189">
        <v>1677864527.2</v>
      </c>
      <c r="CZ189">
        <v>0</v>
      </c>
      <c r="DA189">
        <v>0</v>
      </c>
      <c r="DB189" t="s">
        <v>356</v>
      </c>
      <c r="DC189">
        <v>1664468064.5</v>
      </c>
      <c r="DD189">
        <v>1677795524</v>
      </c>
      <c r="DE189">
        <v>0</v>
      </c>
      <c r="DF189">
        <v>-0.419</v>
      </c>
      <c r="DG189">
        <v>-0.001</v>
      </c>
      <c r="DH189">
        <v>3.097</v>
      </c>
      <c r="DI189">
        <v>0.268</v>
      </c>
      <c r="DJ189">
        <v>400</v>
      </c>
      <c r="DK189">
        <v>24</v>
      </c>
      <c r="DL189">
        <v>0.15</v>
      </c>
      <c r="DM189">
        <v>0.13</v>
      </c>
      <c r="DN189">
        <v>-41.2908125</v>
      </c>
      <c r="DO189">
        <v>-0.2548604127578771</v>
      </c>
      <c r="DP189">
        <v>0.3396937813586672</v>
      </c>
      <c r="DQ189">
        <v>0</v>
      </c>
      <c r="DR189">
        <v>1.62779125</v>
      </c>
      <c r="DS189">
        <v>-0.4037670168855586</v>
      </c>
      <c r="DT189">
        <v>0.03885227510632421</v>
      </c>
      <c r="DU189">
        <v>0</v>
      </c>
      <c r="DV189">
        <v>0</v>
      </c>
      <c r="DW189">
        <v>2</v>
      </c>
      <c r="DX189" t="s">
        <v>357</v>
      </c>
      <c r="DY189">
        <v>2.97706</v>
      </c>
      <c r="DZ189">
        <v>2.72834</v>
      </c>
      <c r="EA189">
        <v>0.161826</v>
      </c>
      <c r="EB189">
        <v>0.167204</v>
      </c>
      <c r="EC189">
        <v>0.128335</v>
      </c>
      <c r="ED189">
        <v>0.124738</v>
      </c>
      <c r="EE189">
        <v>24984.9</v>
      </c>
      <c r="EF189">
        <v>24557.1</v>
      </c>
      <c r="EG189">
        <v>30349.2</v>
      </c>
      <c r="EH189">
        <v>29747.8</v>
      </c>
      <c r="EI189">
        <v>36514.2</v>
      </c>
      <c r="EJ189">
        <v>34278.9</v>
      </c>
      <c r="EK189">
        <v>46442.2</v>
      </c>
      <c r="EL189">
        <v>44237.6</v>
      </c>
      <c r="EM189">
        <v>1.84463</v>
      </c>
      <c r="EN189">
        <v>1.8218</v>
      </c>
      <c r="EO189">
        <v>0.181317</v>
      </c>
      <c r="EP189">
        <v>0</v>
      </c>
      <c r="EQ189">
        <v>32.0754</v>
      </c>
      <c r="ER189">
        <v>999.9</v>
      </c>
      <c r="ES189">
        <v>49.2</v>
      </c>
      <c r="ET189">
        <v>34.8</v>
      </c>
      <c r="EU189">
        <v>30.7331</v>
      </c>
      <c r="EV189">
        <v>63.1137</v>
      </c>
      <c r="EW189">
        <v>22.9006</v>
      </c>
      <c r="EX189">
        <v>1</v>
      </c>
      <c r="EY189">
        <v>0.164329</v>
      </c>
      <c r="EZ189">
        <v>-2.12472</v>
      </c>
      <c r="FA189">
        <v>20.1843</v>
      </c>
      <c r="FB189">
        <v>5.23002</v>
      </c>
      <c r="FC189">
        <v>11.974</v>
      </c>
      <c r="FD189">
        <v>4.9704</v>
      </c>
      <c r="FE189">
        <v>3.2896</v>
      </c>
      <c r="FF189">
        <v>9999</v>
      </c>
      <c r="FG189">
        <v>9999</v>
      </c>
      <c r="FH189">
        <v>9999</v>
      </c>
      <c r="FI189">
        <v>999.9</v>
      </c>
      <c r="FJ189">
        <v>4.97322</v>
      </c>
      <c r="FK189">
        <v>1.87785</v>
      </c>
      <c r="FL189">
        <v>1.87602</v>
      </c>
      <c r="FM189">
        <v>1.87881</v>
      </c>
      <c r="FN189">
        <v>1.87545</v>
      </c>
      <c r="FO189">
        <v>1.87897</v>
      </c>
      <c r="FP189">
        <v>1.87609</v>
      </c>
      <c r="FQ189">
        <v>1.87729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4.96</v>
      </c>
      <c r="GF189">
        <v>0.4006</v>
      </c>
      <c r="GG189">
        <v>1.952128706093963</v>
      </c>
      <c r="GH189">
        <v>0.004218851560130391</v>
      </c>
      <c r="GI189">
        <v>-1.795455638341317E-06</v>
      </c>
      <c r="GJ189">
        <v>4.509012065089949E-10</v>
      </c>
      <c r="GK189">
        <v>0.4005864047308223</v>
      </c>
      <c r="GL189">
        <v>0</v>
      </c>
      <c r="GM189">
        <v>0</v>
      </c>
      <c r="GN189">
        <v>0</v>
      </c>
      <c r="GO189">
        <v>0</v>
      </c>
      <c r="GP189">
        <v>2124</v>
      </c>
      <c r="GQ189">
        <v>1</v>
      </c>
      <c r="GR189">
        <v>26</v>
      </c>
      <c r="GS189">
        <v>223274.3</v>
      </c>
      <c r="GT189">
        <v>1150</v>
      </c>
      <c r="GU189">
        <v>2.5</v>
      </c>
      <c r="GV189">
        <v>2.55737</v>
      </c>
      <c r="GW189">
        <v>1.39893</v>
      </c>
      <c r="GX189">
        <v>2.36206</v>
      </c>
      <c r="GY189">
        <v>1.44897</v>
      </c>
      <c r="GZ189">
        <v>2.44507</v>
      </c>
      <c r="HA189">
        <v>42.4304</v>
      </c>
      <c r="HB189">
        <v>24.1138</v>
      </c>
      <c r="HC189">
        <v>18</v>
      </c>
      <c r="HD189">
        <v>491.102</v>
      </c>
      <c r="HE189">
        <v>448.01</v>
      </c>
      <c r="HF189">
        <v>34.8195</v>
      </c>
      <c r="HG189">
        <v>29.3208</v>
      </c>
      <c r="HH189">
        <v>30.0001</v>
      </c>
      <c r="HI189">
        <v>29.0389</v>
      </c>
      <c r="HJ189">
        <v>29.0894</v>
      </c>
      <c r="HK189">
        <v>50.0471</v>
      </c>
      <c r="HL189">
        <v>0</v>
      </c>
      <c r="HM189">
        <v>100</v>
      </c>
      <c r="HN189">
        <v>34.8206</v>
      </c>
      <c r="HO189">
        <v>1142.49</v>
      </c>
      <c r="HP189">
        <v>31.6323</v>
      </c>
      <c r="HQ189">
        <v>100.352</v>
      </c>
      <c r="HR189">
        <v>101.722</v>
      </c>
    </row>
    <row r="190" spans="1:226">
      <c r="A190">
        <v>174</v>
      </c>
      <c r="B190">
        <v>1677864529.1</v>
      </c>
      <c r="C190">
        <v>2007.599999904633</v>
      </c>
      <c r="D190" t="s">
        <v>712</v>
      </c>
      <c r="E190" t="s">
        <v>713</v>
      </c>
      <c r="F190">
        <v>5</v>
      </c>
      <c r="G190" t="s">
        <v>353</v>
      </c>
      <c r="H190" t="s">
        <v>382</v>
      </c>
      <c r="I190">
        <v>1677864521.314285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1161.604139416588</v>
      </c>
      <c r="AK190">
        <v>1128.87793939394</v>
      </c>
      <c r="AL190">
        <v>3.434134618168794</v>
      </c>
      <c r="AM190">
        <v>63.52167588104037</v>
      </c>
      <c r="AN190">
        <f>(AP190 - AO190 + BO190*1E3/(8.314*(BQ190+273.15)) * AR190/BN190 * AQ190) * BN190/(100*BB190) * 1000/(1000 - AP190)</f>
        <v>0</v>
      </c>
      <c r="AO190">
        <v>30.37791240464429</v>
      </c>
      <c r="AP190">
        <v>31.90621454545453</v>
      </c>
      <c r="AQ190">
        <v>-0.005999177349361285</v>
      </c>
      <c r="AR190">
        <v>100.0074228854335</v>
      </c>
      <c r="AS190">
        <v>0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2.96</v>
      </c>
      <c r="BC190">
        <v>0.5</v>
      </c>
      <c r="BD190" t="s">
        <v>355</v>
      </c>
      <c r="BE190">
        <v>2</v>
      </c>
      <c r="BF190" t="b">
        <v>1</v>
      </c>
      <c r="BG190">
        <v>1677864521.314285</v>
      </c>
      <c r="BH190">
        <v>1068.611428571429</v>
      </c>
      <c r="BI190">
        <v>1109.894285714286</v>
      </c>
      <c r="BJ190">
        <v>31.94915357142857</v>
      </c>
      <c r="BK190">
        <v>30.37414642857143</v>
      </c>
      <c r="BL190">
        <v>1063.66</v>
      </c>
      <c r="BM190">
        <v>31.54855357142857</v>
      </c>
      <c r="BN190">
        <v>500.0283928571429</v>
      </c>
      <c r="BO190">
        <v>89.42502500000001</v>
      </c>
      <c r="BP190">
        <v>0.1000290178571429</v>
      </c>
      <c r="BQ190">
        <v>34.33986428571428</v>
      </c>
      <c r="BR190">
        <v>35.01080357142857</v>
      </c>
      <c r="BS190">
        <v>999.9000000000002</v>
      </c>
      <c r="BT190">
        <v>0</v>
      </c>
      <c r="BU190">
        <v>0</v>
      </c>
      <c r="BV190">
        <v>9995.202499999999</v>
      </c>
      <c r="BW190">
        <v>0</v>
      </c>
      <c r="BX190">
        <v>6.458032142857144</v>
      </c>
      <c r="BY190">
        <v>-41.28389285714286</v>
      </c>
      <c r="BZ190">
        <v>1103.879285714286</v>
      </c>
      <c r="CA190">
        <v>1144.663214285714</v>
      </c>
      <c r="CB190">
        <v>1.574999642857143</v>
      </c>
      <c r="CC190">
        <v>1109.894285714286</v>
      </c>
      <c r="CD190">
        <v>30.37414642857143</v>
      </c>
      <c r="CE190">
        <v>2.857052857142858</v>
      </c>
      <c r="CF190">
        <v>2.716208214285714</v>
      </c>
      <c r="CG190">
        <v>23.21747142857143</v>
      </c>
      <c r="CH190">
        <v>22.3835</v>
      </c>
      <c r="CI190">
        <v>1999.997142857143</v>
      </c>
      <c r="CJ190">
        <v>0.9800055714285713</v>
      </c>
      <c r="CK190">
        <v>0.01999462142857143</v>
      </c>
      <c r="CL190">
        <v>0</v>
      </c>
      <c r="CM190">
        <v>2.031842857142857</v>
      </c>
      <c r="CN190">
        <v>0</v>
      </c>
      <c r="CO190">
        <v>6197.727142857142</v>
      </c>
      <c r="CP190">
        <v>17338.22142857143</v>
      </c>
      <c r="CQ190">
        <v>40.06199999999999</v>
      </c>
      <c r="CR190">
        <v>40.714</v>
      </c>
      <c r="CS190">
        <v>39.81199999999999</v>
      </c>
      <c r="CT190">
        <v>39.062</v>
      </c>
      <c r="CU190">
        <v>39.87275</v>
      </c>
      <c r="CV190">
        <v>1960.009642857143</v>
      </c>
      <c r="CW190">
        <v>39.98571428571428</v>
      </c>
      <c r="CX190">
        <v>0</v>
      </c>
      <c r="CY190">
        <v>1677864532</v>
      </c>
      <c r="CZ190">
        <v>0</v>
      </c>
      <c r="DA190">
        <v>0</v>
      </c>
      <c r="DB190" t="s">
        <v>356</v>
      </c>
      <c r="DC190">
        <v>1664468064.5</v>
      </c>
      <c r="DD190">
        <v>1677795524</v>
      </c>
      <c r="DE190">
        <v>0</v>
      </c>
      <c r="DF190">
        <v>-0.419</v>
      </c>
      <c r="DG190">
        <v>-0.001</v>
      </c>
      <c r="DH190">
        <v>3.097</v>
      </c>
      <c r="DI190">
        <v>0.268</v>
      </c>
      <c r="DJ190">
        <v>400</v>
      </c>
      <c r="DK190">
        <v>24</v>
      </c>
      <c r="DL190">
        <v>0.15</v>
      </c>
      <c r="DM190">
        <v>0.13</v>
      </c>
      <c r="DN190">
        <v>-41.36241249999999</v>
      </c>
      <c r="DO190">
        <v>1.429192120075069</v>
      </c>
      <c r="DP190">
        <v>0.2889351408080193</v>
      </c>
      <c r="DQ190">
        <v>0</v>
      </c>
      <c r="DR190">
        <v>1.59458375</v>
      </c>
      <c r="DS190">
        <v>-0.392386378986868</v>
      </c>
      <c r="DT190">
        <v>0.03775229110183249</v>
      </c>
      <c r="DU190">
        <v>0</v>
      </c>
      <c r="DV190">
        <v>0</v>
      </c>
      <c r="DW190">
        <v>2</v>
      </c>
      <c r="DX190" t="s">
        <v>357</v>
      </c>
      <c r="DY190">
        <v>2.9771</v>
      </c>
      <c r="DZ190">
        <v>2.7284</v>
      </c>
      <c r="EA190">
        <v>0.163394</v>
      </c>
      <c r="EB190">
        <v>0.168771</v>
      </c>
      <c r="EC190">
        <v>0.128251</v>
      </c>
      <c r="ED190">
        <v>0.124744</v>
      </c>
      <c r="EE190">
        <v>24938.3</v>
      </c>
      <c r="EF190">
        <v>24510.8</v>
      </c>
      <c r="EG190">
        <v>30349.4</v>
      </c>
      <c r="EH190">
        <v>29747.8</v>
      </c>
      <c r="EI190">
        <v>36518.1</v>
      </c>
      <c r="EJ190">
        <v>34278.6</v>
      </c>
      <c r="EK190">
        <v>46442.4</v>
      </c>
      <c r="EL190">
        <v>44237.4</v>
      </c>
      <c r="EM190">
        <v>1.84457</v>
      </c>
      <c r="EN190">
        <v>1.8219</v>
      </c>
      <c r="EO190">
        <v>0.182256</v>
      </c>
      <c r="EP190">
        <v>0</v>
      </c>
      <c r="EQ190">
        <v>32.0754</v>
      </c>
      <c r="ER190">
        <v>999.9</v>
      </c>
      <c r="ES190">
        <v>49.2</v>
      </c>
      <c r="ET190">
        <v>34.8</v>
      </c>
      <c r="EU190">
        <v>30.733</v>
      </c>
      <c r="EV190">
        <v>63.1537</v>
      </c>
      <c r="EW190">
        <v>22.9327</v>
      </c>
      <c r="EX190">
        <v>1</v>
      </c>
      <c r="EY190">
        <v>0.164268</v>
      </c>
      <c r="EZ190">
        <v>-2.12795</v>
      </c>
      <c r="FA190">
        <v>20.1844</v>
      </c>
      <c r="FB190">
        <v>5.23017</v>
      </c>
      <c r="FC190">
        <v>11.9739</v>
      </c>
      <c r="FD190">
        <v>4.97055</v>
      </c>
      <c r="FE190">
        <v>3.28963</v>
      </c>
      <c r="FF190">
        <v>9999</v>
      </c>
      <c r="FG190">
        <v>9999</v>
      </c>
      <c r="FH190">
        <v>9999</v>
      </c>
      <c r="FI190">
        <v>999.9</v>
      </c>
      <c r="FJ190">
        <v>4.97321</v>
      </c>
      <c r="FK190">
        <v>1.87785</v>
      </c>
      <c r="FL190">
        <v>1.87598</v>
      </c>
      <c r="FM190">
        <v>1.87881</v>
      </c>
      <c r="FN190">
        <v>1.87545</v>
      </c>
      <c r="FO190">
        <v>1.87898</v>
      </c>
      <c r="FP190">
        <v>1.87608</v>
      </c>
      <c r="FQ190">
        <v>1.87729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5</v>
      </c>
      <c r="GF190">
        <v>0.4006</v>
      </c>
      <c r="GG190">
        <v>1.952128706093963</v>
      </c>
      <c r="GH190">
        <v>0.004218851560130391</v>
      </c>
      <c r="GI190">
        <v>-1.795455638341317E-06</v>
      </c>
      <c r="GJ190">
        <v>4.509012065089949E-10</v>
      </c>
      <c r="GK190">
        <v>0.4005864047308223</v>
      </c>
      <c r="GL190">
        <v>0</v>
      </c>
      <c r="GM190">
        <v>0</v>
      </c>
      <c r="GN190">
        <v>0</v>
      </c>
      <c r="GO190">
        <v>0</v>
      </c>
      <c r="GP190">
        <v>2124</v>
      </c>
      <c r="GQ190">
        <v>1</v>
      </c>
      <c r="GR190">
        <v>26</v>
      </c>
      <c r="GS190">
        <v>223274.4</v>
      </c>
      <c r="GT190">
        <v>1150.1</v>
      </c>
      <c r="GU190">
        <v>2.53174</v>
      </c>
      <c r="GV190">
        <v>2.54517</v>
      </c>
      <c r="GW190">
        <v>1.39893</v>
      </c>
      <c r="GX190">
        <v>2.36206</v>
      </c>
      <c r="GY190">
        <v>1.44897</v>
      </c>
      <c r="GZ190">
        <v>2.53418</v>
      </c>
      <c r="HA190">
        <v>42.4304</v>
      </c>
      <c r="HB190">
        <v>24.1138</v>
      </c>
      <c r="HC190">
        <v>18</v>
      </c>
      <c r="HD190">
        <v>491.074</v>
      </c>
      <c r="HE190">
        <v>448.069</v>
      </c>
      <c r="HF190">
        <v>34.8131</v>
      </c>
      <c r="HG190">
        <v>29.3192</v>
      </c>
      <c r="HH190">
        <v>30.0001</v>
      </c>
      <c r="HI190">
        <v>29.0389</v>
      </c>
      <c r="HJ190">
        <v>29.0889</v>
      </c>
      <c r="HK190">
        <v>50.6718</v>
      </c>
      <c r="HL190">
        <v>0</v>
      </c>
      <c r="HM190">
        <v>100</v>
      </c>
      <c r="HN190">
        <v>34.81</v>
      </c>
      <c r="HO190">
        <v>1155.87</v>
      </c>
      <c r="HP190">
        <v>31.6323</v>
      </c>
      <c r="HQ190">
        <v>100.353</v>
      </c>
      <c r="HR190">
        <v>101.722</v>
      </c>
    </row>
    <row r="191" spans="1:226">
      <c r="A191">
        <v>175</v>
      </c>
      <c r="B191">
        <v>1677864534.1</v>
      </c>
      <c r="C191">
        <v>2012.599999904633</v>
      </c>
      <c r="D191" t="s">
        <v>714</v>
      </c>
      <c r="E191" t="s">
        <v>715</v>
      </c>
      <c r="F191">
        <v>5</v>
      </c>
      <c r="G191" t="s">
        <v>353</v>
      </c>
      <c r="H191" t="s">
        <v>382</v>
      </c>
      <c r="I191">
        <v>1677864526.6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1178.656666804307</v>
      </c>
      <c r="AK191">
        <v>1146.196181818182</v>
      </c>
      <c r="AL191">
        <v>3.467412116438744</v>
      </c>
      <c r="AM191">
        <v>63.52167588104037</v>
      </c>
      <c r="AN191">
        <f>(AP191 - AO191 + BO191*1E3/(8.314*(BQ191+273.15)) * AR191/BN191 * AQ191) * BN191/(100*BB191) * 1000/(1000 - AP191)</f>
        <v>0</v>
      </c>
      <c r="AO191">
        <v>30.37772118937525</v>
      </c>
      <c r="AP191">
        <v>31.87778303030303</v>
      </c>
      <c r="AQ191">
        <v>-0.005401502125444419</v>
      </c>
      <c r="AR191">
        <v>100.0074228854335</v>
      </c>
      <c r="AS191">
        <v>0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2.96</v>
      </c>
      <c r="BC191">
        <v>0.5</v>
      </c>
      <c r="BD191" t="s">
        <v>355</v>
      </c>
      <c r="BE191">
        <v>2</v>
      </c>
      <c r="BF191" t="b">
        <v>1</v>
      </c>
      <c r="BG191">
        <v>1677864526.6</v>
      </c>
      <c r="BH191">
        <v>1086.237407407407</v>
      </c>
      <c r="BI191">
        <v>1127.425555555556</v>
      </c>
      <c r="BJ191">
        <v>31.91798148148148</v>
      </c>
      <c r="BK191">
        <v>30.3763</v>
      </c>
      <c r="BL191">
        <v>1081.252592592593</v>
      </c>
      <c r="BM191">
        <v>31.51738148148149</v>
      </c>
      <c r="BN191">
        <v>500.0295555555556</v>
      </c>
      <c r="BO191">
        <v>89.42462962962965</v>
      </c>
      <c r="BP191">
        <v>0.1000274</v>
      </c>
      <c r="BQ191">
        <v>34.33672592592593</v>
      </c>
      <c r="BR191">
        <v>35.01201111111111</v>
      </c>
      <c r="BS191">
        <v>999.9000000000001</v>
      </c>
      <c r="BT191">
        <v>0</v>
      </c>
      <c r="BU191">
        <v>0</v>
      </c>
      <c r="BV191">
        <v>9998.05925925926</v>
      </c>
      <c r="BW191">
        <v>0</v>
      </c>
      <c r="BX191">
        <v>6.454190000000001</v>
      </c>
      <c r="BY191">
        <v>-41.18805185185186</v>
      </c>
      <c r="BZ191">
        <v>1122.051111111111</v>
      </c>
      <c r="CA191">
        <v>1162.746296296296</v>
      </c>
      <c r="CB191">
        <v>1.541668888888889</v>
      </c>
      <c r="CC191">
        <v>1127.425555555556</v>
      </c>
      <c r="CD191">
        <v>30.3763</v>
      </c>
      <c r="CE191">
        <v>2.854251851851851</v>
      </c>
      <c r="CF191">
        <v>2.716389259259259</v>
      </c>
      <c r="CG191">
        <v>23.20124444444445</v>
      </c>
      <c r="CH191">
        <v>22.38459259259259</v>
      </c>
      <c r="CI191">
        <v>1999.991481481481</v>
      </c>
      <c r="CJ191">
        <v>0.9800048148148148</v>
      </c>
      <c r="CK191">
        <v>0.01999534444444444</v>
      </c>
      <c r="CL191">
        <v>0</v>
      </c>
      <c r="CM191">
        <v>2.038796296296296</v>
      </c>
      <c r="CN191">
        <v>0</v>
      </c>
      <c r="CO191">
        <v>6191.768888888888</v>
      </c>
      <c r="CP191">
        <v>17338.17777777778</v>
      </c>
      <c r="CQ191">
        <v>40.06666666666666</v>
      </c>
      <c r="CR191">
        <v>40.71966666666667</v>
      </c>
      <c r="CS191">
        <v>39.81666666666666</v>
      </c>
      <c r="CT191">
        <v>39.062</v>
      </c>
      <c r="CU191">
        <v>39.87033333333333</v>
      </c>
      <c r="CV191">
        <v>1960.002962962963</v>
      </c>
      <c r="CW191">
        <v>39.9874074074074</v>
      </c>
      <c r="CX191">
        <v>0</v>
      </c>
      <c r="CY191">
        <v>1677864536.8</v>
      </c>
      <c r="CZ191">
        <v>0</v>
      </c>
      <c r="DA191">
        <v>0</v>
      </c>
      <c r="DB191" t="s">
        <v>356</v>
      </c>
      <c r="DC191">
        <v>1664468064.5</v>
      </c>
      <c r="DD191">
        <v>1677795524</v>
      </c>
      <c r="DE191">
        <v>0</v>
      </c>
      <c r="DF191">
        <v>-0.419</v>
      </c>
      <c r="DG191">
        <v>-0.001</v>
      </c>
      <c r="DH191">
        <v>3.097</v>
      </c>
      <c r="DI191">
        <v>0.268</v>
      </c>
      <c r="DJ191">
        <v>400</v>
      </c>
      <c r="DK191">
        <v>24</v>
      </c>
      <c r="DL191">
        <v>0.15</v>
      </c>
      <c r="DM191">
        <v>0.13</v>
      </c>
      <c r="DN191">
        <v>-41.26573658536585</v>
      </c>
      <c r="DO191">
        <v>0.9429407665505405</v>
      </c>
      <c r="DP191">
        <v>0.2069584979676439</v>
      </c>
      <c r="DQ191">
        <v>0</v>
      </c>
      <c r="DR191">
        <v>1.560714878048781</v>
      </c>
      <c r="DS191">
        <v>-0.3801123344947748</v>
      </c>
      <c r="DT191">
        <v>0.03748752300543062</v>
      </c>
      <c r="DU191">
        <v>0</v>
      </c>
      <c r="DV191">
        <v>0</v>
      </c>
      <c r="DW191">
        <v>2</v>
      </c>
      <c r="DX191" t="s">
        <v>357</v>
      </c>
      <c r="DY191">
        <v>2.97708</v>
      </c>
      <c r="DZ191">
        <v>2.72846</v>
      </c>
      <c r="EA191">
        <v>0.164971</v>
      </c>
      <c r="EB191">
        <v>0.170332</v>
      </c>
      <c r="EC191">
        <v>0.128177</v>
      </c>
      <c r="ED191">
        <v>0.124748</v>
      </c>
      <c r="EE191">
        <v>24891.5</v>
      </c>
      <c r="EF191">
        <v>24465</v>
      </c>
      <c r="EG191">
        <v>30349.8</v>
      </c>
      <c r="EH191">
        <v>29748.1</v>
      </c>
      <c r="EI191">
        <v>36521.7</v>
      </c>
      <c r="EJ191">
        <v>34278.9</v>
      </c>
      <c r="EK191">
        <v>46442.8</v>
      </c>
      <c r="EL191">
        <v>44237.7</v>
      </c>
      <c r="EM191">
        <v>1.84465</v>
      </c>
      <c r="EN191">
        <v>1.822</v>
      </c>
      <c r="EO191">
        <v>0.180777</v>
      </c>
      <c r="EP191">
        <v>0</v>
      </c>
      <c r="EQ191">
        <v>32.0741</v>
      </c>
      <c r="ER191">
        <v>999.9</v>
      </c>
      <c r="ES191">
        <v>49.2</v>
      </c>
      <c r="ET191">
        <v>34.8</v>
      </c>
      <c r="EU191">
        <v>30.7356</v>
      </c>
      <c r="EV191">
        <v>63.2537</v>
      </c>
      <c r="EW191">
        <v>22.7684</v>
      </c>
      <c r="EX191">
        <v>1</v>
      </c>
      <c r="EY191">
        <v>0.164479</v>
      </c>
      <c r="EZ191">
        <v>-2.10838</v>
      </c>
      <c r="FA191">
        <v>20.1846</v>
      </c>
      <c r="FB191">
        <v>5.23077</v>
      </c>
      <c r="FC191">
        <v>11.9737</v>
      </c>
      <c r="FD191">
        <v>4.97095</v>
      </c>
      <c r="FE191">
        <v>3.28978</v>
      </c>
      <c r="FF191">
        <v>9999</v>
      </c>
      <c r="FG191">
        <v>9999</v>
      </c>
      <c r="FH191">
        <v>9999</v>
      </c>
      <c r="FI191">
        <v>999.9</v>
      </c>
      <c r="FJ191">
        <v>4.9732</v>
      </c>
      <c r="FK191">
        <v>1.87782</v>
      </c>
      <c r="FL191">
        <v>1.87595</v>
      </c>
      <c r="FM191">
        <v>1.87878</v>
      </c>
      <c r="FN191">
        <v>1.87541</v>
      </c>
      <c r="FO191">
        <v>1.87896</v>
      </c>
      <c r="FP191">
        <v>1.87607</v>
      </c>
      <c r="FQ191">
        <v>1.87728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5.03</v>
      </c>
      <c r="GF191">
        <v>0.4006</v>
      </c>
      <c r="GG191">
        <v>1.952128706093963</v>
      </c>
      <c r="GH191">
        <v>0.004218851560130391</v>
      </c>
      <c r="GI191">
        <v>-1.795455638341317E-06</v>
      </c>
      <c r="GJ191">
        <v>4.509012065089949E-10</v>
      </c>
      <c r="GK191">
        <v>0.4005864047308223</v>
      </c>
      <c r="GL191">
        <v>0</v>
      </c>
      <c r="GM191">
        <v>0</v>
      </c>
      <c r="GN191">
        <v>0</v>
      </c>
      <c r="GO191">
        <v>0</v>
      </c>
      <c r="GP191">
        <v>2124</v>
      </c>
      <c r="GQ191">
        <v>1</v>
      </c>
      <c r="GR191">
        <v>26</v>
      </c>
      <c r="GS191">
        <v>223274.5</v>
      </c>
      <c r="GT191">
        <v>1150.2</v>
      </c>
      <c r="GU191">
        <v>2.55859</v>
      </c>
      <c r="GV191">
        <v>2.56104</v>
      </c>
      <c r="GW191">
        <v>1.39893</v>
      </c>
      <c r="GX191">
        <v>2.36206</v>
      </c>
      <c r="GY191">
        <v>1.44897</v>
      </c>
      <c r="GZ191">
        <v>2.42676</v>
      </c>
      <c r="HA191">
        <v>42.4038</v>
      </c>
      <c r="HB191">
        <v>24.1138</v>
      </c>
      <c r="HC191">
        <v>18</v>
      </c>
      <c r="HD191">
        <v>491.107</v>
      </c>
      <c r="HE191">
        <v>448.132</v>
      </c>
      <c r="HF191">
        <v>34.8049</v>
      </c>
      <c r="HG191">
        <v>29.3191</v>
      </c>
      <c r="HH191">
        <v>30.0001</v>
      </c>
      <c r="HI191">
        <v>29.0376</v>
      </c>
      <c r="HJ191">
        <v>29.0889</v>
      </c>
      <c r="HK191">
        <v>51.2212</v>
      </c>
      <c r="HL191">
        <v>0</v>
      </c>
      <c r="HM191">
        <v>100</v>
      </c>
      <c r="HN191">
        <v>34.7912</v>
      </c>
      <c r="HO191">
        <v>1175.96</v>
      </c>
      <c r="HP191">
        <v>31.6323</v>
      </c>
      <c r="HQ191">
        <v>100.354</v>
      </c>
      <c r="HR191">
        <v>101.723</v>
      </c>
    </row>
    <row r="192" spans="1:226">
      <c r="A192">
        <v>176</v>
      </c>
      <c r="B192">
        <v>1677864539.1</v>
      </c>
      <c r="C192">
        <v>2017.599999904633</v>
      </c>
      <c r="D192" t="s">
        <v>716</v>
      </c>
      <c r="E192" t="s">
        <v>717</v>
      </c>
      <c r="F192">
        <v>5</v>
      </c>
      <c r="G192" t="s">
        <v>353</v>
      </c>
      <c r="H192" t="s">
        <v>382</v>
      </c>
      <c r="I192">
        <v>1677864531.314285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1196.088935261992</v>
      </c>
      <c r="AK192">
        <v>1163.485212121212</v>
      </c>
      <c r="AL192">
        <v>3.46005284533417</v>
      </c>
      <c r="AM192">
        <v>63.52167588104037</v>
      </c>
      <c r="AN192">
        <f>(AP192 - AO192 + BO192*1E3/(8.314*(BQ192+273.15)) * AR192/BN192 * AQ192) * BN192/(100*BB192) * 1000/(1000 - AP192)</f>
        <v>0</v>
      </c>
      <c r="AO192">
        <v>30.37918301978775</v>
      </c>
      <c r="AP192">
        <v>31.84735757575757</v>
      </c>
      <c r="AQ192">
        <v>-0.006779751717552541</v>
      </c>
      <c r="AR192">
        <v>100.0074228854335</v>
      </c>
      <c r="AS192">
        <v>0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2.96</v>
      </c>
      <c r="BC192">
        <v>0.5</v>
      </c>
      <c r="BD192" t="s">
        <v>355</v>
      </c>
      <c r="BE192">
        <v>2</v>
      </c>
      <c r="BF192" t="b">
        <v>1</v>
      </c>
      <c r="BG192">
        <v>1677864531.314285</v>
      </c>
      <c r="BH192">
        <v>1101.986785714286</v>
      </c>
      <c r="BI192">
        <v>1143.223571428571</v>
      </c>
      <c r="BJ192">
        <v>31.89096071428571</v>
      </c>
      <c r="BK192">
        <v>30.37799642857143</v>
      </c>
      <c r="BL192">
        <v>1096.971428571429</v>
      </c>
      <c r="BM192">
        <v>31.49036071428572</v>
      </c>
      <c r="BN192">
        <v>500.0263571428572</v>
      </c>
      <c r="BO192">
        <v>89.42444285714285</v>
      </c>
      <c r="BP192">
        <v>0.1000713607142857</v>
      </c>
      <c r="BQ192">
        <v>34.33378214285715</v>
      </c>
      <c r="BR192">
        <v>35.00917142857143</v>
      </c>
      <c r="BS192">
        <v>999.9000000000002</v>
      </c>
      <c r="BT192">
        <v>0</v>
      </c>
      <c r="BU192">
        <v>0</v>
      </c>
      <c r="BV192">
        <v>10002.28857142857</v>
      </c>
      <c r="BW192">
        <v>0</v>
      </c>
      <c r="BX192">
        <v>6.454190000000001</v>
      </c>
      <c r="BY192">
        <v>-41.23626071428572</v>
      </c>
      <c r="BZ192">
        <v>1138.287142857143</v>
      </c>
      <c r="CA192">
        <v>1179.040357142857</v>
      </c>
      <c r="CB192">
        <v>1.512951428571429</v>
      </c>
      <c r="CC192">
        <v>1143.223571428571</v>
      </c>
      <c r="CD192">
        <v>30.37799642857143</v>
      </c>
      <c r="CE192">
        <v>2.851830357142857</v>
      </c>
      <c r="CF192">
        <v>2.716535714285714</v>
      </c>
      <c r="CG192">
        <v>23.1872</v>
      </c>
      <c r="CH192">
        <v>22.38547857142857</v>
      </c>
      <c r="CI192">
        <v>1999.994642857142</v>
      </c>
      <c r="CJ192">
        <v>0.9800043571428571</v>
      </c>
      <c r="CK192">
        <v>0.01999579285714286</v>
      </c>
      <c r="CL192">
        <v>0</v>
      </c>
      <c r="CM192">
        <v>2.031882142857143</v>
      </c>
      <c r="CN192">
        <v>0</v>
      </c>
      <c r="CO192">
        <v>6186.521428571427</v>
      </c>
      <c r="CP192">
        <v>17338.21071428571</v>
      </c>
      <c r="CQ192">
        <v>40.0665</v>
      </c>
      <c r="CR192">
        <v>40.72075</v>
      </c>
      <c r="CS192">
        <v>39.8165</v>
      </c>
      <c r="CT192">
        <v>39.062</v>
      </c>
      <c r="CU192">
        <v>39.8705</v>
      </c>
      <c r="CV192">
        <v>1960.004642857143</v>
      </c>
      <c r="CW192">
        <v>39.98857142857143</v>
      </c>
      <c r="CX192">
        <v>0</v>
      </c>
      <c r="CY192">
        <v>1677864542.2</v>
      </c>
      <c r="CZ192">
        <v>0</v>
      </c>
      <c r="DA192">
        <v>0</v>
      </c>
      <c r="DB192" t="s">
        <v>356</v>
      </c>
      <c r="DC192">
        <v>1664468064.5</v>
      </c>
      <c r="DD192">
        <v>1677795524</v>
      </c>
      <c r="DE192">
        <v>0</v>
      </c>
      <c r="DF192">
        <v>-0.419</v>
      </c>
      <c r="DG192">
        <v>-0.001</v>
      </c>
      <c r="DH192">
        <v>3.097</v>
      </c>
      <c r="DI192">
        <v>0.268</v>
      </c>
      <c r="DJ192">
        <v>400</v>
      </c>
      <c r="DK192">
        <v>24</v>
      </c>
      <c r="DL192">
        <v>0.15</v>
      </c>
      <c r="DM192">
        <v>0.13</v>
      </c>
      <c r="DN192">
        <v>-41.20194878048781</v>
      </c>
      <c r="DO192">
        <v>-0.3592160278745963</v>
      </c>
      <c r="DP192">
        <v>0.109628546046497</v>
      </c>
      <c r="DQ192">
        <v>0</v>
      </c>
      <c r="DR192">
        <v>1.529781707317073</v>
      </c>
      <c r="DS192">
        <v>-0.3673225087108006</v>
      </c>
      <c r="DT192">
        <v>0.03623454812154933</v>
      </c>
      <c r="DU192">
        <v>0</v>
      </c>
      <c r="DV192">
        <v>0</v>
      </c>
      <c r="DW192">
        <v>2</v>
      </c>
      <c r="DX192" t="s">
        <v>357</v>
      </c>
      <c r="DY192">
        <v>2.97728</v>
      </c>
      <c r="DZ192">
        <v>2.72854</v>
      </c>
      <c r="EA192">
        <v>0.166533</v>
      </c>
      <c r="EB192">
        <v>0.171855</v>
      </c>
      <c r="EC192">
        <v>0.128093</v>
      </c>
      <c r="ED192">
        <v>0.124752</v>
      </c>
      <c r="EE192">
        <v>24844.7</v>
      </c>
      <c r="EF192">
        <v>24420</v>
      </c>
      <c r="EG192">
        <v>30349.4</v>
      </c>
      <c r="EH192">
        <v>29748</v>
      </c>
      <c r="EI192">
        <v>36524.8</v>
      </c>
      <c r="EJ192">
        <v>34279</v>
      </c>
      <c r="EK192">
        <v>46442.2</v>
      </c>
      <c r="EL192">
        <v>44238</v>
      </c>
      <c r="EM192">
        <v>1.8448</v>
      </c>
      <c r="EN192">
        <v>1.82183</v>
      </c>
      <c r="EO192">
        <v>0.181615</v>
      </c>
      <c r="EP192">
        <v>0</v>
      </c>
      <c r="EQ192">
        <v>32.0726</v>
      </c>
      <c r="ER192">
        <v>999.9</v>
      </c>
      <c r="ES192">
        <v>49.2</v>
      </c>
      <c r="ET192">
        <v>34.8</v>
      </c>
      <c r="EU192">
        <v>30.7337</v>
      </c>
      <c r="EV192">
        <v>63.2337</v>
      </c>
      <c r="EW192">
        <v>22.7484</v>
      </c>
      <c r="EX192">
        <v>1</v>
      </c>
      <c r="EY192">
        <v>0.164085</v>
      </c>
      <c r="EZ192">
        <v>-2.11862</v>
      </c>
      <c r="FA192">
        <v>20.1842</v>
      </c>
      <c r="FB192">
        <v>5.23077</v>
      </c>
      <c r="FC192">
        <v>11.974</v>
      </c>
      <c r="FD192">
        <v>4.9708</v>
      </c>
      <c r="FE192">
        <v>3.28988</v>
      </c>
      <c r="FF192">
        <v>9999</v>
      </c>
      <c r="FG192">
        <v>9999</v>
      </c>
      <c r="FH192">
        <v>9999</v>
      </c>
      <c r="FI192">
        <v>999.9</v>
      </c>
      <c r="FJ192">
        <v>4.97322</v>
      </c>
      <c r="FK192">
        <v>1.87777</v>
      </c>
      <c r="FL192">
        <v>1.87595</v>
      </c>
      <c r="FM192">
        <v>1.87876</v>
      </c>
      <c r="FN192">
        <v>1.87539</v>
      </c>
      <c r="FO192">
        <v>1.87896</v>
      </c>
      <c r="FP192">
        <v>1.87606</v>
      </c>
      <c r="FQ192">
        <v>1.87723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5.06</v>
      </c>
      <c r="GF192">
        <v>0.4006</v>
      </c>
      <c r="GG192">
        <v>1.952128706093963</v>
      </c>
      <c r="GH192">
        <v>0.004218851560130391</v>
      </c>
      <c r="GI192">
        <v>-1.795455638341317E-06</v>
      </c>
      <c r="GJ192">
        <v>4.509012065089949E-10</v>
      </c>
      <c r="GK192">
        <v>0.4005864047308223</v>
      </c>
      <c r="GL192">
        <v>0</v>
      </c>
      <c r="GM192">
        <v>0</v>
      </c>
      <c r="GN192">
        <v>0</v>
      </c>
      <c r="GO192">
        <v>0</v>
      </c>
      <c r="GP192">
        <v>2124</v>
      </c>
      <c r="GQ192">
        <v>1</v>
      </c>
      <c r="GR192">
        <v>26</v>
      </c>
      <c r="GS192">
        <v>223274.6</v>
      </c>
      <c r="GT192">
        <v>1150.3</v>
      </c>
      <c r="GU192">
        <v>2.59033</v>
      </c>
      <c r="GV192">
        <v>2.54639</v>
      </c>
      <c r="GW192">
        <v>1.39893</v>
      </c>
      <c r="GX192">
        <v>2.36206</v>
      </c>
      <c r="GY192">
        <v>1.44897</v>
      </c>
      <c r="GZ192">
        <v>2.4939</v>
      </c>
      <c r="HA192">
        <v>42.3772</v>
      </c>
      <c r="HB192">
        <v>24.1225</v>
      </c>
      <c r="HC192">
        <v>18</v>
      </c>
      <c r="HD192">
        <v>491.183</v>
      </c>
      <c r="HE192">
        <v>448.017</v>
      </c>
      <c r="HF192">
        <v>34.7885</v>
      </c>
      <c r="HG192">
        <v>29.3167</v>
      </c>
      <c r="HH192">
        <v>30</v>
      </c>
      <c r="HI192">
        <v>29.0364</v>
      </c>
      <c r="HJ192">
        <v>29.0882</v>
      </c>
      <c r="HK192">
        <v>51.8502</v>
      </c>
      <c r="HL192">
        <v>0</v>
      </c>
      <c r="HM192">
        <v>100</v>
      </c>
      <c r="HN192">
        <v>34.7912</v>
      </c>
      <c r="HO192">
        <v>1189.32</v>
      </c>
      <c r="HP192">
        <v>31.6323</v>
      </c>
      <c r="HQ192">
        <v>100.353</v>
      </c>
      <c r="HR192">
        <v>101.723</v>
      </c>
    </row>
    <row r="193" spans="1:226">
      <c r="A193">
        <v>177</v>
      </c>
      <c r="B193">
        <v>1677864544.1</v>
      </c>
      <c r="C193">
        <v>2022.599999904633</v>
      </c>
      <c r="D193" t="s">
        <v>718</v>
      </c>
      <c r="E193" t="s">
        <v>719</v>
      </c>
      <c r="F193">
        <v>5</v>
      </c>
      <c r="G193" t="s">
        <v>353</v>
      </c>
      <c r="H193" t="s">
        <v>382</v>
      </c>
      <c r="I193">
        <v>1677864536.6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1213.355042891584</v>
      </c>
      <c r="AK193">
        <v>1180.830666666667</v>
      </c>
      <c r="AL193">
        <v>3.473299921239046</v>
      </c>
      <c r="AM193">
        <v>63.52167588104037</v>
      </c>
      <c r="AN193">
        <f>(AP193 - AO193 + BO193*1E3/(8.314*(BQ193+273.15)) * AR193/BN193 * AQ193) * BN193/(100*BB193) * 1000/(1000 - AP193)</f>
        <v>0</v>
      </c>
      <c r="AO193">
        <v>30.37876080460356</v>
      </c>
      <c r="AP193">
        <v>31.82054424242424</v>
      </c>
      <c r="AQ193">
        <v>-0.003930767799871937</v>
      </c>
      <c r="AR193">
        <v>100.0074228854335</v>
      </c>
      <c r="AS193">
        <v>0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2.96</v>
      </c>
      <c r="BC193">
        <v>0.5</v>
      </c>
      <c r="BD193" t="s">
        <v>355</v>
      </c>
      <c r="BE193">
        <v>2</v>
      </c>
      <c r="BF193" t="b">
        <v>1</v>
      </c>
      <c r="BG193">
        <v>1677864536.6</v>
      </c>
      <c r="BH193">
        <v>1119.717777777778</v>
      </c>
      <c r="BI193">
        <v>1160.916666666667</v>
      </c>
      <c r="BJ193">
        <v>31.85996296296296</v>
      </c>
      <c r="BK193">
        <v>30.37874074074074</v>
      </c>
      <c r="BL193">
        <v>1114.670370370371</v>
      </c>
      <c r="BM193">
        <v>31.45936666666666</v>
      </c>
      <c r="BN193">
        <v>500.0348518518519</v>
      </c>
      <c r="BO193">
        <v>89.42463333333333</v>
      </c>
      <c r="BP193">
        <v>0.1000634259259259</v>
      </c>
      <c r="BQ193">
        <v>34.32943333333333</v>
      </c>
      <c r="BR193">
        <v>35.00888888888889</v>
      </c>
      <c r="BS193">
        <v>999.9000000000001</v>
      </c>
      <c r="BT193">
        <v>0</v>
      </c>
      <c r="BU193">
        <v>0</v>
      </c>
      <c r="BV193">
        <v>10002.9962962963</v>
      </c>
      <c r="BW193">
        <v>0</v>
      </c>
      <c r="BX193">
        <v>6.454190000000001</v>
      </c>
      <c r="BY193">
        <v>-41.1967037037037</v>
      </c>
      <c r="BZ193">
        <v>1156.565555555555</v>
      </c>
      <c r="CA193">
        <v>1197.287777777778</v>
      </c>
      <c r="CB193">
        <v>1.481208518518518</v>
      </c>
      <c r="CC193">
        <v>1160.916666666667</v>
      </c>
      <c r="CD193">
        <v>30.37874074074074</v>
      </c>
      <c r="CE193">
        <v>2.849064814814815</v>
      </c>
      <c r="CF193">
        <v>2.716608518518518</v>
      </c>
      <c r="CG193">
        <v>23.17114814814815</v>
      </c>
      <c r="CH193">
        <v>22.38591481481481</v>
      </c>
      <c r="CI193">
        <v>2000.005185185185</v>
      </c>
      <c r="CJ193">
        <v>0.9800048148148147</v>
      </c>
      <c r="CK193">
        <v>0.01999534444444444</v>
      </c>
      <c r="CL193">
        <v>0</v>
      </c>
      <c r="CM193">
        <v>1.997896296296296</v>
      </c>
      <c r="CN193">
        <v>0</v>
      </c>
      <c r="CO193">
        <v>6181.084074074072</v>
      </c>
      <c r="CP193">
        <v>17338.30740740741</v>
      </c>
      <c r="CQ193">
        <v>40.06666666666666</v>
      </c>
      <c r="CR193">
        <v>40.72199999999999</v>
      </c>
      <c r="CS193">
        <v>39.81666666666666</v>
      </c>
      <c r="CT193">
        <v>39.06666666666666</v>
      </c>
      <c r="CU193">
        <v>39.87033333333333</v>
      </c>
      <c r="CV193">
        <v>1960.015925925926</v>
      </c>
      <c r="CW193">
        <v>39.98777777777778</v>
      </c>
      <c r="CX193">
        <v>0</v>
      </c>
      <c r="CY193">
        <v>1677864547</v>
      </c>
      <c r="CZ193">
        <v>0</v>
      </c>
      <c r="DA193">
        <v>0</v>
      </c>
      <c r="DB193" t="s">
        <v>356</v>
      </c>
      <c r="DC193">
        <v>1664468064.5</v>
      </c>
      <c r="DD193">
        <v>1677795524</v>
      </c>
      <c r="DE193">
        <v>0</v>
      </c>
      <c r="DF193">
        <v>-0.419</v>
      </c>
      <c r="DG193">
        <v>-0.001</v>
      </c>
      <c r="DH193">
        <v>3.097</v>
      </c>
      <c r="DI193">
        <v>0.268</v>
      </c>
      <c r="DJ193">
        <v>400</v>
      </c>
      <c r="DK193">
        <v>24</v>
      </c>
      <c r="DL193">
        <v>0.15</v>
      </c>
      <c r="DM193">
        <v>0.13</v>
      </c>
      <c r="DN193">
        <v>-41.21180243902439</v>
      </c>
      <c r="DO193">
        <v>0.003878048780385477</v>
      </c>
      <c r="DP193">
        <v>0.1009541564343354</v>
      </c>
      <c r="DQ193">
        <v>1</v>
      </c>
      <c r="DR193">
        <v>1.505148048780488</v>
      </c>
      <c r="DS193">
        <v>-0.3632402090592326</v>
      </c>
      <c r="DT193">
        <v>0.03583217168830351</v>
      </c>
      <c r="DU193">
        <v>0</v>
      </c>
      <c r="DV193">
        <v>1</v>
      </c>
      <c r="DW193">
        <v>2</v>
      </c>
      <c r="DX193" t="s">
        <v>365</v>
      </c>
      <c r="DY193">
        <v>2.97718</v>
      </c>
      <c r="DZ193">
        <v>2.72801</v>
      </c>
      <c r="EA193">
        <v>0.168086</v>
      </c>
      <c r="EB193">
        <v>0.173388</v>
      </c>
      <c r="EC193">
        <v>0.128015</v>
      </c>
      <c r="ED193">
        <v>0.124746</v>
      </c>
      <c r="EE193">
        <v>24798.7</v>
      </c>
      <c r="EF193">
        <v>24375.2</v>
      </c>
      <c r="EG193">
        <v>30349.9</v>
      </c>
      <c r="EH193">
        <v>29748.5</v>
      </c>
      <c r="EI193">
        <v>36529.1</v>
      </c>
      <c r="EJ193">
        <v>34279.6</v>
      </c>
      <c r="EK193">
        <v>46443.2</v>
      </c>
      <c r="EL193">
        <v>44238.3</v>
      </c>
      <c r="EM193">
        <v>1.84468</v>
      </c>
      <c r="EN193">
        <v>1.82208</v>
      </c>
      <c r="EO193">
        <v>0.1816</v>
      </c>
      <c r="EP193">
        <v>0</v>
      </c>
      <c r="EQ193">
        <v>32.072</v>
      </c>
      <c r="ER193">
        <v>999.9</v>
      </c>
      <c r="ES193">
        <v>49.2</v>
      </c>
      <c r="ET193">
        <v>34.8</v>
      </c>
      <c r="EU193">
        <v>30.7324</v>
      </c>
      <c r="EV193">
        <v>63.2137</v>
      </c>
      <c r="EW193">
        <v>23.0248</v>
      </c>
      <c r="EX193">
        <v>1</v>
      </c>
      <c r="EY193">
        <v>0.164068</v>
      </c>
      <c r="EZ193">
        <v>-2.12304</v>
      </c>
      <c r="FA193">
        <v>20.1842</v>
      </c>
      <c r="FB193">
        <v>5.23017</v>
      </c>
      <c r="FC193">
        <v>11.974</v>
      </c>
      <c r="FD193">
        <v>4.971</v>
      </c>
      <c r="FE193">
        <v>3.28985</v>
      </c>
      <c r="FF193">
        <v>9999</v>
      </c>
      <c r="FG193">
        <v>9999</v>
      </c>
      <c r="FH193">
        <v>9999</v>
      </c>
      <c r="FI193">
        <v>999.9</v>
      </c>
      <c r="FJ193">
        <v>4.97322</v>
      </c>
      <c r="FK193">
        <v>1.87781</v>
      </c>
      <c r="FL193">
        <v>1.87597</v>
      </c>
      <c r="FM193">
        <v>1.87878</v>
      </c>
      <c r="FN193">
        <v>1.87541</v>
      </c>
      <c r="FO193">
        <v>1.87897</v>
      </c>
      <c r="FP193">
        <v>1.87607</v>
      </c>
      <c r="FQ193">
        <v>1.87724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5.1</v>
      </c>
      <c r="GF193">
        <v>0.4006</v>
      </c>
      <c r="GG193">
        <v>1.952128706093963</v>
      </c>
      <c r="GH193">
        <v>0.004218851560130391</v>
      </c>
      <c r="GI193">
        <v>-1.795455638341317E-06</v>
      </c>
      <c r="GJ193">
        <v>4.509012065089949E-10</v>
      </c>
      <c r="GK193">
        <v>0.4005864047308223</v>
      </c>
      <c r="GL193">
        <v>0</v>
      </c>
      <c r="GM193">
        <v>0</v>
      </c>
      <c r="GN193">
        <v>0</v>
      </c>
      <c r="GO193">
        <v>0</v>
      </c>
      <c r="GP193">
        <v>2124</v>
      </c>
      <c r="GQ193">
        <v>1</v>
      </c>
      <c r="GR193">
        <v>26</v>
      </c>
      <c r="GS193">
        <v>223274.7</v>
      </c>
      <c r="GT193">
        <v>1150.3</v>
      </c>
      <c r="GU193">
        <v>2.61719</v>
      </c>
      <c r="GV193">
        <v>2.56104</v>
      </c>
      <c r="GW193">
        <v>1.39893</v>
      </c>
      <c r="GX193">
        <v>2.36206</v>
      </c>
      <c r="GY193">
        <v>1.44897</v>
      </c>
      <c r="GZ193">
        <v>2.47803</v>
      </c>
      <c r="HA193">
        <v>42.4038</v>
      </c>
      <c r="HB193">
        <v>24.1138</v>
      </c>
      <c r="HC193">
        <v>18</v>
      </c>
      <c r="HD193">
        <v>491.113</v>
      </c>
      <c r="HE193">
        <v>448.161</v>
      </c>
      <c r="HF193">
        <v>34.7853</v>
      </c>
      <c r="HG193">
        <v>29.3167</v>
      </c>
      <c r="HH193">
        <v>29.9999</v>
      </c>
      <c r="HI193">
        <v>29.0364</v>
      </c>
      <c r="HJ193">
        <v>29.0864</v>
      </c>
      <c r="HK193">
        <v>52.3951</v>
      </c>
      <c r="HL193">
        <v>0</v>
      </c>
      <c r="HM193">
        <v>100</v>
      </c>
      <c r="HN193">
        <v>34.78</v>
      </c>
      <c r="HO193">
        <v>1209.36</v>
      </c>
      <c r="HP193">
        <v>31.6323</v>
      </c>
      <c r="HQ193">
        <v>100.355</v>
      </c>
      <c r="HR193">
        <v>101.724</v>
      </c>
    </row>
    <row r="194" spans="1:226">
      <c r="A194">
        <v>178</v>
      </c>
      <c r="B194">
        <v>1677864549.1</v>
      </c>
      <c r="C194">
        <v>2027.599999904633</v>
      </c>
      <c r="D194" t="s">
        <v>720</v>
      </c>
      <c r="E194" t="s">
        <v>721</v>
      </c>
      <c r="F194">
        <v>5</v>
      </c>
      <c r="G194" t="s">
        <v>353</v>
      </c>
      <c r="H194" t="s">
        <v>382</v>
      </c>
      <c r="I194">
        <v>1677864541.314285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1230.637099619551</v>
      </c>
      <c r="AK194">
        <v>1198.211212121213</v>
      </c>
      <c r="AL194">
        <v>3.470519564508062</v>
      </c>
      <c r="AM194">
        <v>63.52167588104037</v>
      </c>
      <c r="AN194">
        <f>(AP194 - AO194 + BO194*1E3/(8.314*(BQ194+273.15)) * AR194/BN194 * AQ194) * BN194/(100*BB194) * 1000/(1000 - AP194)</f>
        <v>0</v>
      </c>
      <c r="AO194">
        <v>30.37874680107705</v>
      </c>
      <c r="AP194">
        <v>31.79158363636361</v>
      </c>
      <c r="AQ194">
        <v>-0.005690795236359953</v>
      </c>
      <c r="AR194">
        <v>100.0074228854335</v>
      </c>
      <c r="AS194">
        <v>0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2.96</v>
      </c>
      <c r="BC194">
        <v>0.5</v>
      </c>
      <c r="BD194" t="s">
        <v>355</v>
      </c>
      <c r="BE194">
        <v>2</v>
      </c>
      <c r="BF194" t="b">
        <v>1</v>
      </c>
      <c r="BG194">
        <v>1677864541.314285</v>
      </c>
      <c r="BH194">
        <v>1135.574285714286</v>
      </c>
      <c r="BI194">
        <v>1176.749285714286</v>
      </c>
      <c r="BJ194">
        <v>31.833075</v>
      </c>
      <c r="BK194">
        <v>30.37903214285715</v>
      </c>
      <c r="BL194">
        <v>1130.496071428571</v>
      </c>
      <c r="BM194">
        <v>31.43247857142857</v>
      </c>
      <c r="BN194">
        <v>500.0203928571428</v>
      </c>
      <c r="BO194">
        <v>89.42467857142857</v>
      </c>
      <c r="BP194">
        <v>0.0999360142857143</v>
      </c>
      <c r="BQ194">
        <v>34.32499285714285</v>
      </c>
      <c r="BR194">
        <v>35.00217857142857</v>
      </c>
      <c r="BS194">
        <v>999.9000000000002</v>
      </c>
      <c r="BT194">
        <v>0</v>
      </c>
      <c r="BU194">
        <v>0</v>
      </c>
      <c r="BV194">
        <v>10003.39964285714</v>
      </c>
      <c r="BW194">
        <v>0</v>
      </c>
      <c r="BX194">
        <v>6.454190000000001</v>
      </c>
      <c r="BY194">
        <v>-41.17416785714286</v>
      </c>
      <c r="BZ194">
        <v>1172.910714285714</v>
      </c>
      <c r="CA194">
        <v>1213.616071428571</v>
      </c>
      <c r="CB194">
        <v>1.454035714285714</v>
      </c>
      <c r="CC194">
        <v>1176.749285714286</v>
      </c>
      <c r="CD194">
        <v>30.37903214285715</v>
      </c>
      <c r="CE194">
        <v>2.846662857142857</v>
      </c>
      <c r="CF194">
        <v>2.716635714285714</v>
      </c>
      <c r="CG194">
        <v>23.15719285714286</v>
      </c>
      <c r="CH194">
        <v>22.38608571428571</v>
      </c>
      <c r="CI194">
        <v>1999.993214285714</v>
      </c>
      <c r="CJ194">
        <v>0.9800061071428571</v>
      </c>
      <c r="CK194">
        <v>0.01999404642857143</v>
      </c>
      <c r="CL194">
        <v>0</v>
      </c>
      <c r="CM194">
        <v>1.968964285714286</v>
      </c>
      <c r="CN194">
        <v>0</v>
      </c>
      <c r="CO194">
        <v>6176.164642857145</v>
      </c>
      <c r="CP194">
        <v>17338.21071428572</v>
      </c>
      <c r="CQ194">
        <v>40.06199999999999</v>
      </c>
      <c r="CR194">
        <v>40.72075</v>
      </c>
      <c r="CS194">
        <v>39.8165</v>
      </c>
      <c r="CT194">
        <v>39.07099999999999</v>
      </c>
      <c r="CU194">
        <v>39.875</v>
      </c>
      <c r="CV194">
        <v>1960.006785714286</v>
      </c>
      <c r="CW194">
        <v>39.98464285714287</v>
      </c>
      <c r="CX194">
        <v>0</v>
      </c>
      <c r="CY194">
        <v>1677864551.8</v>
      </c>
      <c r="CZ194">
        <v>0</v>
      </c>
      <c r="DA194">
        <v>0</v>
      </c>
      <c r="DB194" t="s">
        <v>356</v>
      </c>
      <c r="DC194">
        <v>1664468064.5</v>
      </c>
      <c r="DD194">
        <v>1677795524</v>
      </c>
      <c r="DE194">
        <v>0</v>
      </c>
      <c r="DF194">
        <v>-0.419</v>
      </c>
      <c r="DG194">
        <v>-0.001</v>
      </c>
      <c r="DH194">
        <v>3.097</v>
      </c>
      <c r="DI194">
        <v>0.268</v>
      </c>
      <c r="DJ194">
        <v>400</v>
      </c>
      <c r="DK194">
        <v>24</v>
      </c>
      <c r="DL194">
        <v>0.15</v>
      </c>
      <c r="DM194">
        <v>0.13</v>
      </c>
      <c r="DN194">
        <v>-41.18134999999999</v>
      </c>
      <c r="DO194">
        <v>0.440663414634271</v>
      </c>
      <c r="DP194">
        <v>0.07489789716674329</v>
      </c>
      <c r="DQ194">
        <v>0</v>
      </c>
      <c r="DR194">
        <v>1.47120125</v>
      </c>
      <c r="DS194">
        <v>-0.348515909943714</v>
      </c>
      <c r="DT194">
        <v>0.03354638193512825</v>
      </c>
      <c r="DU194">
        <v>0</v>
      </c>
      <c r="DV194">
        <v>0</v>
      </c>
      <c r="DW194">
        <v>2</v>
      </c>
      <c r="DX194" t="s">
        <v>357</v>
      </c>
      <c r="DY194">
        <v>2.9772</v>
      </c>
      <c r="DZ194">
        <v>2.72826</v>
      </c>
      <c r="EA194">
        <v>0.169638</v>
      </c>
      <c r="EB194">
        <v>0.174915</v>
      </c>
      <c r="EC194">
        <v>0.127944</v>
      </c>
      <c r="ED194">
        <v>0.124749</v>
      </c>
      <c r="EE194">
        <v>24752.4</v>
      </c>
      <c r="EF194">
        <v>24330.1</v>
      </c>
      <c r="EG194">
        <v>30349.9</v>
      </c>
      <c r="EH194">
        <v>29748.5</v>
      </c>
      <c r="EI194">
        <v>36531.8</v>
      </c>
      <c r="EJ194">
        <v>34279.6</v>
      </c>
      <c r="EK194">
        <v>46442.8</v>
      </c>
      <c r="EL194">
        <v>44238.3</v>
      </c>
      <c r="EM194">
        <v>1.84468</v>
      </c>
      <c r="EN194">
        <v>1.82197</v>
      </c>
      <c r="EO194">
        <v>0.180267</v>
      </c>
      <c r="EP194">
        <v>0</v>
      </c>
      <c r="EQ194">
        <v>32.0698</v>
      </c>
      <c r="ER194">
        <v>999.9</v>
      </c>
      <c r="ES194">
        <v>49.2</v>
      </c>
      <c r="ET194">
        <v>34.8</v>
      </c>
      <c r="EU194">
        <v>30.7312</v>
      </c>
      <c r="EV194">
        <v>63.1037</v>
      </c>
      <c r="EW194">
        <v>22.7764</v>
      </c>
      <c r="EX194">
        <v>1</v>
      </c>
      <c r="EY194">
        <v>0.164047</v>
      </c>
      <c r="EZ194">
        <v>-2.13302</v>
      </c>
      <c r="FA194">
        <v>20.1841</v>
      </c>
      <c r="FB194">
        <v>5.23047</v>
      </c>
      <c r="FC194">
        <v>11.974</v>
      </c>
      <c r="FD194">
        <v>4.97075</v>
      </c>
      <c r="FE194">
        <v>3.28968</v>
      </c>
      <c r="FF194">
        <v>9999</v>
      </c>
      <c r="FG194">
        <v>9999</v>
      </c>
      <c r="FH194">
        <v>9999</v>
      </c>
      <c r="FI194">
        <v>999.9</v>
      </c>
      <c r="FJ194">
        <v>4.97322</v>
      </c>
      <c r="FK194">
        <v>1.87779</v>
      </c>
      <c r="FL194">
        <v>1.87596</v>
      </c>
      <c r="FM194">
        <v>1.8788</v>
      </c>
      <c r="FN194">
        <v>1.87544</v>
      </c>
      <c r="FO194">
        <v>1.87897</v>
      </c>
      <c r="FP194">
        <v>1.87607</v>
      </c>
      <c r="FQ194">
        <v>1.87727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5.13</v>
      </c>
      <c r="GF194">
        <v>0.4006</v>
      </c>
      <c r="GG194">
        <v>1.952128706093963</v>
      </c>
      <c r="GH194">
        <v>0.004218851560130391</v>
      </c>
      <c r="GI194">
        <v>-1.795455638341317E-06</v>
      </c>
      <c r="GJ194">
        <v>4.509012065089949E-10</v>
      </c>
      <c r="GK194">
        <v>0.4005864047308223</v>
      </c>
      <c r="GL194">
        <v>0</v>
      </c>
      <c r="GM194">
        <v>0</v>
      </c>
      <c r="GN194">
        <v>0</v>
      </c>
      <c r="GO194">
        <v>0</v>
      </c>
      <c r="GP194">
        <v>2124</v>
      </c>
      <c r="GQ194">
        <v>1</v>
      </c>
      <c r="GR194">
        <v>26</v>
      </c>
      <c r="GS194">
        <v>223274.7</v>
      </c>
      <c r="GT194">
        <v>1150.4</v>
      </c>
      <c r="GU194">
        <v>2.64771</v>
      </c>
      <c r="GV194">
        <v>2.55005</v>
      </c>
      <c r="GW194">
        <v>1.39893</v>
      </c>
      <c r="GX194">
        <v>2.36206</v>
      </c>
      <c r="GY194">
        <v>1.44897</v>
      </c>
      <c r="GZ194">
        <v>2.48047</v>
      </c>
      <c r="HA194">
        <v>42.4038</v>
      </c>
      <c r="HB194">
        <v>24.1138</v>
      </c>
      <c r="HC194">
        <v>18</v>
      </c>
      <c r="HD194">
        <v>491.099</v>
      </c>
      <c r="HE194">
        <v>448.098</v>
      </c>
      <c r="HF194">
        <v>34.7765</v>
      </c>
      <c r="HG194">
        <v>29.3146</v>
      </c>
      <c r="HH194">
        <v>29.9999</v>
      </c>
      <c r="HI194">
        <v>29.0342</v>
      </c>
      <c r="HJ194">
        <v>29.0864</v>
      </c>
      <c r="HK194">
        <v>53.0113</v>
      </c>
      <c r="HL194">
        <v>0</v>
      </c>
      <c r="HM194">
        <v>100</v>
      </c>
      <c r="HN194">
        <v>34.7779</v>
      </c>
      <c r="HO194">
        <v>1222.72</v>
      </c>
      <c r="HP194">
        <v>31.6323</v>
      </c>
      <c r="HQ194">
        <v>100.354</v>
      </c>
      <c r="HR194">
        <v>101.724</v>
      </c>
    </row>
    <row r="195" spans="1:226">
      <c r="A195">
        <v>179</v>
      </c>
      <c r="B195">
        <v>1677864554.1</v>
      </c>
      <c r="C195">
        <v>2032.599999904633</v>
      </c>
      <c r="D195" t="s">
        <v>722</v>
      </c>
      <c r="E195" t="s">
        <v>723</v>
      </c>
      <c r="F195">
        <v>5</v>
      </c>
      <c r="G195" t="s">
        <v>353</v>
      </c>
      <c r="H195" t="s">
        <v>382</v>
      </c>
      <c r="I195">
        <v>1677864546.6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1248.026726441237</v>
      </c>
      <c r="AK195">
        <v>1215.536121212121</v>
      </c>
      <c r="AL195">
        <v>3.447713795078787</v>
      </c>
      <c r="AM195">
        <v>63.52167588104037</v>
      </c>
      <c r="AN195">
        <f>(AP195 - AO195 + BO195*1E3/(8.314*(BQ195+273.15)) * AR195/BN195 * AQ195) * BN195/(100*BB195) * 1000/(1000 - AP195)</f>
        <v>0</v>
      </c>
      <c r="AO195">
        <v>30.37821926151274</v>
      </c>
      <c r="AP195">
        <v>31.76780727272726</v>
      </c>
      <c r="AQ195">
        <v>-0.001886887268451013</v>
      </c>
      <c r="AR195">
        <v>100.0074228854335</v>
      </c>
      <c r="AS195">
        <v>0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2.96</v>
      </c>
      <c r="BC195">
        <v>0.5</v>
      </c>
      <c r="BD195" t="s">
        <v>355</v>
      </c>
      <c r="BE195">
        <v>2</v>
      </c>
      <c r="BF195" t="b">
        <v>1</v>
      </c>
      <c r="BG195">
        <v>1677864546.6</v>
      </c>
      <c r="BH195">
        <v>1153.377777777778</v>
      </c>
      <c r="BI195">
        <v>1194.491481481482</v>
      </c>
      <c r="BJ195">
        <v>31.80348518518518</v>
      </c>
      <c r="BK195">
        <v>30.37863333333334</v>
      </c>
      <c r="BL195">
        <v>1148.266666666667</v>
      </c>
      <c r="BM195">
        <v>31.4028925925926</v>
      </c>
      <c r="BN195">
        <v>500.0167407407407</v>
      </c>
      <c r="BO195">
        <v>89.42638888888888</v>
      </c>
      <c r="BP195">
        <v>0.09991185925925926</v>
      </c>
      <c r="BQ195">
        <v>34.32008148148149</v>
      </c>
      <c r="BR195">
        <v>34.99787037037037</v>
      </c>
      <c r="BS195">
        <v>999.9000000000001</v>
      </c>
      <c r="BT195">
        <v>0</v>
      </c>
      <c r="BU195">
        <v>0</v>
      </c>
      <c r="BV195">
        <v>10005.94148148148</v>
      </c>
      <c r="BW195">
        <v>0</v>
      </c>
      <c r="BX195">
        <v>6.45465</v>
      </c>
      <c r="BY195">
        <v>-41.11297407407408</v>
      </c>
      <c r="BZ195">
        <v>1191.264074074074</v>
      </c>
      <c r="CA195">
        <v>1231.913703703704</v>
      </c>
      <c r="CB195">
        <v>1.424853703703704</v>
      </c>
      <c r="CC195">
        <v>1194.491481481482</v>
      </c>
      <c r="CD195">
        <v>30.37863333333334</v>
      </c>
      <c r="CE195">
        <v>2.844071481481482</v>
      </c>
      <c r="CF195">
        <v>2.716651111111111</v>
      </c>
      <c r="CG195">
        <v>23.14212222222222</v>
      </c>
      <c r="CH195">
        <v>22.38618518518519</v>
      </c>
      <c r="CI195">
        <v>1999.994074074074</v>
      </c>
      <c r="CJ195">
        <v>0.9800068148148148</v>
      </c>
      <c r="CK195">
        <v>0.01999341111111111</v>
      </c>
      <c r="CL195">
        <v>0</v>
      </c>
      <c r="CM195">
        <v>1.968774074074074</v>
      </c>
      <c r="CN195">
        <v>0</v>
      </c>
      <c r="CO195">
        <v>6170.854074074075</v>
      </c>
      <c r="CP195">
        <v>17338.21481481482</v>
      </c>
      <c r="CQ195">
        <v>40.069</v>
      </c>
      <c r="CR195">
        <v>40.72199999999999</v>
      </c>
      <c r="CS195">
        <v>39.82133333333333</v>
      </c>
      <c r="CT195">
        <v>39.07133333333333</v>
      </c>
      <c r="CU195">
        <v>39.875</v>
      </c>
      <c r="CV195">
        <v>1960.01</v>
      </c>
      <c r="CW195">
        <v>39.98333333333333</v>
      </c>
      <c r="CX195">
        <v>0</v>
      </c>
      <c r="CY195">
        <v>1677864557.2</v>
      </c>
      <c r="CZ195">
        <v>0</v>
      </c>
      <c r="DA195">
        <v>0</v>
      </c>
      <c r="DB195" t="s">
        <v>356</v>
      </c>
      <c r="DC195">
        <v>1664468064.5</v>
      </c>
      <c r="DD195">
        <v>1677795524</v>
      </c>
      <c r="DE195">
        <v>0</v>
      </c>
      <c r="DF195">
        <v>-0.419</v>
      </c>
      <c r="DG195">
        <v>-0.001</v>
      </c>
      <c r="DH195">
        <v>3.097</v>
      </c>
      <c r="DI195">
        <v>0.268</v>
      </c>
      <c r="DJ195">
        <v>400</v>
      </c>
      <c r="DK195">
        <v>24</v>
      </c>
      <c r="DL195">
        <v>0.15</v>
      </c>
      <c r="DM195">
        <v>0.13</v>
      </c>
      <c r="DN195">
        <v>-41.1460487804878</v>
      </c>
      <c r="DO195">
        <v>0.7425804878047935</v>
      </c>
      <c r="DP195">
        <v>0.08401602960280889</v>
      </c>
      <c r="DQ195">
        <v>0</v>
      </c>
      <c r="DR195">
        <v>1.441859512195122</v>
      </c>
      <c r="DS195">
        <v>-0.3308717770034859</v>
      </c>
      <c r="DT195">
        <v>0.0326688436603365</v>
      </c>
      <c r="DU195">
        <v>0</v>
      </c>
      <c r="DV195">
        <v>0</v>
      </c>
      <c r="DW195">
        <v>2</v>
      </c>
      <c r="DX195" t="s">
        <v>357</v>
      </c>
      <c r="DY195">
        <v>2.97725</v>
      </c>
      <c r="DZ195">
        <v>2.72847</v>
      </c>
      <c r="EA195">
        <v>0.17117</v>
      </c>
      <c r="EB195">
        <v>0.176423</v>
      </c>
      <c r="EC195">
        <v>0.127885</v>
      </c>
      <c r="ED195">
        <v>0.124762</v>
      </c>
      <c r="EE195">
        <v>24707</v>
      </c>
      <c r="EF195">
        <v>24285.6</v>
      </c>
      <c r="EG195">
        <v>30350.2</v>
      </c>
      <c r="EH195">
        <v>29748.5</v>
      </c>
      <c r="EI195">
        <v>36535</v>
      </c>
      <c r="EJ195">
        <v>34279.2</v>
      </c>
      <c r="EK195">
        <v>46443.5</v>
      </c>
      <c r="EL195">
        <v>44238.3</v>
      </c>
      <c r="EM195">
        <v>1.8446</v>
      </c>
      <c r="EN195">
        <v>1.8221</v>
      </c>
      <c r="EO195">
        <v>0.181179</v>
      </c>
      <c r="EP195">
        <v>0</v>
      </c>
      <c r="EQ195">
        <v>32.067</v>
      </c>
      <c r="ER195">
        <v>999.9</v>
      </c>
      <c r="ES195">
        <v>49.2</v>
      </c>
      <c r="ET195">
        <v>34.8</v>
      </c>
      <c r="EU195">
        <v>30.7309</v>
      </c>
      <c r="EV195">
        <v>63.0237</v>
      </c>
      <c r="EW195">
        <v>22.7604</v>
      </c>
      <c r="EX195">
        <v>1</v>
      </c>
      <c r="EY195">
        <v>0.163653</v>
      </c>
      <c r="EZ195">
        <v>-2.41327</v>
      </c>
      <c r="FA195">
        <v>20.1802</v>
      </c>
      <c r="FB195">
        <v>5.22972</v>
      </c>
      <c r="FC195">
        <v>11.974</v>
      </c>
      <c r="FD195">
        <v>4.9702</v>
      </c>
      <c r="FE195">
        <v>3.2896</v>
      </c>
      <c r="FF195">
        <v>9999</v>
      </c>
      <c r="FG195">
        <v>9999</v>
      </c>
      <c r="FH195">
        <v>9999</v>
      </c>
      <c r="FI195">
        <v>999.9</v>
      </c>
      <c r="FJ195">
        <v>4.97321</v>
      </c>
      <c r="FK195">
        <v>1.87779</v>
      </c>
      <c r="FL195">
        <v>1.87595</v>
      </c>
      <c r="FM195">
        <v>1.8788</v>
      </c>
      <c r="FN195">
        <v>1.87542</v>
      </c>
      <c r="FO195">
        <v>1.87897</v>
      </c>
      <c r="FP195">
        <v>1.87607</v>
      </c>
      <c r="FQ195">
        <v>1.87726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5.16</v>
      </c>
      <c r="GF195">
        <v>0.4006</v>
      </c>
      <c r="GG195">
        <v>1.952128706093963</v>
      </c>
      <c r="GH195">
        <v>0.004218851560130391</v>
      </c>
      <c r="GI195">
        <v>-1.795455638341317E-06</v>
      </c>
      <c r="GJ195">
        <v>4.509012065089949E-10</v>
      </c>
      <c r="GK195">
        <v>0.4005864047308223</v>
      </c>
      <c r="GL195">
        <v>0</v>
      </c>
      <c r="GM195">
        <v>0</v>
      </c>
      <c r="GN195">
        <v>0</v>
      </c>
      <c r="GO195">
        <v>0</v>
      </c>
      <c r="GP195">
        <v>2124</v>
      </c>
      <c r="GQ195">
        <v>1</v>
      </c>
      <c r="GR195">
        <v>26</v>
      </c>
      <c r="GS195">
        <v>223274.8</v>
      </c>
      <c r="GT195">
        <v>1150.5</v>
      </c>
      <c r="GU195">
        <v>2.67578</v>
      </c>
      <c r="GV195">
        <v>2.55737</v>
      </c>
      <c r="GW195">
        <v>1.39893</v>
      </c>
      <c r="GX195">
        <v>2.36206</v>
      </c>
      <c r="GY195">
        <v>1.44897</v>
      </c>
      <c r="GZ195">
        <v>2.5</v>
      </c>
      <c r="HA195">
        <v>42.4038</v>
      </c>
      <c r="HB195">
        <v>24.1225</v>
      </c>
      <c r="HC195">
        <v>18</v>
      </c>
      <c r="HD195">
        <v>491.054</v>
      </c>
      <c r="HE195">
        <v>448.173</v>
      </c>
      <c r="HF195">
        <v>34.7815</v>
      </c>
      <c r="HG195">
        <v>29.3142</v>
      </c>
      <c r="HH195">
        <v>29.9999</v>
      </c>
      <c r="HI195">
        <v>29.0339</v>
      </c>
      <c r="HJ195">
        <v>29.0859</v>
      </c>
      <c r="HK195">
        <v>53.5508</v>
      </c>
      <c r="HL195">
        <v>0</v>
      </c>
      <c r="HM195">
        <v>100</v>
      </c>
      <c r="HN195">
        <v>34.915</v>
      </c>
      <c r="HO195">
        <v>1242.76</v>
      </c>
      <c r="HP195">
        <v>31.6323</v>
      </c>
      <c r="HQ195">
        <v>100.355</v>
      </c>
      <c r="HR195">
        <v>101.724</v>
      </c>
    </row>
    <row r="196" spans="1:226">
      <c r="A196">
        <v>180</v>
      </c>
      <c r="B196">
        <v>1677864559.1</v>
      </c>
      <c r="C196">
        <v>2037.599999904633</v>
      </c>
      <c r="D196" t="s">
        <v>724</v>
      </c>
      <c r="E196" t="s">
        <v>725</v>
      </c>
      <c r="F196">
        <v>5</v>
      </c>
      <c r="G196" t="s">
        <v>353</v>
      </c>
      <c r="H196" t="s">
        <v>382</v>
      </c>
      <c r="I196">
        <v>1677864551.314285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1265.282445241964</v>
      </c>
      <c r="AK196">
        <v>1232.924969696969</v>
      </c>
      <c r="AL196">
        <v>3.46892596402474</v>
      </c>
      <c r="AM196">
        <v>63.52167588104037</v>
      </c>
      <c r="AN196">
        <f>(AP196 - AO196 + BO196*1E3/(8.314*(BQ196+273.15)) * AR196/BN196 * AQ196) * BN196/(100*BB196) * 1000/(1000 - AP196)</f>
        <v>0</v>
      </c>
      <c r="AO196">
        <v>30.37956577569054</v>
      </c>
      <c r="AP196">
        <v>31.74627575757575</v>
      </c>
      <c r="AQ196">
        <v>-0.001562143198041988</v>
      </c>
      <c r="AR196">
        <v>100.0074228854335</v>
      </c>
      <c r="AS196">
        <v>0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2.96</v>
      </c>
      <c r="BC196">
        <v>0.5</v>
      </c>
      <c r="BD196" t="s">
        <v>355</v>
      </c>
      <c r="BE196">
        <v>2</v>
      </c>
      <c r="BF196" t="b">
        <v>1</v>
      </c>
      <c r="BG196">
        <v>1677864551.314285</v>
      </c>
      <c r="BH196">
        <v>1169.265714285714</v>
      </c>
      <c r="BI196">
        <v>1210.318571428571</v>
      </c>
      <c r="BJ196">
        <v>31.779575</v>
      </c>
      <c r="BK196">
        <v>30.37876428571428</v>
      </c>
      <c r="BL196">
        <v>1164.123928571429</v>
      </c>
      <c r="BM196">
        <v>31.37898214285715</v>
      </c>
      <c r="BN196">
        <v>500.0171785714286</v>
      </c>
      <c r="BO196">
        <v>89.42905</v>
      </c>
      <c r="BP196">
        <v>0.09989967857142858</v>
      </c>
      <c r="BQ196">
        <v>34.31748571428572</v>
      </c>
      <c r="BR196">
        <v>34.99752142857143</v>
      </c>
      <c r="BS196">
        <v>999.9000000000002</v>
      </c>
      <c r="BT196">
        <v>0</v>
      </c>
      <c r="BU196">
        <v>0</v>
      </c>
      <c r="BV196">
        <v>10002.0475</v>
      </c>
      <c r="BW196">
        <v>0</v>
      </c>
      <c r="BX196">
        <v>6.459066071428572</v>
      </c>
      <c r="BY196">
        <v>-41.05345357142858</v>
      </c>
      <c r="BZ196">
        <v>1207.643571428571</v>
      </c>
      <c r="CA196">
        <v>1248.2375</v>
      </c>
      <c r="CB196">
        <v>1.400813571428571</v>
      </c>
      <c r="CC196">
        <v>1210.318571428571</v>
      </c>
      <c r="CD196">
        <v>30.37876428571428</v>
      </c>
      <c r="CE196">
        <v>2.842017142857143</v>
      </c>
      <c r="CF196">
        <v>2.716743928571429</v>
      </c>
      <c r="CG196">
        <v>23.13017857142857</v>
      </c>
      <c r="CH196">
        <v>22.38674642857143</v>
      </c>
      <c r="CI196">
        <v>1999.972857142857</v>
      </c>
      <c r="CJ196">
        <v>0.9800062857142856</v>
      </c>
      <c r="CK196">
        <v>0.01999392857142857</v>
      </c>
      <c r="CL196">
        <v>0</v>
      </c>
      <c r="CM196">
        <v>2.011728571428571</v>
      </c>
      <c r="CN196">
        <v>0</v>
      </c>
      <c r="CO196">
        <v>6165.778571428572</v>
      </c>
      <c r="CP196">
        <v>17338.03571428571</v>
      </c>
      <c r="CQ196">
        <v>40.07999999999999</v>
      </c>
      <c r="CR196">
        <v>40.72299999999999</v>
      </c>
      <c r="CS196">
        <v>39.82099999999999</v>
      </c>
      <c r="CT196">
        <v>39.07549999999999</v>
      </c>
      <c r="CU196">
        <v>39.875</v>
      </c>
      <c r="CV196">
        <v>1959.988214285714</v>
      </c>
      <c r="CW196">
        <v>39.98428571428571</v>
      </c>
      <c r="CX196">
        <v>0</v>
      </c>
      <c r="CY196">
        <v>1677864562</v>
      </c>
      <c r="CZ196">
        <v>0</v>
      </c>
      <c r="DA196">
        <v>0</v>
      </c>
      <c r="DB196" t="s">
        <v>356</v>
      </c>
      <c r="DC196">
        <v>1664468064.5</v>
      </c>
      <c r="DD196">
        <v>1677795524</v>
      </c>
      <c r="DE196">
        <v>0</v>
      </c>
      <c r="DF196">
        <v>-0.419</v>
      </c>
      <c r="DG196">
        <v>-0.001</v>
      </c>
      <c r="DH196">
        <v>3.097</v>
      </c>
      <c r="DI196">
        <v>0.268</v>
      </c>
      <c r="DJ196">
        <v>400</v>
      </c>
      <c r="DK196">
        <v>24</v>
      </c>
      <c r="DL196">
        <v>0.15</v>
      </c>
      <c r="DM196">
        <v>0.13</v>
      </c>
      <c r="DN196">
        <v>-41.08755609756098</v>
      </c>
      <c r="DO196">
        <v>0.6268724738676665</v>
      </c>
      <c r="DP196">
        <v>0.07229558583421521</v>
      </c>
      <c r="DQ196">
        <v>0</v>
      </c>
      <c r="DR196">
        <v>1.420079024390244</v>
      </c>
      <c r="DS196">
        <v>-0.3125339372822288</v>
      </c>
      <c r="DT196">
        <v>0.03083796296813061</v>
      </c>
      <c r="DU196">
        <v>0</v>
      </c>
      <c r="DV196">
        <v>0</v>
      </c>
      <c r="DW196">
        <v>2</v>
      </c>
      <c r="DX196" t="s">
        <v>357</v>
      </c>
      <c r="DY196">
        <v>2.97724</v>
      </c>
      <c r="DZ196">
        <v>2.72847</v>
      </c>
      <c r="EA196">
        <v>0.172682</v>
      </c>
      <c r="EB196">
        <v>0.177921</v>
      </c>
      <c r="EC196">
        <v>0.127824</v>
      </c>
      <c r="ED196">
        <v>0.124763</v>
      </c>
      <c r="EE196">
        <v>24662.1</v>
      </c>
      <c r="EF196">
        <v>24241.6</v>
      </c>
      <c r="EG196">
        <v>30350.5</v>
      </c>
      <c r="EH196">
        <v>29748.7</v>
      </c>
      <c r="EI196">
        <v>36538.1</v>
      </c>
      <c r="EJ196">
        <v>34279.4</v>
      </c>
      <c r="EK196">
        <v>46444</v>
      </c>
      <c r="EL196">
        <v>44238.6</v>
      </c>
      <c r="EM196">
        <v>1.84483</v>
      </c>
      <c r="EN196">
        <v>1.82227</v>
      </c>
      <c r="EO196">
        <v>0.181757</v>
      </c>
      <c r="EP196">
        <v>0</v>
      </c>
      <c r="EQ196">
        <v>32.0654</v>
      </c>
      <c r="ER196">
        <v>999.9</v>
      </c>
      <c r="ES196">
        <v>49.2</v>
      </c>
      <c r="ET196">
        <v>34.8</v>
      </c>
      <c r="EU196">
        <v>30.7334</v>
      </c>
      <c r="EV196">
        <v>63.0937</v>
      </c>
      <c r="EW196">
        <v>22.8365</v>
      </c>
      <c r="EX196">
        <v>1</v>
      </c>
      <c r="EY196">
        <v>0.164487</v>
      </c>
      <c r="EZ196">
        <v>-2.39618</v>
      </c>
      <c r="FA196">
        <v>20.1807</v>
      </c>
      <c r="FB196">
        <v>5.22972</v>
      </c>
      <c r="FC196">
        <v>11.974</v>
      </c>
      <c r="FD196">
        <v>4.97055</v>
      </c>
      <c r="FE196">
        <v>3.2897</v>
      </c>
      <c r="FF196">
        <v>9999</v>
      </c>
      <c r="FG196">
        <v>9999</v>
      </c>
      <c r="FH196">
        <v>9999</v>
      </c>
      <c r="FI196">
        <v>999.9</v>
      </c>
      <c r="FJ196">
        <v>4.97322</v>
      </c>
      <c r="FK196">
        <v>1.87786</v>
      </c>
      <c r="FL196">
        <v>1.87601</v>
      </c>
      <c r="FM196">
        <v>1.87881</v>
      </c>
      <c r="FN196">
        <v>1.87545</v>
      </c>
      <c r="FO196">
        <v>1.87898</v>
      </c>
      <c r="FP196">
        <v>1.87608</v>
      </c>
      <c r="FQ196">
        <v>1.87729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5.19</v>
      </c>
      <c r="GF196">
        <v>0.4006</v>
      </c>
      <c r="GG196">
        <v>1.952128706093963</v>
      </c>
      <c r="GH196">
        <v>0.004218851560130391</v>
      </c>
      <c r="GI196">
        <v>-1.795455638341317E-06</v>
      </c>
      <c r="GJ196">
        <v>4.509012065089949E-10</v>
      </c>
      <c r="GK196">
        <v>0.4005864047308223</v>
      </c>
      <c r="GL196">
        <v>0</v>
      </c>
      <c r="GM196">
        <v>0</v>
      </c>
      <c r="GN196">
        <v>0</v>
      </c>
      <c r="GO196">
        <v>0</v>
      </c>
      <c r="GP196">
        <v>2124</v>
      </c>
      <c r="GQ196">
        <v>1</v>
      </c>
      <c r="GR196">
        <v>26</v>
      </c>
      <c r="GS196">
        <v>223274.9</v>
      </c>
      <c r="GT196">
        <v>1150.6</v>
      </c>
      <c r="GU196">
        <v>2.70508</v>
      </c>
      <c r="GV196">
        <v>2.55005</v>
      </c>
      <c r="GW196">
        <v>1.39893</v>
      </c>
      <c r="GX196">
        <v>2.36206</v>
      </c>
      <c r="GY196">
        <v>1.44897</v>
      </c>
      <c r="GZ196">
        <v>2.45117</v>
      </c>
      <c r="HA196">
        <v>42.3772</v>
      </c>
      <c r="HB196">
        <v>24.1138</v>
      </c>
      <c r="HC196">
        <v>18</v>
      </c>
      <c r="HD196">
        <v>491.179</v>
      </c>
      <c r="HE196">
        <v>448.268</v>
      </c>
      <c r="HF196">
        <v>34.9036</v>
      </c>
      <c r="HG196">
        <v>29.3117</v>
      </c>
      <c r="HH196">
        <v>30.0004</v>
      </c>
      <c r="HI196">
        <v>29.0336</v>
      </c>
      <c r="HJ196">
        <v>29.084</v>
      </c>
      <c r="HK196">
        <v>54.1597</v>
      </c>
      <c r="HL196">
        <v>0</v>
      </c>
      <c r="HM196">
        <v>100</v>
      </c>
      <c r="HN196">
        <v>34.8894</v>
      </c>
      <c r="HO196">
        <v>1256.13</v>
      </c>
      <c r="HP196">
        <v>31.6323</v>
      </c>
      <c r="HQ196">
        <v>100.356</v>
      </c>
      <c r="HR196">
        <v>101.725</v>
      </c>
    </row>
    <row r="197" spans="1:226">
      <c r="A197">
        <v>181</v>
      </c>
      <c r="B197">
        <v>1677864563.6</v>
      </c>
      <c r="C197">
        <v>2042.099999904633</v>
      </c>
      <c r="D197" t="s">
        <v>726</v>
      </c>
      <c r="E197" t="s">
        <v>727</v>
      </c>
      <c r="F197">
        <v>5</v>
      </c>
      <c r="G197" t="s">
        <v>353</v>
      </c>
      <c r="H197" t="s">
        <v>382</v>
      </c>
      <c r="I197">
        <v>1677864555.760714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1280.749561793431</v>
      </c>
      <c r="AK197">
        <v>1248.461636363636</v>
      </c>
      <c r="AL197">
        <v>3.445442538803643</v>
      </c>
      <c r="AM197">
        <v>63.52167588104037</v>
      </c>
      <c r="AN197">
        <f>(AP197 - AO197 + BO197*1E3/(8.314*(BQ197+273.15)) * AR197/BN197 * AQ197) * BN197/(100*BB197) * 1000/(1000 - AP197)</f>
        <v>0</v>
      </c>
      <c r="AO197">
        <v>30.38232637234016</v>
      </c>
      <c r="AP197">
        <v>31.72474727272727</v>
      </c>
      <c r="AQ197">
        <v>-0.005154771529091056</v>
      </c>
      <c r="AR197">
        <v>100.0074228854335</v>
      </c>
      <c r="AS197">
        <v>0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2.96</v>
      </c>
      <c r="BC197">
        <v>0.5</v>
      </c>
      <c r="BD197" t="s">
        <v>355</v>
      </c>
      <c r="BE197">
        <v>2</v>
      </c>
      <c r="BF197" t="b">
        <v>1</v>
      </c>
      <c r="BG197">
        <v>1677864555.760714</v>
      </c>
      <c r="BH197">
        <v>1184.228928571428</v>
      </c>
      <c r="BI197">
        <v>1225.210357142857</v>
      </c>
      <c r="BJ197">
        <v>31.75861785714286</v>
      </c>
      <c r="BK197">
        <v>30.37964285714286</v>
      </c>
      <c r="BL197">
        <v>1179.059285714286</v>
      </c>
      <c r="BM197">
        <v>31.35802857142857</v>
      </c>
      <c r="BN197">
        <v>500.0256428571429</v>
      </c>
      <c r="BO197">
        <v>89.4306857142857</v>
      </c>
      <c r="BP197">
        <v>0.09996751428571429</v>
      </c>
      <c r="BQ197">
        <v>34.31701785714287</v>
      </c>
      <c r="BR197">
        <v>34.99933214285714</v>
      </c>
      <c r="BS197">
        <v>999.9000000000002</v>
      </c>
      <c r="BT197">
        <v>0</v>
      </c>
      <c r="BU197">
        <v>0</v>
      </c>
      <c r="BV197">
        <v>10002.87214285714</v>
      </c>
      <c r="BW197">
        <v>0</v>
      </c>
      <c r="BX197">
        <v>6.461085714285715</v>
      </c>
      <c r="BY197">
        <v>-40.98239642857142</v>
      </c>
      <c r="BZ197">
        <v>1223.072142857143</v>
      </c>
      <c r="CA197">
        <v>1263.598214285714</v>
      </c>
      <c r="CB197">
        <v>1.378981785714286</v>
      </c>
      <c r="CC197">
        <v>1225.210357142857</v>
      </c>
      <c r="CD197">
        <v>30.37964285714286</v>
      </c>
      <c r="CE197">
        <v>2.840194642857143</v>
      </c>
      <c r="CF197">
        <v>2.716871785714285</v>
      </c>
      <c r="CG197">
        <v>23.119575</v>
      </c>
      <c r="CH197">
        <v>22.38751785714285</v>
      </c>
      <c r="CI197">
        <v>1999.979285714286</v>
      </c>
      <c r="CJ197">
        <v>0.9800072142857142</v>
      </c>
      <c r="CK197">
        <v>0.01999311428571429</v>
      </c>
      <c r="CL197">
        <v>0</v>
      </c>
      <c r="CM197">
        <v>2.045707142857143</v>
      </c>
      <c r="CN197">
        <v>0</v>
      </c>
      <c r="CO197">
        <v>6160.979642857143</v>
      </c>
      <c r="CP197">
        <v>17338.08928571429</v>
      </c>
      <c r="CQ197">
        <v>40.09800000000001</v>
      </c>
      <c r="CR197">
        <v>40.71624999999999</v>
      </c>
      <c r="CS197">
        <v>39.8255</v>
      </c>
      <c r="CT197">
        <v>39.07775</v>
      </c>
      <c r="CU197">
        <v>39.875</v>
      </c>
      <c r="CV197">
        <v>1959.996428571428</v>
      </c>
      <c r="CW197">
        <v>39.98285714285714</v>
      </c>
      <c r="CX197">
        <v>0</v>
      </c>
      <c r="CY197">
        <v>1677864566.8</v>
      </c>
      <c r="CZ197">
        <v>0</v>
      </c>
      <c r="DA197">
        <v>0</v>
      </c>
      <c r="DB197" t="s">
        <v>356</v>
      </c>
      <c r="DC197">
        <v>1664468064.5</v>
      </c>
      <c r="DD197">
        <v>1677795524</v>
      </c>
      <c r="DE197">
        <v>0</v>
      </c>
      <c r="DF197">
        <v>-0.419</v>
      </c>
      <c r="DG197">
        <v>-0.001</v>
      </c>
      <c r="DH197">
        <v>3.097</v>
      </c>
      <c r="DI197">
        <v>0.268</v>
      </c>
      <c r="DJ197">
        <v>400</v>
      </c>
      <c r="DK197">
        <v>24</v>
      </c>
      <c r="DL197">
        <v>0.15</v>
      </c>
      <c r="DM197">
        <v>0.13</v>
      </c>
      <c r="DN197">
        <v>-41.03037500000001</v>
      </c>
      <c r="DO197">
        <v>0.8359789868668432</v>
      </c>
      <c r="DP197">
        <v>0.09011969748617626</v>
      </c>
      <c r="DQ197">
        <v>0</v>
      </c>
      <c r="DR197">
        <v>1.395994</v>
      </c>
      <c r="DS197">
        <v>-0.2987696060037539</v>
      </c>
      <c r="DT197">
        <v>0.02875952510039067</v>
      </c>
      <c r="DU197">
        <v>0</v>
      </c>
      <c r="DV197">
        <v>0</v>
      </c>
      <c r="DW197">
        <v>2</v>
      </c>
      <c r="DX197" t="s">
        <v>357</v>
      </c>
      <c r="DY197">
        <v>2.97719</v>
      </c>
      <c r="DZ197">
        <v>2.72819</v>
      </c>
      <c r="EA197">
        <v>0.174029</v>
      </c>
      <c r="EB197">
        <v>0.179238</v>
      </c>
      <c r="EC197">
        <v>0.127763</v>
      </c>
      <c r="ED197">
        <v>0.124763</v>
      </c>
      <c r="EE197">
        <v>24622.2</v>
      </c>
      <c r="EF197">
        <v>24202.3</v>
      </c>
      <c r="EG197">
        <v>30350.8</v>
      </c>
      <c r="EH197">
        <v>29748.2</v>
      </c>
      <c r="EI197">
        <v>36540.9</v>
      </c>
      <c r="EJ197">
        <v>34279.1</v>
      </c>
      <c r="EK197">
        <v>46444.1</v>
      </c>
      <c r="EL197">
        <v>44238.1</v>
      </c>
      <c r="EM197">
        <v>1.84487</v>
      </c>
      <c r="EN197">
        <v>1.8227</v>
      </c>
      <c r="EO197">
        <v>0.181668</v>
      </c>
      <c r="EP197">
        <v>0</v>
      </c>
      <c r="EQ197">
        <v>32.0641</v>
      </c>
      <c r="ER197">
        <v>999.9</v>
      </c>
      <c r="ES197">
        <v>49.2</v>
      </c>
      <c r="ET197">
        <v>34.8</v>
      </c>
      <c r="EU197">
        <v>30.7296</v>
      </c>
      <c r="EV197">
        <v>63.0537</v>
      </c>
      <c r="EW197">
        <v>22.7845</v>
      </c>
      <c r="EX197">
        <v>1</v>
      </c>
      <c r="EY197">
        <v>0.164032</v>
      </c>
      <c r="EZ197">
        <v>-2.26474</v>
      </c>
      <c r="FA197">
        <v>20.1822</v>
      </c>
      <c r="FB197">
        <v>5.22987</v>
      </c>
      <c r="FC197">
        <v>11.974</v>
      </c>
      <c r="FD197">
        <v>4.97095</v>
      </c>
      <c r="FE197">
        <v>3.2897</v>
      </c>
      <c r="FF197">
        <v>9999</v>
      </c>
      <c r="FG197">
        <v>9999</v>
      </c>
      <c r="FH197">
        <v>9999</v>
      </c>
      <c r="FI197">
        <v>999.9</v>
      </c>
      <c r="FJ197">
        <v>4.97323</v>
      </c>
      <c r="FK197">
        <v>1.87787</v>
      </c>
      <c r="FL197">
        <v>1.876</v>
      </c>
      <c r="FM197">
        <v>1.87881</v>
      </c>
      <c r="FN197">
        <v>1.87545</v>
      </c>
      <c r="FO197">
        <v>1.87897</v>
      </c>
      <c r="FP197">
        <v>1.87607</v>
      </c>
      <c r="FQ197">
        <v>1.87729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5.22</v>
      </c>
      <c r="GF197">
        <v>0.4006</v>
      </c>
      <c r="GG197">
        <v>1.952128706093963</v>
      </c>
      <c r="GH197">
        <v>0.004218851560130391</v>
      </c>
      <c r="GI197">
        <v>-1.795455638341317E-06</v>
      </c>
      <c r="GJ197">
        <v>4.509012065089949E-10</v>
      </c>
      <c r="GK197">
        <v>0.4005864047308223</v>
      </c>
      <c r="GL197">
        <v>0</v>
      </c>
      <c r="GM197">
        <v>0</v>
      </c>
      <c r="GN197">
        <v>0</v>
      </c>
      <c r="GO197">
        <v>0</v>
      </c>
      <c r="GP197">
        <v>2124</v>
      </c>
      <c r="GQ197">
        <v>1</v>
      </c>
      <c r="GR197">
        <v>26</v>
      </c>
      <c r="GS197">
        <v>223275</v>
      </c>
      <c r="GT197">
        <v>1150.7</v>
      </c>
      <c r="GU197">
        <v>2.73071</v>
      </c>
      <c r="GV197">
        <v>2.5415</v>
      </c>
      <c r="GW197">
        <v>1.39893</v>
      </c>
      <c r="GX197">
        <v>2.36206</v>
      </c>
      <c r="GY197">
        <v>1.44897</v>
      </c>
      <c r="GZ197">
        <v>2.52441</v>
      </c>
      <c r="HA197">
        <v>42.3772</v>
      </c>
      <c r="HB197">
        <v>24.1225</v>
      </c>
      <c r="HC197">
        <v>18</v>
      </c>
      <c r="HD197">
        <v>491.191</v>
      </c>
      <c r="HE197">
        <v>448.536</v>
      </c>
      <c r="HF197">
        <v>34.9054</v>
      </c>
      <c r="HG197">
        <v>29.3117</v>
      </c>
      <c r="HH197">
        <v>29.9999</v>
      </c>
      <c r="HI197">
        <v>29.0313</v>
      </c>
      <c r="HJ197">
        <v>29.084</v>
      </c>
      <c r="HK197">
        <v>54.6631</v>
      </c>
      <c r="HL197">
        <v>0</v>
      </c>
      <c r="HM197">
        <v>100</v>
      </c>
      <c r="HN197">
        <v>34.884</v>
      </c>
      <c r="HO197">
        <v>1269.49</v>
      </c>
      <c r="HP197">
        <v>31.6323</v>
      </c>
      <c r="HQ197">
        <v>100.357</v>
      </c>
      <c r="HR197">
        <v>101.724</v>
      </c>
    </row>
    <row r="198" spans="1:226">
      <c r="A198">
        <v>182</v>
      </c>
      <c r="B198">
        <v>1677864568.6</v>
      </c>
      <c r="C198">
        <v>2047.099999904633</v>
      </c>
      <c r="D198" t="s">
        <v>728</v>
      </c>
      <c r="E198" t="s">
        <v>729</v>
      </c>
      <c r="F198">
        <v>5</v>
      </c>
      <c r="G198" t="s">
        <v>353</v>
      </c>
      <c r="H198" t="s">
        <v>382</v>
      </c>
      <c r="I198">
        <v>1677864561.062963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1298.014848895205</v>
      </c>
      <c r="AK198">
        <v>1265.821757575757</v>
      </c>
      <c r="AL198">
        <v>3.474289719723209</v>
      </c>
      <c r="AM198">
        <v>63.52167588104037</v>
      </c>
      <c r="AN198">
        <f>(AP198 - AO198 + BO198*1E3/(8.314*(BQ198+273.15)) * AR198/BN198 * AQ198) * BN198/(100*BB198) * 1000/(1000 - AP198)</f>
        <v>0</v>
      </c>
      <c r="AO198">
        <v>30.37979145311515</v>
      </c>
      <c r="AP198">
        <v>31.70334909090908</v>
      </c>
      <c r="AQ198">
        <v>-0.00180549434511495</v>
      </c>
      <c r="AR198">
        <v>100.0074228854335</v>
      </c>
      <c r="AS198">
        <v>0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2.96</v>
      </c>
      <c r="BC198">
        <v>0.5</v>
      </c>
      <c r="BD198" t="s">
        <v>355</v>
      </c>
      <c r="BE198">
        <v>2</v>
      </c>
      <c r="BF198" t="b">
        <v>1</v>
      </c>
      <c r="BG198">
        <v>1677864561.062963</v>
      </c>
      <c r="BH198">
        <v>1202.051111111111</v>
      </c>
      <c r="BI198">
        <v>1242.943333333333</v>
      </c>
      <c r="BJ198">
        <v>31.73411111111111</v>
      </c>
      <c r="BK198">
        <v>30.38039629629629</v>
      </c>
      <c r="BL198">
        <v>1196.848518518518</v>
      </c>
      <c r="BM198">
        <v>31.33352592592593</v>
      </c>
      <c r="BN198">
        <v>500.0298148148148</v>
      </c>
      <c r="BO198">
        <v>89.43068148148147</v>
      </c>
      <c r="BP198">
        <v>0.09997632962962963</v>
      </c>
      <c r="BQ198">
        <v>34.3191888888889</v>
      </c>
      <c r="BR198">
        <v>35.00555555555555</v>
      </c>
      <c r="BS198">
        <v>999.9000000000001</v>
      </c>
      <c r="BT198">
        <v>0</v>
      </c>
      <c r="BU198">
        <v>0</v>
      </c>
      <c r="BV198">
        <v>9996.596666666666</v>
      </c>
      <c r="BW198">
        <v>0</v>
      </c>
      <c r="BX198">
        <v>6.46123888888889</v>
      </c>
      <c r="BY198">
        <v>-40.89358148148148</v>
      </c>
      <c r="BZ198">
        <v>1241.447037037037</v>
      </c>
      <c r="CA198">
        <v>1281.888148148148</v>
      </c>
      <c r="CB198">
        <v>1.353722592592592</v>
      </c>
      <c r="CC198">
        <v>1242.943333333333</v>
      </c>
      <c r="CD198">
        <v>30.38039629629629</v>
      </c>
      <c r="CE198">
        <v>2.838002592592593</v>
      </c>
      <c r="CF198">
        <v>2.716938888888889</v>
      </c>
      <c r="CG198">
        <v>23.10680740740741</v>
      </c>
      <c r="CH198">
        <v>22.38792222222222</v>
      </c>
      <c r="CI198">
        <v>1999.987777777778</v>
      </c>
      <c r="CJ198">
        <v>0.9800080740740741</v>
      </c>
      <c r="CK198">
        <v>0.01999233703703704</v>
      </c>
      <c r="CL198">
        <v>0</v>
      </c>
      <c r="CM198">
        <v>2.009733333333334</v>
      </c>
      <c r="CN198">
        <v>0</v>
      </c>
      <c r="CO198">
        <v>6155.078888888889</v>
      </c>
      <c r="CP198">
        <v>17338.17037037037</v>
      </c>
      <c r="CQ198">
        <v>40.111</v>
      </c>
      <c r="CR198">
        <v>40.71966666666666</v>
      </c>
      <c r="CS198">
        <v>39.833</v>
      </c>
      <c r="CT198">
        <v>39.09233333333333</v>
      </c>
      <c r="CU198">
        <v>39.875</v>
      </c>
      <c r="CV198">
        <v>1960.006296296296</v>
      </c>
      <c r="CW198">
        <v>39.98148148148148</v>
      </c>
      <c r="CX198">
        <v>0</v>
      </c>
      <c r="CY198">
        <v>1677864571.6</v>
      </c>
      <c r="CZ198">
        <v>0</v>
      </c>
      <c r="DA198">
        <v>0</v>
      </c>
      <c r="DB198" t="s">
        <v>356</v>
      </c>
      <c r="DC198">
        <v>1664468064.5</v>
      </c>
      <c r="DD198">
        <v>1677795524</v>
      </c>
      <c r="DE198">
        <v>0</v>
      </c>
      <c r="DF198">
        <v>-0.419</v>
      </c>
      <c r="DG198">
        <v>-0.001</v>
      </c>
      <c r="DH198">
        <v>3.097</v>
      </c>
      <c r="DI198">
        <v>0.268</v>
      </c>
      <c r="DJ198">
        <v>400</v>
      </c>
      <c r="DK198">
        <v>24</v>
      </c>
      <c r="DL198">
        <v>0.15</v>
      </c>
      <c r="DM198">
        <v>0.13</v>
      </c>
      <c r="DN198">
        <v>-40.95114878048781</v>
      </c>
      <c r="DO198">
        <v>0.9975198606269895</v>
      </c>
      <c r="DP198">
        <v>0.1065403716494167</v>
      </c>
      <c r="DQ198">
        <v>0</v>
      </c>
      <c r="DR198">
        <v>1.370251707317073</v>
      </c>
      <c r="DS198">
        <v>-0.2865246689895508</v>
      </c>
      <c r="DT198">
        <v>0.02826591275572641</v>
      </c>
      <c r="DU198">
        <v>0</v>
      </c>
      <c r="DV198">
        <v>0</v>
      </c>
      <c r="DW198">
        <v>2</v>
      </c>
      <c r="DX198" t="s">
        <v>357</v>
      </c>
      <c r="DY198">
        <v>2.97729</v>
      </c>
      <c r="DZ198">
        <v>2.72831</v>
      </c>
      <c r="EA198">
        <v>0.175519</v>
      </c>
      <c r="EB198">
        <v>0.180709</v>
      </c>
      <c r="EC198">
        <v>0.127701</v>
      </c>
      <c r="ED198">
        <v>0.124752</v>
      </c>
      <c r="EE198">
        <v>24577.9</v>
      </c>
      <c r="EF198">
        <v>24159.4</v>
      </c>
      <c r="EG198">
        <v>30351</v>
      </c>
      <c r="EH198">
        <v>29748.8</v>
      </c>
      <c r="EI198">
        <v>36543.9</v>
      </c>
      <c r="EJ198">
        <v>34280.1</v>
      </c>
      <c r="EK198">
        <v>46444.5</v>
      </c>
      <c r="EL198">
        <v>44238.7</v>
      </c>
      <c r="EM198">
        <v>1.84483</v>
      </c>
      <c r="EN198">
        <v>1.82245</v>
      </c>
      <c r="EO198">
        <v>0.181433</v>
      </c>
      <c r="EP198">
        <v>0</v>
      </c>
      <c r="EQ198">
        <v>32.0613</v>
      </c>
      <c r="ER198">
        <v>999.9</v>
      </c>
      <c r="ES198">
        <v>49.2</v>
      </c>
      <c r="ET198">
        <v>34.8</v>
      </c>
      <c r="EU198">
        <v>30.7309</v>
      </c>
      <c r="EV198">
        <v>62.8237</v>
      </c>
      <c r="EW198">
        <v>23.0369</v>
      </c>
      <c r="EX198">
        <v>1</v>
      </c>
      <c r="EY198">
        <v>0.163679</v>
      </c>
      <c r="EZ198">
        <v>-2.20163</v>
      </c>
      <c r="FA198">
        <v>20.1831</v>
      </c>
      <c r="FB198">
        <v>5.22927</v>
      </c>
      <c r="FC198">
        <v>11.974</v>
      </c>
      <c r="FD198">
        <v>4.9707</v>
      </c>
      <c r="FE198">
        <v>3.28963</v>
      </c>
      <c r="FF198">
        <v>9999</v>
      </c>
      <c r="FG198">
        <v>9999</v>
      </c>
      <c r="FH198">
        <v>9999</v>
      </c>
      <c r="FI198">
        <v>999.9</v>
      </c>
      <c r="FJ198">
        <v>4.97322</v>
      </c>
      <c r="FK198">
        <v>1.87786</v>
      </c>
      <c r="FL198">
        <v>1.87597</v>
      </c>
      <c r="FM198">
        <v>1.87881</v>
      </c>
      <c r="FN198">
        <v>1.87543</v>
      </c>
      <c r="FO198">
        <v>1.87897</v>
      </c>
      <c r="FP198">
        <v>1.87607</v>
      </c>
      <c r="FQ198">
        <v>1.87728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5.25</v>
      </c>
      <c r="GF198">
        <v>0.4005</v>
      </c>
      <c r="GG198">
        <v>1.952128706093963</v>
      </c>
      <c r="GH198">
        <v>0.004218851560130391</v>
      </c>
      <c r="GI198">
        <v>-1.795455638341317E-06</v>
      </c>
      <c r="GJ198">
        <v>4.509012065089949E-10</v>
      </c>
      <c r="GK198">
        <v>0.4005864047308223</v>
      </c>
      <c r="GL198">
        <v>0</v>
      </c>
      <c r="GM198">
        <v>0</v>
      </c>
      <c r="GN198">
        <v>0</v>
      </c>
      <c r="GO198">
        <v>0</v>
      </c>
      <c r="GP198">
        <v>2124</v>
      </c>
      <c r="GQ198">
        <v>1</v>
      </c>
      <c r="GR198">
        <v>26</v>
      </c>
      <c r="GS198">
        <v>223275.1</v>
      </c>
      <c r="GT198">
        <v>1150.7</v>
      </c>
      <c r="GU198">
        <v>2.76123</v>
      </c>
      <c r="GV198">
        <v>2.55615</v>
      </c>
      <c r="GW198">
        <v>1.39893</v>
      </c>
      <c r="GX198">
        <v>2.36206</v>
      </c>
      <c r="GY198">
        <v>1.44897</v>
      </c>
      <c r="GZ198">
        <v>2.46338</v>
      </c>
      <c r="HA198">
        <v>42.3772</v>
      </c>
      <c r="HB198">
        <v>24.1138</v>
      </c>
      <c r="HC198">
        <v>18</v>
      </c>
      <c r="HD198">
        <v>491.163</v>
      </c>
      <c r="HE198">
        <v>448.367</v>
      </c>
      <c r="HF198">
        <v>34.8978</v>
      </c>
      <c r="HG198">
        <v>29.3092</v>
      </c>
      <c r="HH198">
        <v>29.9999</v>
      </c>
      <c r="HI198">
        <v>29.0313</v>
      </c>
      <c r="HJ198">
        <v>29.0823</v>
      </c>
      <c r="HK198">
        <v>55.2661</v>
      </c>
      <c r="HL198">
        <v>0</v>
      </c>
      <c r="HM198">
        <v>100</v>
      </c>
      <c r="HN198">
        <v>34.8792</v>
      </c>
      <c r="HO198">
        <v>1289.53</v>
      </c>
      <c r="HP198">
        <v>31.6323</v>
      </c>
      <c r="HQ198">
        <v>100.358</v>
      </c>
      <c r="HR198">
        <v>101.725</v>
      </c>
    </row>
    <row r="199" spans="1:226">
      <c r="A199">
        <v>183</v>
      </c>
      <c r="B199">
        <v>1677864573.6</v>
      </c>
      <c r="C199">
        <v>2052.099999904633</v>
      </c>
      <c r="D199" t="s">
        <v>730</v>
      </c>
      <c r="E199" t="s">
        <v>731</v>
      </c>
      <c r="F199">
        <v>5</v>
      </c>
      <c r="G199" t="s">
        <v>353</v>
      </c>
      <c r="H199" t="s">
        <v>382</v>
      </c>
      <c r="I199">
        <v>1677864566.081481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1315.414312254417</v>
      </c>
      <c r="AK199">
        <v>1283.166787878787</v>
      </c>
      <c r="AL199">
        <v>3.475913217498407</v>
      </c>
      <c r="AM199">
        <v>63.52167588104037</v>
      </c>
      <c r="AN199">
        <f>(AP199 - AO199 + BO199*1E3/(8.314*(BQ199+273.15)) * AR199/BN199 * AQ199) * BN199/(100*BB199) * 1000/(1000 - AP199)</f>
        <v>0</v>
      </c>
      <c r="AO199">
        <v>30.37887963310549</v>
      </c>
      <c r="AP199">
        <v>31.68031090909092</v>
      </c>
      <c r="AQ199">
        <v>-0.00106065305941233</v>
      </c>
      <c r="AR199">
        <v>100.0074228854335</v>
      </c>
      <c r="AS199">
        <v>0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2.96</v>
      </c>
      <c r="BC199">
        <v>0.5</v>
      </c>
      <c r="BD199" t="s">
        <v>355</v>
      </c>
      <c r="BE199">
        <v>2</v>
      </c>
      <c r="BF199" t="b">
        <v>1</v>
      </c>
      <c r="BG199">
        <v>1677864566.081481</v>
      </c>
      <c r="BH199">
        <v>1218.902962962963</v>
      </c>
      <c r="BI199">
        <v>1259.760740740741</v>
      </c>
      <c r="BJ199">
        <v>31.71193703703704</v>
      </c>
      <c r="BK199">
        <v>30.38023333333333</v>
      </c>
      <c r="BL199">
        <v>1213.66962962963</v>
      </c>
      <c r="BM199">
        <v>31.31134814814815</v>
      </c>
      <c r="BN199">
        <v>500.0245555555555</v>
      </c>
      <c r="BO199">
        <v>89.42847777777779</v>
      </c>
      <c r="BP199">
        <v>0.1000229259259259</v>
      </c>
      <c r="BQ199">
        <v>34.32307777777778</v>
      </c>
      <c r="BR199">
        <v>35.00642222222223</v>
      </c>
      <c r="BS199">
        <v>999.9000000000001</v>
      </c>
      <c r="BT199">
        <v>0</v>
      </c>
      <c r="BU199">
        <v>0</v>
      </c>
      <c r="BV199">
        <v>9995.577037037037</v>
      </c>
      <c r="BW199">
        <v>0</v>
      </c>
      <c r="BX199">
        <v>6.456897407407407</v>
      </c>
      <c r="BY199">
        <v>-40.85827037037038</v>
      </c>
      <c r="BZ199">
        <v>1258.822962962963</v>
      </c>
      <c r="CA199">
        <v>1299.231851851852</v>
      </c>
      <c r="CB199">
        <v>1.331713703703704</v>
      </c>
      <c r="CC199">
        <v>1259.760740740741</v>
      </c>
      <c r="CD199">
        <v>30.38023333333333</v>
      </c>
      <c r="CE199">
        <v>2.83595</v>
      </c>
      <c r="CF199">
        <v>2.716857037037037</v>
      </c>
      <c r="CG199">
        <v>23.09484444444444</v>
      </c>
      <c r="CH199">
        <v>22.38742222222222</v>
      </c>
      <c r="CI199">
        <v>2000.005555555556</v>
      </c>
      <c r="CJ199">
        <v>0.9800089999999999</v>
      </c>
      <c r="CK199">
        <v>0.0199915</v>
      </c>
      <c r="CL199">
        <v>0</v>
      </c>
      <c r="CM199">
        <v>1.981303703703704</v>
      </c>
      <c r="CN199">
        <v>0</v>
      </c>
      <c r="CO199">
        <v>6149.62074074074</v>
      </c>
      <c r="CP199">
        <v>17338.31851851852</v>
      </c>
      <c r="CQ199">
        <v>40.12033333333333</v>
      </c>
      <c r="CR199">
        <v>40.73133333333334</v>
      </c>
      <c r="CS199">
        <v>39.84</v>
      </c>
      <c r="CT199">
        <v>39.09933333333333</v>
      </c>
      <c r="CU199">
        <v>39.875</v>
      </c>
      <c r="CV199">
        <v>1960.025555555555</v>
      </c>
      <c r="CW199">
        <v>39.98</v>
      </c>
      <c r="CX199">
        <v>0</v>
      </c>
      <c r="CY199">
        <v>1677864576.4</v>
      </c>
      <c r="CZ199">
        <v>0</v>
      </c>
      <c r="DA199">
        <v>0</v>
      </c>
      <c r="DB199" t="s">
        <v>356</v>
      </c>
      <c r="DC199">
        <v>1664468064.5</v>
      </c>
      <c r="DD199">
        <v>1677795524</v>
      </c>
      <c r="DE199">
        <v>0</v>
      </c>
      <c r="DF199">
        <v>-0.419</v>
      </c>
      <c r="DG199">
        <v>-0.001</v>
      </c>
      <c r="DH199">
        <v>3.097</v>
      </c>
      <c r="DI199">
        <v>0.268</v>
      </c>
      <c r="DJ199">
        <v>400</v>
      </c>
      <c r="DK199">
        <v>24</v>
      </c>
      <c r="DL199">
        <v>0.15</v>
      </c>
      <c r="DM199">
        <v>0.13</v>
      </c>
      <c r="DN199">
        <v>-40.8932925</v>
      </c>
      <c r="DO199">
        <v>0.5091028142590349</v>
      </c>
      <c r="DP199">
        <v>0.08133390248690975</v>
      </c>
      <c r="DQ199">
        <v>0</v>
      </c>
      <c r="DR199">
        <v>1.34402</v>
      </c>
      <c r="DS199">
        <v>-0.2646812757973718</v>
      </c>
      <c r="DT199">
        <v>0.02549809081088229</v>
      </c>
      <c r="DU199">
        <v>0</v>
      </c>
      <c r="DV199">
        <v>0</v>
      </c>
      <c r="DW199">
        <v>2</v>
      </c>
      <c r="DX199" t="s">
        <v>357</v>
      </c>
      <c r="DY199">
        <v>2.97715</v>
      </c>
      <c r="DZ199">
        <v>2.72837</v>
      </c>
      <c r="EA199">
        <v>0.176998</v>
      </c>
      <c r="EB199">
        <v>0.182166</v>
      </c>
      <c r="EC199">
        <v>0.127638</v>
      </c>
      <c r="ED199">
        <v>0.124756</v>
      </c>
      <c r="EE199">
        <v>24533.7</v>
      </c>
      <c r="EF199">
        <v>24116.5</v>
      </c>
      <c r="EG199">
        <v>30350.9</v>
      </c>
      <c r="EH199">
        <v>29749</v>
      </c>
      <c r="EI199">
        <v>36546.6</v>
      </c>
      <c r="EJ199">
        <v>34280.1</v>
      </c>
      <c r="EK199">
        <v>46444.4</v>
      </c>
      <c r="EL199">
        <v>44238.7</v>
      </c>
      <c r="EM199">
        <v>1.84442</v>
      </c>
      <c r="EN199">
        <v>1.8226</v>
      </c>
      <c r="EO199">
        <v>0.182286</v>
      </c>
      <c r="EP199">
        <v>0</v>
      </c>
      <c r="EQ199">
        <v>32.0639</v>
      </c>
      <c r="ER199">
        <v>999.9</v>
      </c>
      <c r="ES199">
        <v>49.2</v>
      </c>
      <c r="ET199">
        <v>34.8</v>
      </c>
      <c r="EU199">
        <v>30.7316</v>
      </c>
      <c r="EV199">
        <v>63.0437</v>
      </c>
      <c r="EW199">
        <v>22.6923</v>
      </c>
      <c r="EX199">
        <v>1</v>
      </c>
      <c r="EY199">
        <v>0.163432</v>
      </c>
      <c r="EZ199">
        <v>-2.18037</v>
      </c>
      <c r="FA199">
        <v>20.1833</v>
      </c>
      <c r="FB199">
        <v>5.22972</v>
      </c>
      <c r="FC199">
        <v>11.974</v>
      </c>
      <c r="FD199">
        <v>4.97065</v>
      </c>
      <c r="FE199">
        <v>3.2898</v>
      </c>
      <c r="FF199">
        <v>9999</v>
      </c>
      <c r="FG199">
        <v>9999</v>
      </c>
      <c r="FH199">
        <v>9999</v>
      </c>
      <c r="FI199">
        <v>999.9</v>
      </c>
      <c r="FJ199">
        <v>4.97322</v>
      </c>
      <c r="FK199">
        <v>1.87783</v>
      </c>
      <c r="FL199">
        <v>1.87593</v>
      </c>
      <c r="FM199">
        <v>1.8788</v>
      </c>
      <c r="FN199">
        <v>1.87542</v>
      </c>
      <c r="FO199">
        <v>1.87897</v>
      </c>
      <c r="FP199">
        <v>1.87607</v>
      </c>
      <c r="FQ199">
        <v>1.87726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5.28</v>
      </c>
      <c r="GF199">
        <v>0.4005</v>
      </c>
      <c r="GG199">
        <v>1.952128706093963</v>
      </c>
      <c r="GH199">
        <v>0.004218851560130391</v>
      </c>
      <c r="GI199">
        <v>-1.795455638341317E-06</v>
      </c>
      <c r="GJ199">
        <v>4.509012065089949E-10</v>
      </c>
      <c r="GK199">
        <v>0.4005864047308223</v>
      </c>
      <c r="GL199">
        <v>0</v>
      </c>
      <c r="GM199">
        <v>0</v>
      </c>
      <c r="GN199">
        <v>0</v>
      </c>
      <c r="GO199">
        <v>0</v>
      </c>
      <c r="GP199">
        <v>2124</v>
      </c>
      <c r="GQ199">
        <v>1</v>
      </c>
      <c r="GR199">
        <v>26</v>
      </c>
      <c r="GS199">
        <v>223275.2</v>
      </c>
      <c r="GT199">
        <v>1150.8</v>
      </c>
      <c r="GU199">
        <v>2.78687</v>
      </c>
      <c r="GV199">
        <v>2.54028</v>
      </c>
      <c r="GW199">
        <v>1.39893</v>
      </c>
      <c r="GX199">
        <v>2.36206</v>
      </c>
      <c r="GY199">
        <v>1.44897</v>
      </c>
      <c r="GZ199">
        <v>2.48535</v>
      </c>
      <c r="HA199">
        <v>42.3506</v>
      </c>
      <c r="HB199">
        <v>24.1313</v>
      </c>
      <c r="HC199">
        <v>18</v>
      </c>
      <c r="HD199">
        <v>490.932</v>
      </c>
      <c r="HE199">
        <v>448.455</v>
      </c>
      <c r="HF199">
        <v>34.8855</v>
      </c>
      <c r="HG199">
        <v>29.3092</v>
      </c>
      <c r="HH199">
        <v>29.9999</v>
      </c>
      <c r="HI199">
        <v>29.0301</v>
      </c>
      <c r="HJ199">
        <v>29.0815</v>
      </c>
      <c r="HK199">
        <v>55.8061</v>
      </c>
      <c r="HL199">
        <v>0</v>
      </c>
      <c r="HM199">
        <v>100</v>
      </c>
      <c r="HN199">
        <v>34.873</v>
      </c>
      <c r="HO199">
        <v>1302.89</v>
      </c>
      <c r="HP199">
        <v>31.6323</v>
      </c>
      <c r="HQ199">
        <v>100.357</v>
      </c>
      <c r="HR199">
        <v>101.726</v>
      </c>
    </row>
    <row r="200" spans="1:226">
      <c r="A200">
        <v>184</v>
      </c>
      <c r="B200">
        <v>1677864578.6</v>
      </c>
      <c r="C200">
        <v>2057.099999904633</v>
      </c>
      <c r="D200" t="s">
        <v>732</v>
      </c>
      <c r="E200" t="s">
        <v>733</v>
      </c>
      <c r="F200">
        <v>5</v>
      </c>
      <c r="G200" t="s">
        <v>353</v>
      </c>
      <c r="H200" t="s">
        <v>382</v>
      </c>
      <c r="I200">
        <v>1677864571.1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1332.621376623337</v>
      </c>
      <c r="AK200">
        <v>1300.449393939394</v>
      </c>
      <c r="AL200">
        <v>3.447131890976096</v>
      </c>
      <c r="AM200">
        <v>63.52167588104037</v>
      </c>
      <c r="AN200">
        <f>(AP200 - AO200 + BO200*1E3/(8.314*(BQ200+273.15)) * AR200/BN200 * AQ200) * BN200/(100*BB200) * 1000/(1000 - AP200)</f>
        <v>0</v>
      </c>
      <c r="AO200">
        <v>30.38012851318846</v>
      </c>
      <c r="AP200">
        <v>31.6558096969697</v>
      </c>
      <c r="AQ200">
        <v>-0.002768054314859352</v>
      </c>
      <c r="AR200">
        <v>100.0074228854335</v>
      </c>
      <c r="AS200">
        <v>0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2.96</v>
      </c>
      <c r="BC200">
        <v>0.5</v>
      </c>
      <c r="BD200" t="s">
        <v>355</v>
      </c>
      <c r="BE200">
        <v>2</v>
      </c>
      <c r="BF200" t="b">
        <v>1</v>
      </c>
      <c r="BG200">
        <v>1677864571.1</v>
      </c>
      <c r="BH200">
        <v>1235.773333333333</v>
      </c>
      <c r="BI200">
        <v>1276.591851851852</v>
      </c>
      <c r="BJ200">
        <v>31.68858888888889</v>
      </c>
      <c r="BK200">
        <v>30.37970740740741</v>
      </c>
      <c r="BL200">
        <v>1230.508148148148</v>
      </c>
      <c r="BM200">
        <v>31.288</v>
      </c>
      <c r="BN200">
        <v>500.0204074074074</v>
      </c>
      <c r="BO200">
        <v>89.42736296296296</v>
      </c>
      <c r="BP200">
        <v>0.1000401740740741</v>
      </c>
      <c r="BQ200">
        <v>34.32704444444445</v>
      </c>
      <c r="BR200">
        <v>35.00992222222222</v>
      </c>
      <c r="BS200">
        <v>999.9000000000001</v>
      </c>
      <c r="BT200">
        <v>0</v>
      </c>
      <c r="BU200">
        <v>0</v>
      </c>
      <c r="BV200">
        <v>9996.47962962963</v>
      </c>
      <c r="BW200">
        <v>0</v>
      </c>
      <c r="BX200">
        <v>6.45888888888889</v>
      </c>
      <c r="BY200">
        <v>-40.81871481481481</v>
      </c>
      <c r="BZ200">
        <v>1276.214074074074</v>
      </c>
      <c r="CA200">
        <v>1316.588888888889</v>
      </c>
      <c r="CB200">
        <v>1.308881481481481</v>
      </c>
      <c r="CC200">
        <v>1276.591851851852</v>
      </c>
      <c r="CD200">
        <v>30.37970740740741</v>
      </c>
      <c r="CE200">
        <v>2.833827037037037</v>
      </c>
      <c r="CF200">
        <v>2.716776296296296</v>
      </c>
      <c r="CG200">
        <v>23.08246296296296</v>
      </c>
      <c r="CH200">
        <v>22.38693703703704</v>
      </c>
      <c r="CI200">
        <v>2000.01037037037</v>
      </c>
      <c r="CJ200">
        <v>0.9800089999999999</v>
      </c>
      <c r="CK200">
        <v>0.0199915</v>
      </c>
      <c r="CL200">
        <v>0</v>
      </c>
      <c r="CM200">
        <v>1.975211111111111</v>
      </c>
      <c r="CN200">
        <v>0</v>
      </c>
      <c r="CO200">
        <v>6144.388148148148</v>
      </c>
      <c r="CP200">
        <v>17338.35555555556</v>
      </c>
      <c r="CQ200">
        <v>40.12033333333333</v>
      </c>
      <c r="CR200">
        <v>40.73833333333333</v>
      </c>
      <c r="CS200">
        <v>39.83766666666666</v>
      </c>
      <c r="CT200">
        <v>39.11333333333333</v>
      </c>
      <c r="CU200">
        <v>39.875</v>
      </c>
      <c r="CV200">
        <v>1960.030370370371</v>
      </c>
      <c r="CW200">
        <v>39.98</v>
      </c>
      <c r="CX200">
        <v>0</v>
      </c>
      <c r="CY200">
        <v>1677864581.8</v>
      </c>
      <c r="CZ200">
        <v>0</v>
      </c>
      <c r="DA200">
        <v>0</v>
      </c>
      <c r="DB200" t="s">
        <v>356</v>
      </c>
      <c r="DC200">
        <v>1664468064.5</v>
      </c>
      <c r="DD200">
        <v>1677795524</v>
      </c>
      <c r="DE200">
        <v>0</v>
      </c>
      <c r="DF200">
        <v>-0.419</v>
      </c>
      <c r="DG200">
        <v>-0.001</v>
      </c>
      <c r="DH200">
        <v>3.097</v>
      </c>
      <c r="DI200">
        <v>0.268</v>
      </c>
      <c r="DJ200">
        <v>400</v>
      </c>
      <c r="DK200">
        <v>24</v>
      </c>
      <c r="DL200">
        <v>0.15</v>
      </c>
      <c r="DM200">
        <v>0.13</v>
      </c>
      <c r="DN200">
        <v>-40.83467750000001</v>
      </c>
      <c r="DO200">
        <v>0.434358348968127</v>
      </c>
      <c r="DP200">
        <v>0.07636319953845648</v>
      </c>
      <c r="DQ200">
        <v>0</v>
      </c>
      <c r="DR200">
        <v>1.32117775</v>
      </c>
      <c r="DS200">
        <v>-0.268814971857414</v>
      </c>
      <c r="DT200">
        <v>0.02590813950166047</v>
      </c>
      <c r="DU200">
        <v>0</v>
      </c>
      <c r="DV200">
        <v>0</v>
      </c>
      <c r="DW200">
        <v>2</v>
      </c>
      <c r="DX200" t="s">
        <v>357</v>
      </c>
      <c r="DY200">
        <v>2.97719</v>
      </c>
      <c r="DZ200">
        <v>2.72843</v>
      </c>
      <c r="EA200">
        <v>0.178471</v>
      </c>
      <c r="EB200">
        <v>0.183625</v>
      </c>
      <c r="EC200">
        <v>0.127572</v>
      </c>
      <c r="ED200">
        <v>0.124758</v>
      </c>
      <c r="EE200">
        <v>24489.7</v>
      </c>
      <c r="EF200">
        <v>24073.6</v>
      </c>
      <c r="EG200">
        <v>30350.9</v>
      </c>
      <c r="EH200">
        <v>29749.2</v>
      </c>
      <c r="EI200">
        <v>36549.3</v>
      </c>
      <c r="EJ200">
        <v>34280.3</v>
      </c>
      <c r="EK200">
        <v>46444.2</v>
      </c>
      <c r="EL200">
        <v>44239</v>
      </c>
      <c r="EM200">
        <v>1.84457</v>
      </c>
      <c r="EN200">
        <v>1.82253</v>
      </c>
      <c r="EO200">
        <v>0.182096</v>
      </c>
      <c r="EP200">
        <v>0</v>
      </c>
      <c r="EQ200">
        <v>32.0641</v>
      </c>
      <c r="ER200">
        <v>999.9</v>
      </c>
      <c r="ES200">
        <v>49.2</v>
      </c>
      <c r="ET200">
        <v>34.8</v>
      </c>
      <c r="EU200">
        <v>30.7305</v>
      </c>
      <c r="EV200">
        <v>63.0837</v>
      </c>
      <c r="EW200">
        <v>23.0329</v>
      </c>
      <c r="EX200">
        <v>1</v>
      </c>
      <c r="EY200">
        <v>0.163369</v>
      </c>
      <c r="EZ200">
        <v>-2.16076</v>
      </c>
      <c r="FA200">
        <v>20.1838</v>
      </c>
      <c r="FB200">
        <v>5.23032</v>
      </c>
      <c r="FC200">
        <v>11.974</v>
      </c>
      <c r="FD200">
        <v>4.9708</v>
      </c>
      <c r="FE200">
        <v>3.2897</v>
      </c>
      <c r="FF200">
        <v>9999</v>
      </c>
      <c r="FG200">
        <v>9999</v>
      </c>
      <c r="FH200">
        <v>9999</v>
      </c>
      <c r="FI200">
        <v>999.9</v>
      </c>
      <c r="FJ200">
        <v>4.97321</v>
      </c>
      <c r="FK200">
        <v>1.87783</v>
      </c>
      <c r="FL200">
        <v>1.87592</v>
      </c>
      <c r="FM200">
        <v>1.87878</v>
      </c>
      <c r="FN200">
        <v>1.87538</v>
      </c>
      <c r="FO200">
        <v>1.87895</v>
      </c>
      <c r="FP200">
        <v>1.87605</v>
      </c>
      <c r="FQ200">
        <v>1.87725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5.31</v>
      </c>
      <c r="GF200">
        <v>0.4005</v>
      </c>
      <c r="GG200">
        <v>1.952128706093963</v>
      </c>
      <c r="GH200">
        <v>0.004218851560130391</v>
      </c>
      <c r="GI200">
        <v>-1.795455638341317E-06</v>
      </c>
      <c r="GJ200">
        <v>4.509012065089949E-10</v>
      </c>
      <c r="GK200">
        <v>0.4005864047308223</v>
      </c>
      <c r="GL200">
        <v>0</v>
      </c>
      <c r="GM200">
        <v>0</v>
      </c>
      <c r="GN200">
        <v>0</v>
      </c>
      <c r="GO200">
        <v>0</v>
      </c>
      <c r="GP200">
        <v>2124</v>
      </c>
      <c r="GQ200">
        <v>1</v>
      </c>
      <c r="GR200">
        <v>26</v>
      </c>
      <c r="GS200">
        <v>223275.2</v>
      </c>
      <c r="GT200">
        <v>1150.9</v>
      </c>
      <c r="GU200">
        <v>2.81738</v>
      </c>
      <c r="GV200">
        <v>2.55615</v>
      </c>
      <c r="GW200">
        <v>1.39893</v>
      </c>
      <c r="GX200">
        <v>2.36206</v>
      </c>
      <c r="GY200">
        <v>1.44897</v>
      </c>
      <c r="GZ200">
        <v>2.50854</v>
      </c>
      <c r="HA200">
        <v>42.3772</v>
      </c>
      <c r="HB200">
        <v>24.1138</v>
      </c>
      <c r="HC200">
        <v>18</v>
      </c>
      <c r="HD200">
        <v>491.007</v>
      </c>
      <c r="HE200">
        <v>448.407</v>
      </c>
      <c r="HF200">
        <v>34.8742</v>
      </c>
      <c r="HG200">
        <v>29.3066</v>
      </c>
      <c r="HH200">
        <v>29.9999</v>
      </c>
      <c r="HI200">
        <v>29.0288</v>
      </c>
      <c r="HJ200">
        <v>29.0815</v>
      </c>
      <c r="HK200">
        <v>56.3996</v>
      </c>
      <c r="HL200">
        <v>0</v>
      </c>
      <c r="HM200">
        <v>100</v>
      </c>
      <c r="HN200">
        <v>34.8586</v>
      </c>
      <c r="HO200">
        <v>1322.92</v>
      </c>
      <c r="HP200">
        <v>31.6323</v>
      </c>
      <c r="HQ200">
        <v>100.357</v>
      </c>
      <c r="HR200">
        <v>101.726</v>
      </c>
    </row>
    <row r="201" spans="1:226">
      <c r="A201">
        <v>185</v>
      </c>
      <c r="B201">
        <v>1677864583.6</v>
      </c>
      <c r="C201">
        <v>2062.099999904633</v>
      </c>
      <c r="D201" t="s">
        <v>734</v>
      </c>
      <c r="E201" t="s">
        <v>735</v>
      </c>
      <c r="F201">
        <v>5</v>
      </c>
      <c r="G201" t="s">
        <v>353</v>
      </c>
      <c r="H201" t="s">
        <v>382</v>
      </c>
      <c r="I201">
        <v>1677864575.814285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1349.954534893787</v>
      </c>
      <c r="AK201">
        <v>1317.891212121211</v>
      </c>
      <c r="AL201">
        <v>3.47878633618917</v>
      </c>
      <c r="AM201">
        <v>63.52167588104037</v>
      </c>
      <c r="AN201">
        <f>(AP201 - AO201 + BO201*1E3/(8.314*(BQ201+273.15)) * AR201/BN201 * AQ201) * BN201/(100*BB201) * 1000/(1000 - AP201)</f>
        <v>0</v>
      </c>
      <c r="AO201">
        <v>30.38269791425037</v>
      </c>
      <c r="AP201">
        <v>31.63391272727272</v>
      </c>
      <c r="AQ201">
        <v>-0.001027948524597314</v>
      </c>
      <c r="AR201">
        <v>100.0074228854335</v>
      </c>
      <c r="AS201">
        <v>0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2.96</v>
      </c>
      <c r="BC201">
        <v>0.5</v>
      </c>
      <c r="BD201" t="s">
        <v>355</v>
      </c>
      <c r="BE201">
        <v>2</v>
      </c>
      <c r="BF201" t="b">
        <v>1</v>
      </c>
      <c r="BG201">
        <v>1677864575.814285</v>
      </c>
      <c r="BH201">
        <v>1251.639642857143</v>
      </c>
      <c r="BI201">
        <v>1292.415714285714</v>
      </c>
      <c r="BJ201">
        <v>31.66732142857143</v>
      </c>
      <c r="BK201">
        <v>30.38036785714285</v>
      </c>
      <c r="BL201">
        <v>1246.345714285715</v>
      </c>
      <c r="BM201">
        <v>31.26672857142857</v>
      </c>
      <c r="BN201">
        <v>500.0256071428572</v>
      </c>
      <c r="BO201">
        <v>89.42768571428573</v>
      </c>
      <c r="BP201">
        <v>0.1000320928571429</v>
      </c>
      <c r="BQ201">
        <v>34.32844642857143</v>
      </c>
      <c r="BR201">
        <v>35.01249285714286</v>
      </c>
      <c r="BS201">
        <v>999.9000000000002</v>
      </c>
      <c r="BT201">
        <v>0</v>
      </c>
      <c r="BU201">
        <v>0</v>
      </c>
      <c r="BV201">
        <v>10000.44357142857</v>
      </c>
      <c r="BW201">
        <v>0</v>
      </c>
      <c r="BX201">
        <v>6.461233214285715</v>
      </c>
      <c r="BY201">
        <v>-40.77525714285714</v>
      </c>
      <c r="BZ201">
        <v>1292.571071428572</v>
      </c>
      <c r="CA201">
        <v>1332.909642857143</v>
      </c>
      <c r="CB201">
        <v>1.286950357142857</v>
      </c>
      <c r="CC201">
        <v>1292.415714285714</v>
      </c>
      <c r="CD201">
        <v>30.38036785714285</v>
      </c>
      <c r="CE201">
        <v>2.831936785714286</v>
      </c>
      <c r="CF201">
        <v>2.716846071428571</v>
      </c>
      <c r="CG201">
        <v>23.07142499999999</v>
      </c>
      <c r="CH201">
        <v>22.38735</v>
      </c>
      <c r="CI201">
        <v>2000.003571428572</v>
      </c>
      <c r="CJ201">
        <v>0.9800075357142857</v>
      </c>
      <c r="CK201">
        <v>0.01999288928571429</v>
      </c>
      <c r="CL201">
        <v>0</v>
      </c>
      <c r="CM201">
        <v>1.956414285714286</v>
      </c>
      <c r="CN201">
        <v>0</v>
      </c>
      <c r="CO201">
        <v>6139.975</v>
      </c>
      <c r="CP201">
        <v>17338.29642857143</v>
      </c>
      <c r="CQ201">
        <v>40.125</v>
      </c>
      <c r="CR201">
        <v>40.72974999999999</v>
      </c>
      <c r="CS201">
        <v>39.83675</v>
      </c>
      <c r="CT201">
        <v>39.11375</v>
      </c>
      <c r="CU201">
        <v>39.875</v>
      </c>
      <c r="CV201">
        <v>1960.020714285714</v>
      </c>
      <c r="CW201">
        <v>39.98285714285714</v>
      </c>
      <c r="CX201">
        <v>0</v>
      </c>
      <c r="CY201">
        <v>1677864586.6</v>
      </c>
      <c r="CZ201">
        <v>0</v>
      </c>
      <c r="DA201">
        <v>0</v>
      </c>
      <c r="DB201" t="s">
        <v>356</v>
      </c>
      <c r="DC201">
        <v>1664468064.5</v>
      </c>
      <c r="DD201">
        <v>1677795524</v>
      </c>
      <c r="DE201">
        <v>0</v>
      </c>
      <c r="DF201">
        <v>-0.419</v>
      </c>
      <c r="DG201">
        <v>-0.001</v>
      </c>
      <c r="DH201">
        <v>3.097</v>
      </c>
      <c r="DI201">
        <v>0.268</v>
      </c>
      <c r="DJ201">
        <v>400</v>
      </c>
      <c r="DK201">
        <v>24</v>
      </c>
      <c r="DL201">
        <v>0.15</v>
      </c>
      <c r="DM201">
        <v>0.13</v>
      </c>
      <c r="DN201">
        <v>-40.79678</v>
      </c>
      <c r="DO201">
        <v>0.4531767354598384</v>
      </c>
      <c r="DP201">
        <v>0.07293647304332769</v>
      </c>
      <c r="DQ201">
        <v>0</v>
      </c>
      <c r="DR201">
        <v>1.30266275</v>
      </c>
      <c r="DS201">
        <v>-0.277304803001878</v>
      </c>
      <c r="DT201">
        <v>0.02673836344912493</v>
      </c>
      <c r="DU201">
        <v>0</v>
      </c>
      <c r="DV201">
        <v>0</v>
      </c>
      <c r="DW201">
        <v>2</v>
      </c>
      <c r="DX201" t="s">
        <v>357</v>
      </c>
      <c r="DY201">
        <v>2.9772</v>
      </c>
      <c r="DZ201">
        <v>2.72837</v>
      </c>
      <c r="EA201">
        <v>0.179936</v>
      </c>
      <c r="EB201">
        <v>0.185058</v>
      </c>
      <c r="EC201">
        <v>0.127513</v>
      </c>
      <c r="ED201">
        <v>0.12477</v>
      </c>
      <c r="EE201">
        <v>24447</v>
      </c>
      <c r="EF201">
        <v>24031.2</v>
      </c>
      <c r="EG201">
        <v>30352.1</v>
      </c>
      <c r="EH201">
        <v>29748.9</v>
      </c>
      <c r="EI201">
        <v>36553.4</v>
      </c>
      <c r="EJ201">
        <v>34279.9</v>
      </c>
      <c r="EK201">
        <v>46446</v>
      </c>
      <c r="EL201">
        <v>44238.9</v>
      </c>
      <c r="EM201">
        <v>1.84457</v>
      </c>
      <c r="EN201">
        <v>1.8227</v>
      </c>
      <c r="EO201">
        <v>0.182305</v>
      </c>
      <c r="EP201">
        <v>0</v>
      </c>
      <c r="EQ201">
        <v>32.0629</v>
      </c>
      <c r="ER201">
        <v>999.9</v>
      </c>
      <c r="ES201">
        <v>49.2</v>
      </c>
      <c r="ET201">
        <v>34.8</v>
      </c>
      <c r="EU201">
        <v>30.7328</v>
      </c>
      <c r="EV201">
        <v>63.0337</v>
      </c>
      <c r="EW201">
        <v>22.7925</v>
      </c>
      <c r="EX201">
        <v>1</v>
      </c>
      <c r="EY201">
        <v>0.163181</v>
      </c>
      <c r="EZ201">
        <v>-2.14895</v>
      </c>
      <c r="FA201">
        <v>20.184</v>
      </c>
      <c r="FB201">
        <v>5.23092</v>
      </c>
      <c r="FC201">
        <v>11.974</v>
      </c>
      <c r="FD201">
        <v>4.9709</v>
      </c>
      <c r="FE201">
        <v>3.2898</v>
      </c>
      <c r="FF201">
        <v>9999</v>
      </c>
      <c r="FG201">
        <v>9999</v>
      </c>
      <c r="FH201">
        <v>9999</v>
      </c>
      <c r="FI201">
        <v>999.9</v>
      </c>
      <c r="FJ201">
        <v>4.97322</v>
      </c>
      <c r="FK201">
        <v>1.87783</v>
      </c>
      <c r="FL201">
        <v>1.87593</v>
      </c>
      <c r="FM201">
        <v>1.87877</v>
      </c>
      <c r="FN201">
        <v>1.87537</v>
      </c>
      <c r="FO201">
        <v>1.87896</v>
      </c>
      <c r="FP201">
        <v>1.87605</v>
      </c>
      <c r="FQ201">
        <v>1.87723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5.34</v>
      </c>
      <c r="GF201">
        <v>0.4006</v>
      </c>
      <c r="GG201">
        <v>1.952128706093963</v>
      </c>
      <c r="GH201">
        <v>0.004218851560130391</v>
      </c>
      <c r="GI201">
        <v>-1.795455638341317E-06</v>
      </c>
      <c r="GJ201">
        <v>4.509012065089949E-10</v>
      </c>
      <c r="GK201">
        <v>0.4005864047308223</v>
      </c>
      <c r="GL201">
        <v>0</v>
      </c>
      <c r="GM201">
        <v>0</v>
      </c>
      <c r="GN201">
        <v>0</v>
      </c>
      <c r="GO201">
        <v>0</v>
      </c>
      <c r="GP201">
        <v>2124</v>
      </c>
      <c r="GQ201">
        <v>1</v>
      </c>
      <c r="GR201">
        <v>26</v>
      </c>
      <c r="GS201">
        <v>223275.3</v>
      </c>
      <c r="GT201">
        <v>1151</v>
      </c>
      <c r="GU201">
        <v>2.84424</v>
      </c>
      <c r="GV201">
        <v>2.55127</v>
      </c>
      <c r="GW201">
        <v>1.39893</v>
      </c>
      <c r="GX201">
        <v>2.36206</v>
      </c>
      <c r="GY201">
        <v>1.44897</v>
      </c>
      <c r="GZ201">
        <v>2.44995</v>
      </c>
      <c r="HA201">
        <v>42.3772</v>
      </c>
      <c r="HB201">
        <v>24.1225</v>
      </c>
      <c r="HC201">
        <v>18</v>
      </c>
      <c r="HD201">
        <v>491.007</v>
      </c>
      <c r="HE201">
        <v>448.501</v>
      </c>
      <c r="HF201">
        <v>34.8577</v>
      </c>
      <c r="HG201">
        <v>29.306</v>
      </c>
      <c r="HH201">
        <v>29.9999</v>
      </c>
      <c r="HI201">
        <v>29.0288</v>
      </c>
      <c r="HJ201">
        <v>29.0792</v>
      </c>
      <c r="HK201">
        <v>56.9373</v>
      </c>
      <c r="HL201">
        <v>0</v>
      </c>
      <c r="HM201">
        <v>100</v>
      </c>
      <c r="HN201">
        <v>34.8454</v>
      </c>
      <c r="HO201">
        <v>1336.28</v>
      </c>
      <c r="HP201">
        <v>31.6323</v>
      </c>
      <c r="HQ201">
        <v>100.361</v>
      </c>
      <c r="HR201">
        <v>101.726</v>
      </c>
    </row>
    <row r="202" spans="1:226">
      <c r="A202">
        <v>186</v>
      </c>
      <c r="B202">
        <v>1677864588.6</v>
      </c>
      <c r="C202">
        <v>2067.099999904633</v>
      </c>
      <c r="D202" t="s">
        <v>736</v>
      </c>
      <c r="E202" t="s">
        <v>737</v>
      </c>
      <c r="F202">
        <v>5</v>
      </c>
      <c r="G202" t="s">
        <v>353</v>
      </c>
      <c r="H202" t="s">
        <v>382</v>
      </c>
      <c r="I202">
        <v>1677864581.1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1367.107834026673</v>
      </c>
      <c r="AK202">
        <v>1335.126909090909</v>
      </c>
      <c r="AL202">
        <v>3.425811041632529</v>
      </c>
      <c r="AM202">
        <v>63.52167588104037</v>
      </c>
      <c r="AN202">
        <f>(AP202 - AO202 + BO202*1E3/(8.314*(BQ202+273.15)) * AR202/BN202 * AQ202) * BN202/(100*BB202) * 1000/(1000 - AP202)</f>
        <v>0</v>
      </c>
      <c r="AO202">
        <v>30.38258889655678</v>
      </c>
      <c r="AP202">
        <v>31.61752727272726</v>
      </c>
      <c r="AQ202">
        <v>-0.0004637580965473097</v>
      </c>
      <c r="AR202">
        <v>100.0074228854335</v>
      </c>
      <c r="AS202">
        <v>0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2.96</v>
      </c>
      <c r="BC202">
        <v>0.5</v>
      </c>
      <c r="BD202" t="s">
        <v>355</v>
      </c>
      <c r="BE202">
        <v>2</v>
      </c>
      <c r="BF202" t="b">
        <v>1</v>
      </c>
      <c r="BG202">
        <v>1677864581.1</v>
      </c>
      <c r="BH202">
        <v>1269.447407407407</v>
      </c>
      <c r="BI202">
        <v>1310.092592592592</v>
      </c>
      <c r="BJ202">
        <v>31.64395555555556</v>
      </c>
      <c r="BK202">
        <v>30.38174074074074</v>
      </c>
      <c r="BL202">
        <v>1264.12</v>
      </c>
      <c r="BM202">
        <v>31.24337407407407</v>
      </c>
      <c r="BN202">
        <v>500.0224074074074</v>
      </c>
      <c r="BO202">
        <v>89.4283148148148</v>
      </c>
      <c r="BP202">
        <v>0.1000576888888889</v>
      </c>
      <c r="BQ202">
        <v>34.32884814814815</v>
      </c>
      <c r="BR202">
        <v>35.01509259259259</v>
      </c>
      <c r="BS202">
        <v>999.9000000000001</v>
      </c>
      <c r="BT202">
        <v>0</v>
      </c>
      <c r="BU202">
        <v>0</v>
      </c>
      <c r="BV202">
        <v>10002.59185185185</v>
      </c>
      <c r="BW202">
        <v>0</v>
      </c>
      <c r="BX202">
        <v>6.461391851851853</v>
      </c>
      <c r="BY202">
        <v>-40.64476296296296</v>
      </c>
      <c r="BZ202">
        <v>1310.92962962963</v>
      </c>
      <c r="CA202">
        <v>1351.141851851852</v>
      </c>
      <c r="CB202">
        <v>1.262211481481482</v>
      </c>
      <c r="CC202">
        <v>1310.092592592592</v>
      </c>
      <c r="CD202">
        <v>30.38174074074074</v>
      </c>
      <c r="CE202">
        <v>2.829867777777778</v>
      </c>
      <c r="CF202">
        <v>2.716988148148149</v>
      </c>
      <c r="CG202">
        <v>23.05934074074074</v>
      </c>
      <c r="CH202">
        <v>22.38821111111111</v>
      </c>
      <c r="CI202">
        <v>2000.002592592593</v>
      </c>
      <c r="CJ202">
        <v>0.9800074814814814</v>
      </c>
      <c r="CK202">
        <v>0.01999294074074074</v>
      </c>
      <c r="CL202">
        <v>0</v>
      </c>
      <c r="CM202">
        <v>1.969781481481482</v>
      </c>
      <c r="CN202">
        <v>0</v>
      </c>
      <c r="CO202">
        <v>6135.457777777776</v>
      </c>
      <c r="CP202">
        <v>17338.2962962963</v>
      </c>
      <c r="CQ202">
        <v>40.125</v>
      </c>
      <c r="CR202">
        <v>40.73133333333334</v>
      </c>
      <c r="CS202">
        <v>39.84933333333333</v>
      </c>
      <c r="CT202">
        <v>39.118</v>
      </c>
      <c r="CU202">
        <v>39.875</v>
      </c>
      <c r="CV202">
        <v>1960.019629629629</v>
      </c>
      <c r="CW202">
        <v>39.98296296296297</v>
      </c>
      <c r="CX202">
        <v>0</v>
      </c>
      <c r="CY202">
        <v>1677864591.4</v>
      </c>
      <c r="CZ202">
        <v>0</v>
      </c>
      <c r="DA202">
        <v>0</v>
      </c>
      <c r="DB202" t="s">
        <v>356</v>
      </c>
      <c r="DC202">
        <v>1664468064.5</v>
      </c>
      <c r="DD202">
        <v>1677795524</v>
      </c>
      <c r="DE202">
        <v>0</v>
      </c>
      <c r="DF202">
        <v>-0.419</v>
      </c>
      <c r="DG202">
        <v>-0.001</v>
      </c>
      <c r="DH202">
        <v>3.097</v>
      </c>
      <c r="DI202">
        <v>0.268</v>
      </c>
      <c r="DJ202">
        <v>400</v>
      </c>
      <c r="DK202">
        <v>24</v>
      </c>
      <c r="DL202">
        <v>0.15</v>
      </c>
      <c r="DM202">
        <v>0.13</v>
      </c>
      <c r="DN202">
        <v>-40.71651219512195</v>
      </c>
      <c r="DO202">
        <v>1.256427177700343</v>
      </c>
      <c r="DP202">
        <v>0.1399029946071901</v>
      </c>
      <c r="DQ202">
        <v>0</v>
      </c>
      <c r="DR202">
        <v>1.278872682926829</v>
      </c>
      <c r="DS202">
        <v>-0.2847533101045286</v>
      </c>
      <c r="DT202">
        <v>0.028147464298946</v>
      </c>
      <c r="DU202">
        <v>0</v>
      </c>
      <c r="DV202">
        <v>0</v>
      </c>
      <c r="DW202">
        <v>2</v>
      </c>
      <c r="DX202" t="s">
        <v>357</v>
      </c>
      <c r="DY202">
        <v>2.97724</v>
      </c>
      <c r="DZ202">
        <v>2.72847</v>
      </c>
      <c r="EA202">
        <v>0.181375</v>
      </c>
      <c r="EB202">
        <v>0.186482</v>
      </c>
      <c r="EC202">
        <v>0.127472</v>
      </c>
      <c r="ED202">
        <v>0.124763</v>
      </c>
      <c r="EE202">
        <v>24403.4</v>
      </c>
      <c r="EF202">
        <v>23989.1</v>
      </c>
      <c r="EG202">
        <v>30351.3</v>
      </c>
      <c r="EH202">
        <v>29748.9</v>
      </c>
      <c r="EI202">
        <v>36554.3</v>
      </c>
      <c r="EJ202">
        <v>34280</v>
      </c>
      <c r="EK202">
        <v>46444.9</v>
      </c>
      <c r="EL202">
        <v>44238.6</v>
      </c>
      <c r="EM202">
        <v>1.84475</v>
      </c>
      <c r="EN202">
        <v>1.8228</v>
      </c>
      <c r="EO202">
        <v>0.183001</v>
      </c>
      <c r="EP202">
        <v>0</v>
      </c>
      <c r="EQ202">
        <v>32.0613</v>
      </c>
      <c r="ER202">
        <v>999.9</v>
      </c>
      <c r="ES202">
        <v>49.2</v>
      </c>
      <c r="ET202">
        <v>34.8</v>
      </c>
      <c r="EU202">
        <v>30.7292</v>
      </c>
      <c r="EV202">
        <v>63.0737</v>
      </c>
      <c r="EW202">
        <v>22.7925</v>
      </c>
      <c r="EX202">
        <v>1</v>
      </c>
      <c r="EY202">
        <v>0.162868</v>
      </c>
      <c r="EZ202">
        <v>-2.13062</v>
      </c>
      <c r="FA202">
        <v>20.1841</v>
      </c>
      <c r="FB202">
        <v>5.23077</v>
      </c>
      <c r="FC202">
        <v>11.974</v>
      </c>
      <c r="FD202">
        <v>4.97115</v>
      </c>
      <c r="FE202">
        <v>3.28988</v>
      </c>
      <c r="FF202">
        <v>9999</v>
      </c>
      <c r="FG202">
        <v>9999</v>
      </c>
      <c r="FH202">
        <v>9999</v>
      </c>
      <c r="FI202">
        <v>999.9</v>
      </c>
      <c r="FJ202">
        <v>4.97322</v>
      </c>
      <c r="FK202">
        <v>1.8778</v>
      </c>
      <c r="FL202">
        <v>1.87592</v>
      </c>
      <c r="FM202">
        <v>1.87875</v>
      </c>
      <c r="FN202">
        <v>1.87535</v>
      </c>
      <c r="FO202">
        <v>1.87896</v>
      </c>
      <c r="FP202">
        <v>1.87606</v>
      </c>
      <c r="FQ202">
        <v>1.87721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5.37</v>
      </c>
      <c r="GF202">
        <v>0.4006</v>
      </c>
      <c r="GG202">
        <v>1.952128706093963</v>
      </c>
      <c r="GH202">
        <v>0.004218851560130391</v>
      </c>
      <c r="GI202">
        <v>-1.795455638341317E-06</v>
      </c>
      <c r="GJ202">
        <v>4.509012065089949E-10</v>
      </c>
      <c r="GK202">
        <v>0.4005864047308223</v>
      </c>
      <c r="GL202">
        <v>0</v>
      </c>
      <c r="GM202">
        <v>0</v>
      </c>
      <c r="GN202">
        <v>0</v>
      </c>
      <c r="GO202">
        <v>0</v>
      </c>
      <c r="GP202">
        <v>2124</v>
      </c>
      <c r="GQ202">
        <v>1</v>
      </c>
      <c r="GR202">
        <v>26</v>
      </c>
      <c r="GS202">
        <v>223275.4</v>
      </c>
      <c r="GT202">
        <v>1151.1</v>
      </c>
      <c r="GU202">
        <v>2.87354</v>
      </c>
      <c r="GV202">
        <v>2.54639</v>
      </c>
      <c r="GW202">
        <v>1.39893</v>
      </c>
      <c r="GX202">
        <v>2.36206</v>
      </c>
      <c r="GY202">
        <v>1.44897</v>
      </c>
      <c r="GZ202">
        <v>2.5293</v>
      </c>
      <c r="HA202">
        <v>42.3772</v>
      </c>
      <c r="HB202">
        <v>24.1225</v>
      </c>
      <c r="HC202">
        <v>18</v>
      </c>
      <c r="HD202">
        <v>491.088</v>
      </c>
      <c r="HE202">
        <v>448.562</v>
      </c>
      <c r="HF202">
        <v>34.8436</v>
      </c>
      <c r="HG202">
        <v>29.3041</v>
      </c>
      <c r="HH202">
        <v>30</v>
      </c>
      <c r="HI202">
        <v>29.0264</v>
      </c>
      <c r="HJ202">
        <v>29.079</v>
      </c>
      <c r="HK202">
        <v>57.5317</v>
      </c>
      <c r="HL202">
        <v>0</v>
      </c>
      <c r="HM202">
        <v>100</v>
      </c>
      <c r="HN202">
        <v>34.8297</v>
      </c>
      <c r="HO202">
        <v>1356.32</v>
      </c>
      <c r="HP202">
        <v>31.6323</v>
      </c>
      <c r="HQ202">
        <v>100.359</v>
      </c>
      <c r="HR202">
        <v>101.725</v>
      </c>
    </row>
    <row r="203" spans="1:226">
      <c r="A203">
        <v>187</v>
      </c>
      <c r="B203">
        <v>1677864593.6</v>
      </c>
      <c r="C203">
        <v>2072.099999904633</v>
      </c>
      <c r="D203" t="s">
        <v>738</v>
      </c>
      <c r="E203" t="s">
        <v>739</v>
      </c>
      <c r="F203">
        <v>5</v>
      </c>
      <c r="G203" t="s">
        <v>353</v>
      </c>
      <c r="H203" t="s">
        <v>382</v>
      </c>
      <c r="I203">
        <v>1677864585.814285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1384.468437283786</v>
      </c>
      <c r="AK203">
        <v>1352.349272727272</v>
      </c>
      <c r="AL203">
        <v>3.456401389849925</v>
      </c>
      <c r="AM203">
        <v>63.52167588104037</v>
      </c>
      <c r="AN203">
        <f>(AP203 - AO203 + BO203*1E3/(8.314*(BQ203+273.15)) * AR203/BN203 * AQ203) * BN203/(100*BB203) * 1000/(1000 - AP203)</f>
        <v>0</v>
      </c>
      <c r="AO203">
        <v>30.38340701760589</v>
      </c>
      <c r="AP203">
        <v>31.59840606060606</v>
      </c>
      <c r="AQ203">
        <v>-0.0004162685910363104</v>
      </c>
      <c r="AR203">
        <v>100.0074228854335</v>
      </c>
      <c r="AS203">
        <v>0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2.96</v>
      </c>
      <c r="BC203">
        <v>0.5</v>
      </c>
      <c r="BD203" t="s">
        <v>355</v>
      </c>
      <c r="BE203">
        <v>2</v>
      </c>
      <c r="BF203" t="b">
        <v>1</v>
      </c>
      <c r="BG203">
        <v>1677864585.814285</v>
      </c>
      <c r="BH203">
        <v>1285.254642857143</v>
      </c>
      <c r="BI203">
        <v>1325.891428571428</v>
      </c>
      <c r="BJ203">
        <v>31.62530714285714</v>
      </c>
      <c r="BK203">
        <v>30.38242857142857</v>
      </c>
      <c r="BL203">
        <v>1279.898571428571</v>
      </c>
      <c r="BM203">
        <v>31.22472857142857</v>
      </c>
      <c r="BN203">
        <v>500.0301785714286</v>
      </c>
      <c r="BO203">
        <v>89.42991428571429</v>
      </c>
      <c r="BP203">
        <v>0.1000800142857143</v>
      </c>
      <c r="BQ203">
        <v>34.32865714285715</v>
      </c>
      <c r="BR203">
        <v>35.01893928571429</v>
      </c>
      <c r="BS203">
        <v>999.9000000000002</v>
      </c>
      <c r="BT203">
        <v>0</v>
      </c>
      <c r="BU203">
        <v>0</v>
      </c>
      <c r="BV203">
        <v>10004.68928571428</v>
      </c>
      <c r="BW203">
        <v>0</v>
      </c>
      <c r="BX203">
        <v>6.452516428571428</v>
      </c>
      <c r="BY203">
        <v>-40.63671071428571</v>
      </c>
      <c r="BZ203">
        <v>1327.228928571429</v>
      </c>
      <c r="CA203">
        <v>1367.4375</v>
      </c>
      <c r="CB203">
        <v>1.242877857142857</v>
      </c>
      <c r="CC203">
        <v>1325.891428571428</v>
      </c>
      <c r="CD203">
        <v>30.38242857142857</v>
      </c>
      <c r="CE203">
        <v>2.82825</v>
      </c>
      <c r="CF203">
        <v>2.717098571428572</v>
      </c>
      <c r="CG203">
        <v>23.04989285714286</v>
      </c>
      <c r="CH203">
        <v>22.38887857142857</v>
      </c>
      <c r="CI203">
        <v>1999.996071428571</v>
      </c>
      <c r="CJ203">
        <v>0.9800075357142857</v>
      </c>
      <c r="CK203">
        <v>0.01999288928571429</v>
      </c>
      <c r="CL203">
        <v>0</v>
      </c>
      <c r="CM203">
        <v>1.998071428571429</v>
      </c>
      <c r="CN203">
        <v>0</v>
      </c>
      <c r="CO203">
        <v>6131.596071428569</v>
      </c>
      <c r="CP203">
        <v>17338.24285714286</v>
      </c>
      <c r="CQ203">
        <v>40.125</v>
      </c>
      <c r="CR203">
        <v>40.73875</v>
      </c>
      <c r="CS203">
        <v>39.85475</v>
      </c>
      <c r="CT203">
        <v>39.11825</v>
      </c>
      <c r="CU203">
        <v>39.875</v>
      </c>
      <c r="CV203">
        <v>1960.013214285714</v>
      </c>
      <c r="CW203">
        <v>39.98285714285714</v>
      </c>
      <c r="CX203">
        <v>0</v>
      </c>
      <c r="CY203">
        <v>1677864596.8</v>
      </c>
      <c r="CZ203">
        <v>0</v>
      </c>
      <c r="DA203">
        <v>0</v>
      </c>
      <c r="DB203" t="s">
        <v>356</v>
      </c>
      <c r="DC203">
        <v>1664468064.5</v>
      </c>
      <c r="DD203">
        <v>1677795524</v>
      </c>
      <c r="DE203">
        <v>0</v>
      </c>
      <c r="DF203">
        <v>-0.419</v>
      </c>
      <c r="DG203">
        <v>-0.001</v>
      </c>
      <c r="DH203">
        <v>3.097</v>
      </c>
      <c r="DI203">
        <v>0.268</v>
      </c>
      <c r="DJ203">
        <v>400</v>
      </c>
      <c r="DK203">
        <v>24</v>
      </c>
      <c r="DL203">
        <v>0.15</v>
      </c>
      <c r="DM203">
        <v>0.13</v>
      </c>
      <c r="DN203">
        <v>-40.6639175</v>
      </c>
      <c r="DO203">
        <v>0.3854555347093011</v>
      </c>
      <c r="DP203">
        <v>0.1056189255945633</v>
      </c>
      <c r="DQ203">
        <v>0</v>
      </c>
      <c r="DR203">
        <v>1.253679</v>
      </c>
      <c r="DS203">
        <v>-0.2473485928705474</v>
      </c>
      <c r="DT203">
        <v>0.02393474104727268</v>
      </c>
      <c r="DU203">
        <v>0</v>
      </c>
      <c r="DV203">
        <v>0</v>
      </c>
      <c r="DW203">
        <v>2</v>
      </c>
      <c r="DX203" t="s">
        <v>357</v>
      </c>
      <c r="DY203">
        <v>2.97725</v>
      </c>
      <c r="DZ203">
        <v>2.72854</v>
      </c>
      <c r="EA203">
        <v>0.18281</v>
      </c>
      <c r="EB203">
        <v>0.18791</v>
      </c>
      <c r="EC203">
        <v>0.127422</v>
      </c>
      <c r="ED203">
        <v>0.124776</v>
      </c>
      <c r="EE203">
        <v>24360.6</v>
      </c>
      <c r="EF203">
        <v>23946.8</v>
      </c>
      <c r="EG203">
        <v>30351.2</v>
      </c>
      <c r="EH203">
        <v>29748.7</v>
      </c>
      <c r="EI203">
        <v>36556.6</v>
      </c>
      <c r="EJ203">
        <v>34279.5</v>
      </c>
      <c r="EK203">
        <v>46445</v>
      </c>
      <c r="EL203">
        <v>44238.5</v>
      </c>
      <c r="EM203">
        <v>1.84457</v>
      </c>
      <c r="EN203">
        <v>1.82283</v>
      </c>
      <c r="EO203">
        <v>0.183634</v>
      </c>
      <c r="EP203">
        <v>0</v>
      </c>
      <c r="EQ203">
        <v>32.0613</v>
      </c>
      <c r="ER203">
        <v>999.9</v>
      </c>
      <c r="ES203">
        <v>49.2</v>
      </c>
      <c r="ET203">
        <v>34.8</v>
      </c>
      <c r="EU203">
        <v>30.7335</v>
      </c>
      <c r="EV203">
        <v>63.0537</v>
      </c>
      <c r="EW203">
        <v>22.9407</v>
      </c>
      <c r="EX203">
        <v>1</v>
      </c>
      <c r="EY203">
        <v>0.16282</v>
      </c>
      <c r="EZ203">
        <v>-2.1148</v>
      </c>
      <c r="FA203">
        <v>20.1845</v>
      </c>
      <c r="FB203">
        <v>5.23092</v>
      </c>
      <c r="FC203">
        <v>11.974</v>
      </c>
      <c r="FD203">
        <v>4.971</v>
      </c>
      <c r="FE203">
        <v>3.28982</v>
      </c>
      <c r="FF203">
        <v>9999</v>
      </c>
      <c r="FG203">
        <v>9999</v>
      </c>
      <c r="FH203">
        <v>9999</v>
      </c>
      <c r="FI203">
        <v>999.9</v>
      </c>
      <c r="FJ203">
        <v>4.9732</v>
      </c>
      <c r="FK203">
        <v>1.87779</v>
      </c>
      <c r="FL203">
        <v>1.87592</v>
      </c>
      <c r="FM203">
        <v>1.87875</v>
      </c>
      <c r="FN203">
        <v>1.87534</v>
      </c>
      <c r="FO203">
        <v>1.87896</v>
      </c>
      <c r="FP203">
        <v>1.87606</v>
      </c>
      <c r="FQ203">
        <v>1.87717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5.41</v>
      </c>
      <c r="GF203">
        <v>0.4006</v>
      </c>
      <c r="GG203">
        <v>1.952128706093963</v>
      </c>
      <c r="GH203">
        <v>0.004218851560130391</v>
      </c>
      <c r="GI203">
        <v>-1.795455638341317E-06</v>
      </c>
      <c r="GJ203">
        <v>4.509012065089949E-10</v>
      </c>
      <c r="GK203">
        <v>0.4005864047308223</v>
      </c>
      <c r="GL203">
        <v>0</v>
      </c>
      <c r="GM203">
        <v>0</v>
      </c>
      <c r="GN203">
        <v>0</v>
      </c>
      <c r="GO203">
        <v>0</v>
      </c>
      <c r="GP203">
        <v>2124</v>
      </c>
      <c r="GQ203">
        <v>1</v>
      </c>
      <c r="GR203">
        <v>26</v>
      </c>
      <c r="GS203">
        <v>223275.5</v>
      </c>
      <c r="GT203">
        <v>1151.2</v>
      </c>
      <c r="GU203">
        <v>2.90039</v>
      </c>
      <c r="GV203">
        <v>2.55981</v>
      </c>
      <c r="GW203">
        <v>1.39893</v>
      </c>
      <c r="GX203">
        <v>2.36206</v>
      </c>
      <c r="GY203">
        <v>1.44897</v>
      </c>
      <c r="GZ203">
        <v>2.44629</v>
      </c>
      <c r="HA203">
        <v>42.3772</v>
      </c>
      <c r="HB203">
        <v>24.1225</v>
      </c>
      <c r="HC203">
        <v>18</v>
      </c>
      <c r="HD203">
        <v>490.99</v>
      </c>
      <c r="HE203">
        <v>448.566</v>
      </c>
      <c r="HF203">
        <v>34.8258</v>
      </c>
      <c r="HG203">
        <v>29.3023</v>
      </c>
      <c r="HH203">
        <v>29.9999</v>
      </c>
      <c r="HI203">
        <v>29.0264</v>
      </c>
      <c r="HJ203">
        <v>29.0773</v>
      </c>
      <c r="HK203">
        <v>58.064</v>
      </c>
      <c r="HL203">
        <v>0</v>
      </c>
      <c r="HM203">
        <v>100</v>
      </c>
      <c r="HN203">
        <v>34.8053</v>
      </c>
      <c r="HO203">
        <v>1369.68</v>
      </c>
      <c r="HP203">
        <v>31.6323</v>
      </c>
      <c r="HQ203">
        <v>100.359</v>
      </c>
      <c r="HR203">
        <v>101.725</v>
      </c>
    </row>
    <row r="204" spans="1:226">
      <c r="A204">
        <v>188</v>
      </c>
      <c r="B204">
        <v>1677864598.6</v>
      </c>
      <c r="C204">
        <v>2077.099999904633</v>
      </c>
      <c r="D204" t="s">
        <v>740</v>
      </c>
      <c r="E204" t="s">
        <v>741</v>
      </c>
      <c r="F204">
        <v>5</v>
      </c>
      <c r="G204" t="s">
        <v>353</v>
      </c>
      <c r="H204" t="s">
        <v>382</v>
      </c>
      <c r="I204">
        <v>1677864591.1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1401.678416027833</v>
      </c>
      <c r="AK204">
        <v>1369.822727272727</v>
      </c>
      <c r="AL204">
        <v>3.501481930356317</v>
      </c>
      <c r="AM204">
        <v>63.52167588104037</v>
      </c>
      <c r="AN204">
        <f>(AP204 - AO204 + BO204*1E3/(8.314*(BQ204+273.15)) * AR204/BN204 * AQ204) * BN204/(100*BB204) * 1000/(1000 - AP204)</f>
        <v>0</v>
      </c>
      <c r="AO204">
        <v>30.38481035043156</v>
      </c>
      <c r="AP204">
        <v>31.58193575757576</v>
      </c>
      <c r="AQ204">
        <v>-0.0002830438102012924</v>
      </c>
      <c r="AR204">
        <v>100.0074228854335</v>
      </c>
      <c r="AS204">
        <v>0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2.96</v>
      </c>
      <c r="BC204">
        <v>0.5</v>
      </c>
      <c r="BD204" t="s">
        <v>355</v>
      </c>
      <c r="BE204">
        <v>2</v>
      </c>
      <c r="BF204" t="b">
        <v>1</v>
      </c>
      <c r="BG204">
        <v>1677864591.1</v>
      </c>
      <c r="BH204">
        <v>1302.989629629629</v>
      </c>
      <c r="BI204">
        <v>1343.572222222222</v>
      </c>
      <c r="BJ204">
        <v>31.60615555555556</v>
      </c>
      <c r="BK204">
        <v>30.38337777777778</v>
      </c>
      <c r="BL204">
        <v>1297.601111111111</v>
      </c>
      <c r="BM204">
        <v>31.20558148148148</v>
      </c>
      <c r="BN204">
        <v>500.0296296296296</v>
      </c>
      <c r="BO204">
        <v>89.43097777777777</v>
      </c>
      <c r="BP204">
        <v>0.1000801037037037</v>
      </c>
      <c r="BQ204">
        <v>34.32863333333334</v>
      </c>
      <c r="BR204">
        <v>35.02248518518518</v>
      </c>
      <c r="BS204">
        <v>999.9000000000001</v>
      </c>
      <c r="BT204">
        <v>0</v>
      </c>
      <c r="BU204">
        <v>0</v>
      </c>
      <c r="BV204">
        <v>10003.75444444444</v>
      </c>
      <c r="BW204">
        <v>0</v>
      </c>
      <c r="BX204">
        <v>6.439532222222224</v>
      </c>
      <c r="BY204">
        <v>-40.58258148148148</v>
      </c>
      <c r="BZ204">
        <v>1345.517777777778</v>
      </c>
      <c r="CA204">
        <v>1385.673703703704</v>
      </c>
      <c r="CB204">
        <v>1.222778518518518</v>
      </c>
      <c r="CC204">
        <v>1343.572222222222</v>
      </c>
      <c r="CD204">
        <v>30.38337777777778</v>
      </c>
      <c r="CE204">
        <v>2.826570740740741</v>
      </c>
      <c r="CF204">
        <v>2.717215185185185</v>
      </c>
      <c r="CG204">
        <v>23.04008148148148</v>
      </c>
      <c r="CH204">
        <v>22.3895925925926</v>
      </c>
      <c r="CI204">
        <v>1999.996666666666</v>
      </c>
      <c r="CJ204">
        <v>0.9800089999999999</v>
      </c>
      <c r="CK204">
        <v>0.0199915</v>
      </c>
      <c r="CL204">
        <v>0</v>
      </c>
      <c r="CM204">
        <v>2.033388888888889</v>
      </c>
      <c r="CN204">
        <v>0</v>
      </c>
      <c r="CO204">
        <v>6127.30074074074</v>
      </c>
      <c r="CP204">
        <v>17338.25185185185</v>
      </c>
      <c r="CQ204">
        <v>40.125</v>
      </c>
      <c r="CR204">
        <v>40.75</v>
      </c>
      <c r="CS204">
        <v>39.868</v>
      </c>
      <c r="CT204">
        <v>39.12033333333333</v>
      </c>
      <c r="CU204">
        <v>39.875</v>
      </c>
      <c r="CV204">
        <v>1960.016666666667</v>
      </c>
      <c r="CW204">
        <v>39.98</v>
      </c>
      <c r="CX204">
        <v>0</v>
      </c>
      <c r="CY204">
        <v>1677864601.6</v>
      </c>
      <c r="CZ204">
        <v>0</v>
      </c>
      <c r="DA204">
        <v>0</v>
      </c>
      <c r="DB204" t="s">
        <v>356</v>
      </c>
      <c r="DC204">
        <v>1664468064.5</v>
      </c>
      <c r="DD204">
        <v>1677795524</v>
      </c>
      <c r="DE204">
        <v>0</v>
      </c>
      <c r="DF204">
        <v>-0.419</v>
      </c>
      <c r="DG204">
        <v>-0.001</v>
      </c>
      <c r="DH204">
        <v>3.097</v>
      </c>
      <c r="DI204">
        <v>0.268</v>
      </c>
      <c r="DJ204">
        <v>400</v>
      </c>
      <c r="DK204">
        <v>24</v>
      </c>
      <c r="DL204">
        <v>0.15</v>
      </c>
      <c r="DM204">
        <v>0.13</v>
      </c>
      <c r="DN204">
        <v>-40.613925</v>
      </c>
      <c r="DO204">
        <v>0.3239437148218384</v>
      </c>
      <c r="DP204">
        <v>0.1078618068409757</v>
      </c>
      <c r="DQ204">
        <v>0</v>
      </c>
      <c r="DR204">
        <v>1.2332475</v>
      </c>
      <c r="DS204">
        <v>-0.2267270544090089</v>
      </c>
      <c r="DT204">
        <v>0.02188603981422862</v>
      </c>
      <c r="DU204">
        <v>0</v>
      </c>
      <c r="DV204">
        <v>0</v>
      </c>
      <c r="DW204">
        <v>2</v>
      </c>
      <c r="DX204" t="s">
        <v>357</v>
      </c>
      <c r="DY204">
        <v>2.97703</v>
      </c>
      <c r="DZ204">
        <v>2.72838</v>
      </c>
      <c r="EA204">
        <v>0.184243</v>
      </c>
      <c r="EB204">
        <v>0.189309</v>
      </c>
      <c r="EC204">
        <v>0.127372</v>
      </c>
      <c r="ED204">
        <v>0.124779</v>
      </c>
      <c r="EE204">
        <v>24318.1</v>
      </c>
      <c r="EF204">
        <v>23905.7</v>
      </c>
      <c r="EG204">
        <v>30351.6</v>
      </c>
      <c r="EH204">
        <v>29749</v>
      </c>
      <c r="EI204">
        <v>36559.4</v>
      </c>
      <c r="EJ204">
        <v>34279.8</v>
      </c>
      <c r="EK204">
        <v>46445.6</v>
      </c>
      <c r="EL204">
        <v>44238.9</v>
      </c>
      <c r="EM204">
        <v>1.84448</v>
      </c>
      <c r="EN204">
        <v>1.82318</v>
      </c>
      <c r="EO204">
        <v>0.182591</v>
      </c>
      <c r="EP204">
        <v>0</v>
      </c>
      <c r="EQ204">
        <v>32.0613</v>
      </c>
      <c r="ER204">
        <v>999.9</v>
      </c>
      <c r="ES204">
        <v>49.2</v>
      </c>
      <c r="ET204">
        <v>34.8</v>
      </c>
      <c r="EU204">
        <v>30.732</v>
      </c>
      <c r="EV204">
        <v>63.1837</v>
      </c>
      <c r="EW204">
        <v>22.7204</v>
      </c>
      <c r="EX204">
        <v>1</v>
      </c>
      <c r="EY204">
        <v>0.16267</v>
      </c>
      <c r="EZ204">
        <v>-2.07795</v>
      </c>
      <c r="FA204">
        <v>20.1849</v>
      </c>
      <c r="FB204">
        <v>5.22987</v>
      </c>
      <c r="FC204">
        <v>11.974</v>
      </c>
      <c r="FD204">
        <v>4.97075</v>
      </c>
      <c r="FE204">
        <v>3.28973</v>
      </c>
      <c r="FF204">
        <v>9999</v>
      </c>
      <c r="FG204">
        <v>9999</v>
      </c>
      <c r="FH204">
        <v>9999</v>
      </c>
      <c r="FI204">
        <v>999.9</v>
      </c>
      <c r="FJ204">
        <v>4.9732</v>
      </c>
      <c r="FK204">
        <v>1.87779</v>
      </c>
      <c r="FL204">
        <v>1.87592</v>
      </c>
      <c r="FM204">
        <v>1.87873</v>
      </c>
      <c r="FN204">
        <v>1.87535</v>
      </c>
      <c r="FO204">
        <v>1.87895</v>
      </c>
      <c r="FP204">
        <v>1.87606</v>
      </c>
      <c r="FQ204">
        <v>1.8772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5.43</v>
      </c>
      <c r="GF204">
        <v>0.4006</v>
      </c>
      <c r="GG204">
        <v>1.952128706093963</v>
      </c>
      <c r="GH204">
        <v>0.004218851560130391</v>
      </c>
      <c r="GI204">
        <v>-1.795455638341317E-06</v>
      </c>
      <c r="GJ204">
        <v>4.509012065089949E-10</v>
      </c>
      <c r="GK204">
        <v>0.4005864047308223</v>
      </c>
      <c r="GL204">
        <v>0</v>
      </c>
      <c r="GM204">
        <v>0</v>
      </c>
      <c r="GN204">
        <v>0</v>
      </c>
      <c r="GO204">
        <v>0</v>
      </c>
      <c r="GP204">
        <v>2124</v>
      </c>
      <c r="GQ204">
        <v>1</v>
      </c>
      <c r="GR204">
        <v>26</v>
      </c>
      <c r="GS204">
        <v>223275.6</v>
      </c>
      <c r="GT204">
        <v>1151.2</v>
      </c>
      <c r="GU204">
        <v>2.92969</v>
      </c>
      <c r="GV204">
        <v>2.53784</v>
      </c>
      <c r="GW204">
        <v>1.39893</v>
      </c>
      <c r="GX204">
        <v>2.36206</v>
      </c>
      <c r="GY204">
        <v>1.44897</v>
      </c>
      <c r="GZ204">
        <v>2.52197</v>
      </c>
      <c r="HA204">
        <v>42.3506</v>
      </c>
      <c r="HB204">
        <v>24.1225</v>
      </c>
      <c r="HC204">
        <v>18</v>
      </c>
      <c r="HD204">
        <v>490.918</v>
      </c>
      <c r="HE204">
        <v>448.78</v>
      </c>
      <c r="HF204">
        <v>34.8022</v>
      </c>
      <c r="HG204">
        <v>29.3016</v>
      </c>
      <c r="HH204">
        <v>29.9999</v>
      </c>
      <c r="HI204">
        <v>29.0238</v>
      </c>
      <c r="HJ204">
        <v>29.0765</v>
      </c>
      <c r="HK204">
        <v>58.6513</v>
      </c>
      <c r="HL204">
        <v>0</v>
      </c>
      <c r="HM204">
        <v>100</v>
      </c>
      <c r="HN204">
        <v>34.7783</v>
      </c>
      <c r="HO204">
        <v>1389.71</v>
      </c>
      <c r="HP204">
        <v>31.6323</v>
      </c>
      <c r="HQ204">
        <v>100.36</v>
      </c>
      <c r="HR204">
        <v>101.726</v>
      </c>
    </row>
    <row r="205" spans="1:226">
      <c r="A205">
        <v>189</v>
      </c>
      <c r="B205">
        <v>1677864603.6</v>
      </c>
      <c r="C205">
        <v>2082.099999904633</v>
      </c>
      <c r="D205" t="s">
        <v>742</v>
      </c>
      <c r="E205" t="s">
        <v>743</v>
      </c>
      <c r="F205">
        <v>5</v>
      </c>
      <c r="G205" t="s">
        <v>353</v>
      </c>
      <c r="H205" t="s">
        <v>382</v>
      </c>
      <c r="I205">
        <v>1677864595.814285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1418.968656025887</v>
      </c>
      <c r="AK205">
        <v>1387.02903030303</v>
      </c>
      <c r="AL205">
        <v>3.448440781402596</v>
      </c>
      <c r="AM205">
        <v>63.52167588104037</v>
      </c>
      <c r="AN205">
        <f>(AP205 - AO205 + BO205*1E3/(8.314*(BQ205+273.15)) * AR205/BN205 * AQ205) * BN205/(100*BB205) * 1000/(1000 - AP205)</f>
        <v>0</v>
      </c>
      <c r="AO205">
        <v>30.38484109643133</v>
      </c>
      <c r="AP205">
        <v>31.56409878787878</v>
      </c>
      <c r="AQ205">
        <v>-0.0002578172275608716</v>
      </c>
      <c r="AR205">
        <v>100.0074228854335</v>
      </c>
      <c r="AS205">
        <v>0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2.96</v>
      </c>
      <c r="BC205">
        <v>0.5</v>
      </c>
      <c r="BD205" t="s">
        <v>355</v>
      </c>
      <c r="BE205">
        <v>2</v>
      </c>
      <c r="BF205" t="b">
        <v>1</v>
      </c>
      <c r="BG205">
        <v>1677864595.814285</v>
      </c>
      <c r="BH205">
        <v>1318.785</v>
      </c>
      <c r="BI205">
        <v>1359.376071428571</v>
      </c>
      <c r="BJ205">
        <v>31.58973571428572</v>
      </c>
      <c r="BK205">
        <v>30.384025</v>
      </c>
      <c r="BL205">
        <v>1313.367857142857</v>
      </c>
      <c r="BM205">
        <v>31.18916071428571</v>
      </c>
      <c r="BN205">
        <v>500.0273214285714</v>
      </c>
      <c r="BO205">
        <v>89.43130357142857</v>
      </c>
      <c r="BP205">
        <v>0.1000161178571429</v>
      </c>
      <c r="BQ205">
        <v>34.32842142857142</v>
      </c>
      <c r="BR205">
        <v>35.02125714285715</v>
      </c>
      <c r="BS205">
        <v>999.9000000000002</v>
      </c>
      <c r="BT205">
        <v>0</v>
      </c>
      <c r="BU205">
        <v>0</v>
      </c>
      <c r="BV205">
        <v>10005.27392857143</v>
      </c>
      <c r="BW205">
        <v>0</v>
      </c>
      <c r="BX205">
        <v>6.440055714285715</v>
      </c>
      <c r="BY205">
        <v>-40.59083214285715</v>
      </c>
      <c r="BZ205">
        <v>1361.806071428572</v>
      </c>
      <c r="CA205">
        <v>1401.974285714286</v>
      </c>
      <c r="CB205">
        <v>1.205720714285714</v>
      </c>
      <c r="CC205">
        <v>1359.376071428571</v>
      </c>
      <c r="CD205">
        <v>30.384025</v>
      </c>
      <c r="CE205">
        <v>2.825112857142857</v>
      </c>
      <c r="CF205">
        <v>2.7172825</v>
      </c>
      <c r="CG205">
        <v>23.03156071428572</v>
      </c>
      <c r="CH205">
        <v>22.39000357142857</v>
      </c>
      <c r="CI205">
        <v>1999.998571428571</v>
      </c>
      <c r="CJ205">
        <v>0.9800071785714285</v>
      </c>
      <c r="CK205">
        <v>0.01999325</v>
      </c>
      <c r="CL205">
        <v>0</v>
      </c>
      <c r="CM205">
        <v>2.023107142857143</v>
      </c>
      <c r="CN205">
        <v>0</v>
      </c>
      <c r="CO205">
        <v>6123.472857142857</v>
      </c>
      <c r="CP205">
        <v>17338.26071428571</v>
      </c>
      <c r="CQ205">
        <v>40.125</v>
      </c>
      <c r="CR205">
        <v>40.75</v>
      </c>
      <c r="CS205">
        <v>39.86825</v>
      </c>
      <c r="CT205">
        <v>39.1205</v>
      </c>
      <c r="CU205">
        <v>39.875</v>
      </c>
      <c r="CV205">
        <v>1960.014285714286</v>
      </c>
      <c r="CW205">
        <v>39.98428571428571</v>
      </c>
      <c r="CX205">
        <v>0</v>
      </c>
      <c r="CY205">
        <v>1677864606.4</v>
      </c>
      <c r="CZ205">
        <v>0</v>
      </c>
      <c r="DA205">
        <v>0</v>
      </c>
      <c r="DB205" t="s">
        <v>356</v>
      </c>
      <c r="DC205">
        <v>1664468064.5</v>
      </c>
      <c r="DD205">
        <v>1677795524</v>
      </c>
      <c r="DE205">
        <v>0</v>
      </c>
      <c r="DF205">
        <v>-0.419</v>
      </c>
      <c r="DG205">
        <v>-0.001</v>
      </c>
      <c r="DH205">
        <v>3.097</v>
      </c>
      <c r="DI205">
        <v>0.268</v>
      </c>
      <c r="DJ205">
        <v>400</v>
      </c>
      <c r="DK205">
        <v>24</v>
      </c>
      <c r="DL205">
        <v>0.15</v>
      </c>
      <c r="DM205">
        <v>0.13</v>
      </c>
      <c r="DN205">
        <v>-40.5727525</v>
      </c>
      <c r="DO205">
        <v>0.1643808630395165</v>
      </c>
      <c r="DP205">
        <v>0.09960712822760213</v>
      </c>
      <c r="DQ205">
        <v>0</v>
      </c>
      <c r="DR205">
        <v>1.218116</v>
      </c>
      <c r="DS205">
        <v>-0.2187106941838676</v>
      </c>
      <c r="DT205">
        <v>0.02109316439038962</v>
      </c>
      <c r="DU205">
        <v>0</v>
      </c>
      <c r="DV205">
        <v>0</v>
      </c>
      <c r="DW205">
        <v>2</v>
      </c>
      <c r="DX205" t="s">
        <v>357</v>
      </c>
      <c r="DY205">
        <v>2.97705</v>
      </c>
      <c r="DZ205">
        <v>2.72837</v>
      </c>
      <c r="EA205">
        <v>0.185644</v>
      </c>
      <c r="EB205">
        <v>0.190707</v>
      </c>
      <c r="EC205">
        <v>0.127318</v>
      </c>
      <c r="ED205">
        <v>0.124772</v>
      </c>
      <c r="EE205">
        <v>24276.6</v>
      </c>
      <c r="EF205">
        <v>23864.6</v>
      </c>
      <c r="EG205">
        <v>30351.9</v>
      </c>
      <c r="EH205">
        <v>29749.1</v>
      </c>
      <c r="EI205">
        <v>36561.8</v>
      </c>
      <c r="EJ205">
        <v>34280.4</v>
      </c>
      <c r="EK205">
        <v>46445.8</v>
      </c>
      <c r="EL205">
        <v>44239.2</v>
      </c>
      <c r="EM205">
        <v>1.84463</v>
      </c>
      <c r="EN205">
        <v>1.82313</v>
      </c>
      <c r="EO205">
        <v>0.183072</v>
      </c>
      <c r="EP205">
        <v>0</v>
      </c>
      <c r="EQ205">
        <v>32.0587</v>
      </c>
      <c r="ER205">
        <v>999.9</v>
      </c>
      <c r="ES205">
        <v>49.2</v>
      </c>
      <c r="ET205">
        <v>34.8</v>
      </c>
      <c r="EU205">
        <v>30.7329</v>
      </c>
      <c r="EV205">
        <v>63.1637</v>
      </c>
      <c r="EW205">
        <v>23.0889</v>
      </c>
      <c r="EX205">
        <v>1</v>
      </c>
      <c r="EY205">
        <v>0.1622</v>
      </c>
      <c r="EZ205">
        <v>-2.079</v>
      </c>
      <c r="FA205">
        <v>20.1848</v>
      </c>
      <c r="FB205">
        <v>5.22957</v>
      </c>
      <c r="FC205">
        <v>11.974</v>
      </c>
      <c r="FD205">
        <v>4.97055</v>
      </c>
      <c r="FE205">
        <v>3.28958</v>
      </c>
      <c r="FF205">
        <v>9999</v>
      </c>
      <c r="FG205">
        <v>9999</v>
      </c>
      <c r="FH205">
        <v>9999</v>
      </c>
      <c r="FI205">
        <v>999.9</v>
      </c>
      <c r="FJ205">
        <v>4.9732</v>
      </c>
      <c r="FK205">
        <v>1.87781</v>
      </c>
      <c r="FL205">
        <v>1.87592</v>
      </c>
      <c r="FM205">
        <v>1.87877</v>
      </c>
      <c r="FN205">
        <v>1.87536</v>
      </c>
      <c r="FO205">
        <v>1.87897</v>
      </c>
      <c r="FP205">
        <v>1.87607</v>
      </c>
      <c r="FQ205">
        <v>1.87721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5.47</v>
      </c>
      <c r="GF205">
        <v>0.4006</v>
      </c>
      <c r="GG205">
        <v>1.952128706093963</v>
      </c>
      <c r="GH205">
        <v>0.004218851560130391</v>
      </c>
      <c r="GI205">
        <v>-1.795455638341317E-06</v>
      </c>
      <c r="GJ205">
        <v>4.509012065089949E-10</v>
      </c>
      <c r="GK205">
        <v>0.4005864047308223</v>
      </c>
      <c r="GL205">
        <v>0</v>
      </c>
      <c r="GM205">
        <v>0</v>
      </c>
      <c r="GN205">
        <v>0</v>
      </c>
      <c r="GO205">
        <v>0</v>
      </c>
      <c r="GP205">
        <v>2124</v>
      </c>
      <c r="GQ205">
        <v>1</v>
      </c>
      <c r="GR205">
        <v>26</v>
      </c>
      <c r="GS205">
        <v>223275.7</v>
      </c>
      <c r="GT205">
        <v>1151.3</v>
      </c>
      <c r="GU205">
        <v>2.95654</v>
      </c>
      <c r="GV205">
        <v>2.55493</v>
      </c>
      <c r="GW205">
        <v>1.39893</v>
      </c>
      <c r="GX205">
        <v>2.36206</v>
      </c>
      <c r="GY205">
        <v>1.44897</v>
      </c>
      <c r="GZ205">
        <v>2.47925</v>
      </c>
      <c r="HA205">
        <v>42.3506</v>
      </c>
      <c r="HB205">
        <v>24.1138</v>
      </c>
      <c r="HC205">
        <v>18</v>
      </c>
      <c r="HD205">
        <v>491.002</v>
      </c>
      <c r="HE205">
        <v>448.746</v>
      </c>
      <c r="HF205">
        <v>34.7739</v>
      </c>
      <c r="HG205">
        <v>29.299</v>
      </c>
      <c r="HH205">
        <v>29.9999</v>
      </c>
      <c r="HI205">
        <v>29.0238</v>
      </c>
      <c r="HJ205">
        <v>29.0761</v>
      </c>
      <c r="HK205">
        <v>59.1776</v>
      </c>
      <c r="HL205">
        <v>0</v>
      </c>
      <c r="HM205">
        <v>100</v>
      </c>
      <c r="HN205">
        <v>34.7644</v>
      </c>
      <c r="HO205">
        <v>1403.07</v>
      </c>
      <c r="HP205">
        <v>31.6323</v>
      </c>
      <c r="HQ205">
        <v>100.361</v>
      </c>
      <c r="HR205">
        <v>101.726</v>
      </c>
    </row>
    <row r="206" spans="1:226">
      <c r="A206">
        <v>190</v>
      </c>
      <c r="B206">
        <v>1677864608.6</v>
      </c>
      <c r="C206">
        <v>2087.099999904633</v>
      </c>
      <c r="D206" t="s">
        <v>744</v>
      </c>
      <c r="E206" t="s">
        <v>745</v>
      </c>
      <c r="F206">
        <v>5</v>
      </c>
      <c r="G206" t="s">
        <v>353</v>
      </c>
      <c r="H206" t="s">
        <v>382</v>
      </c>
      <c r="I206">
        <v>1677864601.1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1436.299269166334</v>
      </c>
      <c r="AK206">
        <v>1404.419151515151</v>
      </c>
      <c r="AL206">
        <v>3.488287699785614</v>
      </c>
      <c r="AM206">
        <v>63.52167588104037</v>
      </c>
      <c r="AN206">
        <f>(AP206 - AO206 + BO206*1E3/(8.314*(BQ206+273.15)) * AR206/BN206 * AQ206) * BN206/(100*BB206) * 1000/(1000 - AP206)</f>
        <v>0</v>
      </c>
      <c r="AO206">
        <v>30.38549833401514</v>
      </c>
      <c r="AP206">
        <v>31.54426666666665</v>
      </c>
      <c r="AQ206">
        <v>-0.0002470203837137364</v>
      </c>
      <c r="AR206">
        <v>100.0074228854335</v>
      </c>
      <c r="AS206">
        <v>0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2.96</v>
      </c>
      <c r="BC206">
        <v>0.5</v>
      </c>
      <c r="BD206" t="s">
        <v>355</v>
      </c>
      <c r="BE206">
        <v>2</v>
      </c>
      <c r="BF206" t="b">
        <v>1</v>
      </c>
      <c r="BG206">
        <v>1677864601.1</v>
      </c>
      <c r="BH206">
        <v>1336.555185185185</v>
      </c>
      <c r="BI206">
        <v>1377.085185185185</v>
      </c>
      <c r="BJ206">
        <v>31.57087777777778</v>
      </c>
      <c r="BK206">
        <v>30.38507037037037</v>
      </c>
      <c r="BL206">
        <v>1331.105185185185</v>
      </c>
      <c r="BM206">
        <v>31.1703</v>
      </c>
      <c r="BN206">
        <v>500.026962962963</v>
      </c>
      <c r="BO206">
        <v>89.43021851851853</v>
      </c>
      <c r="BP206">
        <v>0.09998607407407406</v>
      </c>
      <c r="BQ206">
        <v>34.32642962962963</v>
      </c>
      <c r="BR206">
        <v>35.01762222222222</v>
      </c>
      <c r="BS206">
        <v>999.9000000000001</v>
      </c>
      <c r="BT206">
        <v>0</v>
      </c>
      <c r="BU206">
        <v>0</v>
      </c>
      <c r="BV206">
        <v>10004.19148148148</v>
      </c>
      <c r="BW206">
        <v>0</v>
      </c>
      <c r="BX206">
        <v>6.441064074074075</v>
      </c>
      <c r="BY206">
        <v>-40.52981851851852</v>
      </c>
      <c r="BZ206">
        <v>1380.128148148148</v>
      </c>
      <c r="CA206">
        <v>1420.24</v>
      </c>
      <c r="CB206">
        <v>1.185817777777778</v>
      </c>
      <c r="CC206">
        <v>1377.085185185185</v>
      </c>
      <c r="CD206">
        <v>30.38507037037037</v>
      </c>
      <c r="CE206">
        <v>2.823392592592592</v>
      </c>
      <c r="CF206">
        <v>2.717342222222222</v>
      </c>
      <c r="CG206">
        <v>23.02149259259259</v>
      </c>
      <c r="CH206">
        <v>22.39036666666667</v>
      </c>
      <c r="CI206">
        <v>2000.00074074074</v>
      </c>
      <c r="CJ206">
        <v>0.9800045555555555</v>
      </c>
      <c r="CK206">
        <v>0.01999574444444445</v>
      </c>
      <c r="CL206">
        <v>0</v>
      </c>
      <c r="CM206">
        <v>1.983481481481482</v>
      </c>
      <c r="CN206">
        <v>0</v>
      </c>
      <c r="CO206">
        <v>6119.314074074075</v>
      </c>
      <c r="CP206">
        <v>17338.27037037037</v>
      </c>
      <c r="CQ206">
        <v>40.125</v>
      </c>
      <c r="CR206">
        <v>40.74533333333333</v>
      </c>
      <c r="CS206">
        <v>39.875</v>
      </c>
      <c r="CT206">
        <v>39.12266666666666</v>
      </c>
      <c r="CU206">
        <v>39.875</v>
      </c>
      <c r="CV206">
        <v>1960.010370370371</v>
      </c>
      <c r="CW206">
        <v>39.99037037037037</v>
      </c>
      <c r="CX206">
        <v>0</v>
      </c>
      <c r="CY206">
        <v>1677864611.8</v>
      </c>
      <c r="CZ206">
        <v>0</v>
      </c>
      <c r="DA206">
        <v>0</v>
      </c>
      <c r="DB206" t="s">
        <v>356</v>
      </c>
      <c r="DC206">
        <v>1664468064.5</v>
      </c>
      <c r="DD206">
        <v>1677795524</v>
      </c>
      <c r="DE206">
        <v>0</v>
      </c>
      <c r="DF206">
        <v>-0.419</v>
      </c>
      <c r="DG206">
        <v>-0.001</v>
      </c>
      <c r="DH206">
        <v>3.097</v>
      </c>
      <c r="DI206">
        <v>0.268</v>
      </c>
      <c r="DJ206">
        <v>400</v>
      </c>
      <c r="DK206">
        <v>24</v>
      </c>
      <c r="DL206">
        <v>0.15</v>
      </c>
      <c r="DM206">
        <v>0.13</v>
      </c>
      <c r="DN206">
        <v>-40.5774</v>
      </c>
      <c r="DO206">
        <v>0.504848780487682</v>
      </c>
      <c r="DP206">
        <v>0.09425756099580559</v>
      </c>
      <c r="DQ206">
        <v>0</v>
      </c>
      <c r="DR206">
        <v>1.199099268292683</v>
      </c>
      <c r="DS206">
        <v>-0.2264337282229981</v>
      </c>
      <c r="DT206">
        <v>0.02235022752001223</v>
      </c>
      <c r="DU206">
        <v>0</v>
      </c>
      <c r="DV206">
        <v>0</v>
      </c>
      <c r="DW206">
        <v>2</v>
      </c>
      <c r="DX206" t="s">
        <v>357</v>
      </c>
      <c r="DY206">
        <v>2.97719</v>
      </c>
      <c r="DZ206">
        <v>2.72852</v>
      </c>
      <c r="EA206">
        <v>0.18706</v>
      </c>
      <c r="EB206">
        <v>0.192097</v>
      </c>
      <c r="EC206">
        <v>0.127267</v>
      </c>
      <c r="ED206">
        <v>0.124777</v>
      </c>
      <c r="EE206">
        <v>24234.7</v>
      </c>
      <c r="EF206">
        <v>23823.6</v>
      </c>
      <c r="EG206">
        <v>30352.4</v>
      </c>
      <c r="EH206">
        <v>29749.1</v>
      </c>
      <c r="EI206">
        <v>36564.6</v>
      </c>
      <c r="EJ206">
        <v>34280.1</v>
      </c>
      <c r="EK206">
        <v>46446.4</v>
      </c>
      <c r="EL206">
        <v>44239</v>
      </c>
      <c r="EM206">
        <v>1.8443</v>
      </c>
      <c r="EN206">
        <v>1.82325</v>
      </c>
      <c r="EO206">
        <v>0.182901</v>
      </c>
      <c r="EP206">
        <v>0</v>
      </c>
      <c r="EQ206">
        <v>32.0585</v>
      </c>
      <c r="ER206">
        <v>999.9</v>
      </c>
      <c r="ES206">
        <v>49.2</v>
      </c>
      <c r="ET206">
        <v>34.8</v>
      </c>
      <c r="EU206">
        <v>30.733</v>
      </c>
      <c r="EV206">
        <v>63.2037</v>
      </c>
      <c r="EW206">
        <v>22.6883</v>
      </c>
      <c r="EX206">
        <v>1</v>
      </c>
      <c r="EY206">
        <v>0.162223</v>
      </c>
      <c r="EZ206">
        <v>-2.0874</v>
      </c>
      <c r="FA206">
        <v>20.185</v>
      </c>
      <c r="FB206">
        <v>5.23002</v>
      </c>
      <c r="FC206">
        <v>11.974</v>
      </c>
      <c r="FD206">
        <v>4.97075</v>
      </c>
      <c r="FE206">
        <v>3.28963</v>
      </c>
      <c r="FF206">
        <v>9999</v>
      </c>
      <c r="FG206">
        <v>9999</v>
      </c>
      <c r="FH206">
        <v>9999</v>
      </c>
      <c r="FI206">
        <v>999.9</v>
      </c>
      <c r="FJ206">
        <v>4.97322</v>
      </c>
      <c r="FK206">
        <v>1.8778</v>
      </c>
      <c r="FL206">
        <v>1.87592</v>
      </c>
      <c r="FM206">
        <v>1.87878</v>
      </c>
      <c r="FN206">
        <v>1.87537</v>
      </c>
      <c r="FO206">
        <v>1.87897</v>
      </c>
      <c r="FP206">
        <v>1.87607</v>
      </c>
      <c r="FQ206">
        <v>1.87721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5.5</v>
      </c>
      <c r="GF206">
        <v>0.4006</v>
      </c>
      <c r="GG206">
        <v>1.952128706093963</v>
      </c>
      <c r="GH206">
        <v>0.004218851560130391</v>
      </c>
      <c r="GI206">
        <v>-1.795455638341317E-06</v>
      </c>
      <c r="GJ206">
        <v>4.509012065089949E-10</v>
      </c>
      <c r="GK206">
        <v>0.4005864047308223</v>
      </c>
      <c r="GL206">
        <v>0</v>
      </c>
      <c r="GM206">
        <v>0</v>
      </c>
      <c r="GN206">
        <v>0</v>
      </c>
      <c r="GO206">
        <v>0</v>
      </c>
      <c r="GP206">
        <v>2124</v>
      </c>
      <c r="GQ206">
        <v>1</v>
      </c>
      <c r="GR206">
        <v>26</v>
      </c>
      <c r="GS206">
        <v>223275.7</v>
      </c>
      <c r="GT206">
        <v>1151.4</v>
      </c>
      <c r="GU206">
        <v>2.98584</v>
      </c>
      <c r="GV206">
        <v>2.54883</v>
      </c>
      <c r="GW206">
        <v>1.39893</v>
      </c>
      <c r="GX206">
        <v>2.36206</v>
      </c>
      <c r="GY206">
        <v>1.44897</v>
      </c>
      <c r="GZ206">
        <v>2.46216</v>
      </c>
      <c r="HA206">
        <v>42.3506</v>
      </c>
      <c r="HB206">
        <v>24.1225</v>
      </c>
      <c r="HC206">
        <v>18</v>
      </c>
      <c r="HD206">
        <v>490.804</v>
      </c>
      <c r="HE206">
        <v>448.808</v>
      </c>
      <c r="HF206">
        <v>34.7573</v>
      </c>
      <c r="HG206">
        <v>29.2979</v>
      </c>
      <c r="HH206">
        <v>29.9999</v>
      </c>
      <c r="HI206">
        <v>29.0214</v>
      </c>
      <c r="HJ206">
        <v>29.074</v>
      </c>
      <c r="HK206">
        <v>59.7656</v>
      </c>
      <c r="HL206">
        <v>0</v>
      </c>
      <c r="HM206">
        <v>100</v>
      </c>
      <c r="HN206">
        <v>34.7474</v>
      </c>
      <c r="HO206">
        <v>1423.1</v>
      </c>
      <c r="HP206">
        <v>31.6323</v>
      </c>
      <c r="HQ206">
        <v>100.362</v>
      </c>
      <c r="HR206">
        <v>101.726</v>
      </c>
    </row>
    <row r="207" spans="1:226">
      <c r="A207">
        <v>191</v>
      </c>
      <c r="B207">
        <v>1677864613.6</v>
      </c>
      <c r="C207">
        <v>2092.099999904633</v>
      </c>
      <c r="D207" t="s">
        <v>746</v>
      </c>
      <c r="E207" t="s">
        <v>747</v>
      </c>
      <c r="F207">
        <v>5</v>
      </c>
      <c r="G207" t="s">
        <v>353</v>
      </c>
      <c r="H207" t="s">
        <v>382</v>
      </c>
      <c r="I207">
        <v>1677864605.814285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1453.456470479459</v>
      </c>
      <c r="AK207">
        <v>1421.587575757575</v>
      </c>
      <c r="AL207">
        <v>3.431260529686295</v>
      </c>
      <c r="AM207">
        <v>63.52167588104037</v>
      </c>
      <c r="AN207">
        <f>(AP207 - AO207 + BO207*1E3/(8.314*(BQ207+273.15)) * AR207/BN207 * AQ207) * BN207/(100*BB207) * 1000/(1000 - AP207)</f>
        <v>0</v>
      </c>
      <c r="AO207">
        <v>30.38512123646107</v>
      </c>
      <c r="AP207">
        <v>31.52533818181817</v>
      </c>
      <c r="AQ207">
        <v>-0.0001911058355291717</v>
      </c>
      <c r="AR207">
        <v>100.0074228854335</v>
      </c>
      <c r="AS207">
        <v>0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2.96</v>
      </c>
      <c r="BC207">
        <v>0.5</v>
      </c>
      <c r="BD207" t="s">
        <v>355</v>
      </c>
      <c r="BE207">
        <v>2</v>
      </c>
      <c r="BF207" t="b">
        <v>1</v>
      </c>
      <c r="BG207">
        <v>1677864605.814285</v>
      </c>
      <c r="BH207">
        <v>1352.378214285714</v>
      </c>
      <c r="BI207">
        <v>1392.8675</v>
      </c>
      <c r="BJ207">
        <v>31.55332857142858</v>
      </c>
      <c r="BK207">
        <v>30.38528571428571</v>
      </c>
      <c r="BL207">
        <v>1346.898571428571</v>
      </c>
      <c r="BM207">
        <v>31.15275</v>
      </c>
      <c r="BN207">
        <v>500.0301785714286</v>
      </c>
      <c r="BO207">
        <v>89.42997857142855</v>
      </c>
      <c r="BP207">
        <v>0.09997078571428572</v>
      </c>
      <c r="BQ207">
        <v>34.32368928571429</v>
      </c>
      <c r="BR207">
        <v>35.01446785714286</v>
      </c>
      <c r="BS207">
        <v>999.9000000000002</v>
      </c>
      <c r="BT207">
        <v>0</v>
      </c>
      <c r="BU207">
        <v>0</v>
      </c>
      <c r="BV207">
        <v>10005.11428571429</v>
      </c>
      <c r="BW207">
        <v>0</v>
      </c>
      <c r="BX207">
        <v>6.424835714285714</v>
      </c>
      <c r="BY207">
        <v>-40.49005357142858</v>
      </c>
      <c r="BZ207">
        <v>1396.441071428571</v>
      </c>
      <c r="CA207">
        <v>1436.517857142858</v>
      </c>
      <c r="CB207">
        <v>1.1680575</v>
      </c>
      <c r="CC207">
        <v>1392.8675</v>
      </c>
      <c r="CD207">
        <v>30.38528571428571</v>
      </c>
      <c r="CE207">
        <v>2.821815</v>
      </c>
      <c r="CF207">
        <v>2.717355</v>
      </c>
      <c r="CG207">
        <v>23.01226071428572</v>
      </c>
      <c r="CH207">
        <v>22.39044642857143</v>
      </c>
      <c r="CI207">
        <v>2000.004285714286</v>
      </c>
      <c r="CJ207">
        <v>0.9800017142857141</v>
      </c>
      <c r="CK207">
        <v>0.0199985</v>
      </c>
      <c r="CL207">
        <v>0</v>
      </c>
      <c r="CM207">
        <v>1.995678571428572</v>
      </c>
      <c r="CN207">
        <v>0</v>
      </c>
      <c r="CO207">
        <v>6115.577499999999</v>
      </c>
      <c r="CP207">
        <v>17338.28928571428</v>
      </c>
      <c r="CQ207">
        <v>40.125</v>
      </c>
      <c r="CR207">
        <v>40.7455</v>
      </c>
      <c r="CS207">
        <v>39.875</v>
      </c>
      <c r="CT207">
        <v>39.12049999999999</v>
      </c>
      <c r="CU207">
        <v>39.875</v>
      </c>
      <c r="CV207">
        <v>1960.0075</v>
      </c>
      <c r="CW207">
        <v>39.99714285714286</v>
      </c>
      <c r="CX207">
        <v>0</v>
      </c>
      <c r="CY207">
        <v>1677864616.6</v>
      </c>
      <c r="CZ207">
        <v>0</v>
      </c>
      <c r="DA207">
        <v>0</v>
      </c>
      <c r="DB207" t="s">
        <v>356</v>
      </c>
      <c r="DC207">
        <v>1664468064.5</v>
      </c>
      <c r="DD207">
        <v>1677795524</v>
      </c>
      <c r="DE207">
        <v>0</v>
      </c>
      <c r="DF207">
        <v>-0.419</v>
      </c>
      <c r="DG207">
        <v>-0.001</v>
      </c>
      <c r="DH207">
        <v>3.097</v>
      </c>
      <c r="DI207">
        <v>0.268</v>
      </c>
      <c r="DJ207">
        <v>400</v>
      </c>
      <c r="DK207">
        <v>24</v>
      </c>
      <c r="DL207">
        <v>0.15</v>
      </c>
      <c r="DM207">
        <v>0.13</v>
      </c>
      <c r="DN207">
        <v>-40.5084675</v>
      </c>
      <c r="DO207">
        <v>0.4938450281426352</v>
      </c>
      <c r="DP207">
        <v>0.07737673225039918</v>
      </c>
      <c r="DQ207">
        <v>0</v>
      </c>
      <c r="DR207">
        <v>1.17710425</v>
      </c>
      <c r="DS207">
        <v>-0.2251390243902454</v>
      </c>
      <c r="DT207">
        <v>0.02167055662500388</v>
      </c>
      <c r="DU207">
        <v>0</v>
      </c>
      <c r="DV207">
        <v>0</v>
      </c>
      <c r="DW207">
        <v>2</v>
      </c>
      <c r="DX207" t="s">
        <v>357</v>
      </c>
      <c r="DY207">
        <v>2.9771</v>
      </c>
      <c r="DZ207">
        <v>2.72831</v>
      </c>
      <c r="EA207">
        <v>0.188449</v>
      </c>
      <c r="EB207">
        <v>0.193472</v>
      </c>
      <c r="EC207">
        <v>0.127216</v>
      </c>
      <c r="ED207">
        <v>0.124779</v>
      </c>
      <c r="EE207">
        <v>24194</v>
      </c>
      <c r="EF207">
        <v>23783</v>
      </c>
      <c r="EG207">
        <v>30353.3</v>
      </c>
      <c r="EH207">
        <v>29749.2</v>
      </c>
      <c r="EI207">
        <v>36568.2</v>
      </c>
      <c r="EJ207">
        <v>34280.3</v>
      </c>
      <c r="EK207">
        <v>46448</v>
      </c>
      <c r="EL207">
        <v>44239.3</v>
      </c>
      <c r="EM207">
        <v>1.8444</v>
      </c>
      <c r="EN207">
        <v>1.82327</v>
      </c>
      <c r="EO207">
        <v>0.182118</v>
      </c>
      <c r="EP207">
        <v>0</v>
      </c>
      <c r="EQ207">
        <v>32.0566</v>
      </c>
      <c r="ER207">
        <v>999.9</v>
      </c>
      <c r="ES207">
        <v>49.2</v>
      </c>
      <c r="ET207">
        <v>34.8</v>
      </c>
      <c r="EU207">
        <v>30.7302</v>
      </c>
      <c r="EV207">
        <v>63.1237</v>
      </c>
      <c r="EW207">
        <v>22.9487</v>
      </c>
      <c r="EX207">
        <v>1</v>
      </c>
      <c r="EY207">
        <v>0.162188</v>
      </c>
      <c r="EZ207">
        <v>-2.08441</v>
      </c>
      <c r="FA207">
        <v>20.185</v>
      </c>
      <c r="FB207">
        <v>5.22987</v>
      </c>
      <c r="FC207">
        <v>11.9739</v>
      </c>
      <c r="FD207">
        <v>4.9707</v>
      </c>
      <c r="FE207">
        <v>3.2896</v>
      </c>
      <c r="FF207">
        <v>9999</v>
      </c>
      <c r="FG207">
        <v>9999</v>
      </c>
      <c r="FH207">
        <v>9999</v>
      </c>
      <c r="FI207">
        <v>999.9</v>
      </c>
      <c r="FJ207">
        <v>4.97321</v>
      </c>
      <c r="FK207">
        <v>1.87778</v>
      </c>
      <c r="FL207">
        <v>1.87592</v>
      </c>
      <c r="FM207">
        <v>1.87877</v>
      </c>
      <c r="FN207">
        <v>1.87536</v>
      </c>
      <c r="FO207">
        <v>1.87894</v>
      </c>
      <c r="FP207">
        <v>1.87606</v>
      </c>
      <c r="FQ207">
        <v>1.87721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5.53</v>
      </c>
      <c r="GF207">
        <v>0.4006</v>
      </c>
      <c r="GG207">
        <v>1.952128706093963</v>
      </c>
      <c r="GH207">
        <v>0.004218851560130391</v>
      </c>
      <c r="GI207">
        <v>-1.795455638341317E-06</v>
      </c>
      <c r="GJ207">
        <v>4.509012065089949E-10</v>
      </c>
      <c r="GK207">
        <v>0.4005864047308223</v>
      </c>
      <c r="GL207">
        <v>0</v>
      </c>
      <c r="GM207">
        <v>0</v>
      </c>
      <c r="GN207">
        <v>0</v>
      </c>
      <c r="GO207">
        <v>0</v>
      </c>
      <c r="GP207">
        <v>2124</v>
      </c>
      <c r="GQ207">
        <v>1</v>
      </c>
      <c r="GR207">
        <v>26</v>
      </c>
      <c r="GS207">
        <v>223275.8</v>
      </c>
      <c r="GT207">
        <v>1151.5</v>
      </c>
      <c r="GU207">
        <v>3.01147</v>
      </c>
      <c r="GV207">
        <v>2.55493</v>
      </c>
      <c r="GW207">
        <v>1.39893</v>
      </c>
      <c r="GX207">
        <v>2.36206</v>
      </c>
      <c r="GY207">
        <v>1.44897</v>
      </c>
      <c r="GZ207">
        <v>2.41333</v>
      </c>
      <c r="HA207">
        <v>42.3772</v>
      </c>
      <c r="HB207">
        <v>24.1225</v>
      </c>
      <c r="HC207">
        <v>18</v>
      </c>
      <c r="HD207">
        <v>490.859</v>
      </c>
      <c r="HE207">
        <v>448.824</v>
      </c>
      <c r="HF207">
        <v>34.7419</v>
      </c>
      <c r="HG207">
        <v>29.2966</v>
      </c>
      <c r="HH207">
        <v>29.9999</v>
      </c>
      <c r="HI207">
        <v>29.0213</v>
      </c>
      <c r="HJ207">
        <v>29.074</v>
      </c>
      <c r="HK207">
        <v>60.2896</v>
      </c>
      <c r="HL207">
        <v>0</v>
      </c>
      <c r="HM207">
        <v>100</v>
      </c>
      <c r="HN207">
        <v>34.7318</v>
      </c>
      <c r="HO207">
        <v>1436.46</v>
      </c>
      <c r="HP207">
        <v>31.6323</v>
      </c>
      <c r="HQ207">
        <v>100.365</v>
      </c>
      <c r="HR207">
        <v>101.727</v>
      </c>
    </row>
    <row r="208" spans="1:226">
      <c r="A208">
        <v>192</v>
      </c>
      <c r="B208">
        <v>1677864618.6</v>
      </c>
      <c r="C208">
        <v>2097.099999904633</v>
      </c>
      <c r="D208" t="s">
        <v>748</v>
      </c>
      <c r="E208" t="s">
        <v>749</v>
      </c>
      <c r="F208">
        <v>5</v>
      </c>
      <c r="G208" t="s">
        <v>353</v>
      </c>
      <c r="H208" t="s">
        <v>382</v>
      </c>
      <c r="I208">
        <v>1677864611.1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1470.71371776728</v>
      </c>
      <c r="AK208">
        <v>1438.979090909091</v>
      </c>
      <c r="AL208">
        <v>3.478722501729886</v>
      </c>
      <c r="AM208">
        <v>63.52167588104037</v>
      </c>
      <c r="AN208">
        <f>(AP208 - AO208 + BO208*1E3/(8.314*(BQ208+273.15)) * AR208/BN208 * AQ208) * BN208/(100*BB208) * 1000/(1000 - AP208)</f>
        <v>0</v>
      </c>
      <c r="AO208">
        <v>30.38498487624097</v>
      </c>
      <c r="AP208">
        <v>31.50778545454544</v>
      </c>
      <c r="AQ208">
        <v>-0.0001501969646927994</v>
      </c>
      <c r="AR208">
        <v>100.0074228854335</v>
      </c>
      <c r="AS208">
        <v>0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2.96</v>
      </c>
      <c r="BC208">
        <v>0.5</v>
      </c>
      <c r="BD208" t="s">
        <v>355</v>
      </c>
      <c r="BE208">
        <v>2</v>
      </c>
      <c r="BF208" t="b">
        <v>1</v>
      </c>
      <c r="BG208">
        <v>1677864611.1</v>
      </c>
      <c r="BH208">
        <v>1370.111111111111</v>
      </c>
      <c r="BI208">
        <v>1410.551851851852</v>
      </c>
      <c r="BJ208">
        <v>31.53323703703704</v>
      </c>
      <c r="BK208">
        <v>30.38521851851852</v>
      </c>
      <c r="BL208">
        <v>1364.598518518518</v>
      </c>
      <c r="BM208">
        <v>31.13264814814815</v>
      </c>
      <c r="BN208">
        <v>500.0257407407407</v>
      </c>
      <c r="BO208">
        <v>89.43102962962963</v>
      </c>
      <c r="BP208">
        <v>0.1000090666666667</v>
      </c>
      <c r="BQ208">
        <v>34.31855555555556</v>
      </c>
      <c r="BR208">
        <v>35.0103037037037</v>
      </c>
      <c r="BS208">
        <v>999.9000000000001</v>
      </c>
      <c r="BT208">
        <v>0</v>
      </c>
      <c r="BU208">
        <v>0</v>
      </c>
      <c r="BV208">
        <v>10001.8562962963</v>
      </c>
      <c r="BW208">
        <v>0</v>
      </c>
      <c r="BX208">
        <v>6.401632592592591</v>
      </c>
      <c r="BY208">
        <v>-40.44198888888888</v>
      </c>
      <c r="BZ208">
        <v>1414.721481481482</v>
      </c>
      <c r="CA208">
        <v>1454.756296296297</v>
      </c>
      <c r="CB208">
        <v>1.148024814814815</v>
      </c>
      <c r="CC208">
        <v>1410.551851851852</v>
      </c>
      <c r="CD208">
        <v>30.38521851851852</v>
      </c>
      <c r="CE208">
        <v>2.820051111111111</v>
      </c>
      <c r="CF208">
        <v>2.717381481481481</v>
      </c>
      <c r="CG208">
        <v>23.00192592592593</v>
      </c>
      <c r="CH208">
        <v>22.39060370370371</v>
      </c>
      <c r="CI208">
        <v>2000.001481481482</v>
      </c>
      <c r="CJ208">
        <v>0.9800007777777777</v>
      </c>
      <c r="CK208">
        <v>0.01999937407407407</v>
      </c>
      <c r="CL208">
        <v>0</v>
      </c>
      <c r="CM208">
        <v>2.034444444444444</v>
      </c>
      <c r="CN208">
        <v>0</v>
      </c>
      <c r="CO208">
        <v>6111.390000000001</v>
      </c>
      <c r="CP208">
        <v>17338.25185185185</v>
      </c>
      <c r="CQ208">
        <v>40.125</v>
      </c>
      <c r="CR208">
        <v>40.74533333333333</v>
      </c>
      <c r="CS208">
        <v>39.875</v>
      </c>
      <c r="CT208">
        <v>39.111</v>
      </c>
      <c r="CU208">
        <v>39.875</v>
      </c>
      <c r="CV208">
        <v>1960.002592592593</v>
      </c>
      <c r="CW208">
        <v>39.99925925925926</v>
      </c>
      <c r="CX208">
        <v>0</v>
      </c>
      <c r="CY208">
        <v>1677864621.4</v>
      </c>
      <c r="CZ208">
        <v>0</v>
      </c>
      <c r="DA208">
        <v>0</v>
      </c>
      <c r="DB208" t="s">
        <v>356</v>
      </c>
      <c r="DC208">
        <v>1664468064.5</v>
      </c>
      <c r="DD208">
        <v>1677795524</v>
      </c>
      <c r="DE208">
        <v>0</v>
      </c>
      <c r="DF208">
        <v>-0.419</v>
      </c>
      <c r="DG208">
        <v>-0.001</v>
      </c>
      <c r="DH208">
        <v>3.097</v>
      </c>
      <c r="DI208">
        <v>0.268</v>
      </c>
      <c r="DJ208">
        <v>400</v>
      </c>
      <c r="DK208">
        <v>24</v>
      </c>
      <c r="DL208">
        <v>0.15</v>
      </c>
      <c r="DM208">
        <v>0.13</v>
      </c>
      <c r="DN208">
        <v>-40.4667125</v>
      </c>
      <c r="DO208">
        <v>0.6142255159475657</v>
      </c>
      <c r="DP208">
        <v>0.07522064938399511</v>
      </c>
      <c r="DQ208">
        <v>0</v>
      </c>
      <c r="DR208">
        <v>1.1584415</v>
      </c>
      <c r="DS208">
        <v>-0.2272552345215768</v>
      </c>
      <c r="DT208">
        <v>0.02188101169393226</v>
      </c>
      <c r="DU208">
        <v>0</v>
      </c>
      <c r="DV208">
        <v>0</v>
      </c>
      <c r="DW208">
        <v>2</v>
      </c>
      <c r="DX208" t="s">
        <v>357</v>
      </c>
      <c r="DY208">
        <v>2.9771</v>
      </c>
      <c r="DZ208">
        <v>2.72858</v>
      </c>
      <c r="EA208">
        <v>0.189841</v>
      </c>
      <c r="EB208">
        <v>0.194847</v>
      </c>
      <c r="EC208">
        <v>0.127172</v>
      </c>
      <c r="ED208">
        <v>0.124776</v>
      </c>
      <c r="EE208">
        <v>24152.4</v>
      </c>
      <c r="EF208">
        <v>23742.4</v>
      </c>
      <c r="EG208">
        <v>30353.3</v>
      </c>
      <c r="EH208">
        <v>29749</v>
      </c>
      <c r="EI208">
        <v>36569.6</v>
      </c>
      <c r="EJ208">
        <v>34280.5</v>
      </c>
      <c r="EK208">
        <v>46447.4</v>
      </c>
      <c r="EL208">
        <v>44239.2</v>
      </c>
      <c r="EM208">
        <v>1.84433</v>
      </c>
      <c r="EN208">
        <v>1.82323</v>
      </c>
      <c r="EO208">
        <v>0.182033</v>
      </c>
      <c r="EP208">
        <v>0</v>
      </c>
      <c r="EQ208">
        <v>32.0544</v>
      </c>
      <c r="ER208">
        <v>999.9</v>
      </c>
      <c r="ES208">
        <v>49.2</v>
      </c>
      <c r="ET208">
        <v>34.8</v>
      </c>
      <c r="EU208">
        <v>30.73</v>
      </c>
      <c r="EV208">
        <v>63.1337</v>
      </c>
      <c r="EW208">
        <v>22.9327</v>
      </c>
      <c r="EX208">
        <v>1</v>
      </c>
      <c r="EY208">
        <v>0.161748</v>
      </c>
      <c r="EZ208">
        <v>-2.10312</v>
      </c>
      <c r="FA208">
        <v>20.1847</v>
      </c>
      <c r="FB208">
        <v>5.22987</v>
      </c>
      <c r="FC208">
        <v>11.974</v>
      </c>
      <c r="FD208">
        <v>4.97055</v>
      </c>
      <c r="FE208">
        <v>3.28965</v>
      </c>
      <c r="FF208">
        <v>9999</v>
      </c>
      <c r="FG208">
        <v>9999</v>
      </c>
      <c r="FH208">
        <v>9999</v>
      </c>
      <c r="FI208">
        <v>999.9</v>
      </c>
      <c r="FJ208">
        <v>4.97322</v>
      </c>
      <c r="FK208">
        <v>1.87779</v>
      </c>
      <c r="FL208">
        <v>1.87592</v>
      </c>
      <c r="FM208">
        <v>1.87878</v>
      </c>
      <c r="FN208">
        <v>1.8754</v>
      </c>
      <c r="FO208">
        <v>1.87896</v>
      </c>
      <c r="FP208">
        <v>1.87607</v>
      </c>
      <c r="FQ208">
        <v>1.87725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5.56</v>
      </c>
      <c r="GF208">
        <v>0.4006</v>
      </c>
      <c r="GG208">
        <v>1.952128706093963</v>
      </c>
      <c r="GH208">
        <v>0.004218851560130391</v>
      </c>
      <c r="GI208">
        <v>-1.795455638341317E-06</v>
      </c>
      <c r="GJ208">
        <v>4.509012065089949E-10</v>
      </c>
      <c r="GK208">
        <v>0.4005864047308223</v>
      </c>
      <c r="GL208">
        <v>0</v>
      </c>
      <c r="GM208">
        <v>0</v>
      </c>
      <c r="GN208">
        <v>0</v>
      </c>
      <c r="GO208">
        <v>0</v>
      </c>
      <c r="GP208">
        <v>2124</v>
      </c>
      <c r="GQ208">
        <v>1</v>
      </c>
      <c r="GR208">
        <v>26</v>
      </c>
      <c r="GS208">
        <v>223275.9</v>
      </c>
      <c r="GT208">
        <v>1151.6</v>
      </c>
      <c r="GU208">
        <v>3.03589</v>
      </c>
      <c r="GV208">
        <v>2.54028</v>
      </c>
      <c r="GW208">
        <v>1.39893</v>
      </c>
      <c r="GX208">
        <v>2.36206</v>
      </c>
      <c r="GY208">
        <v>1.44897</v>
      </c>
      <c r="GZ208">
        <v>2.5</v>
      </c>
      <c r="HA208">
        <v>42.3506</v>
      </c>
      <c r="HB208">
        <v>24.1225</v>
      </c>
      <c r="HC208">
        <v>18</v>
      </c>
      <c r="HD208">
        <v>490.806</v>
      </c>
      <c r="HE208">
        <v>448.774</v>
      </c>
      <c r="HF208">
        <v>34.7265</v>
      </c>
      <c r="HG208">
        <v>29.294</v>
      </c>
      <c r="HH208">
        <v>30</v>
      </c>
      <c r="HI208">
        <v>29.0195</v>
      </c>
      <c r="HJ208">
        <v>29.0715</v>
      </c>
      <c r="HK208">
        <v>60.8739</v>
      </c>
      <c r="HL208">
        <v>0</v>
      </c>
      <c r="HM208">
        <v>100</v>
      </c>
      <c r="HN208">
        <v>34.7291</v>
      </c>
      <c r="HO208">
        <v>1456.56</v>
      </c>
      <c r="HP208">
        <v>31.6323</v>
      </c>
      <c r="HQ208">
        <v>100.364</v>
      </c>
      <c r="HR208">
        <v>101.726</v>
      </c>
    </row>
    <row r="209" spans="1:226">
      <c r="A209">
        <v>193</v>
      </c>
      <c r="B209">
        <v>1677864623.6</v>
      </c>
      <c r="C209">
        <v>2102.099999904633</v>
      </c>
      <c r="D209" t="s">
        <v>750</v>
      </c>
      <c r="E209" t="s">
        <v>751</v>
      </c>
      <c r="F209">
        <v>5</v>
      </c>
      <c r="G209" t="s">
        <v>353</v>
      </c>
      <c r="H209" t="s">
        <v>382</v>
      </c>
      <c r="I209">
        <v>1677864615.814285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1488.264736788115</v>
      </c>
      <c r="AK209">
        <v>1456.473030303031</v>
      </c>
      <c r="AL209">
        <v>3.502774377272587</v>
      </c>
      <c r="AM209">
        <v>63.52167588104037</v>
      </c>
      <c r="AN209">
        <f>(AP209 - AO209 + BO209*1E3/(8.314*(BQ209+273.15)) * AR209/BN209 * AQ209) * BN209/(100*BB209) * 1000/(1000 - AP209)</f>
        <v>0</v>
      </c>
      <c r="AO209">
        <v>30.38365980095299</v>
      </c>
      <c r="AP209">
        <v>31.49159515151514</v>
      </c>
      <c r="AQ209">
        <v>-0.0001202241520586058</v>
      </c>
      <c r="AR209">
        <v>100.0074228854335</v>
      </c>
      <c r="AS209">
        <v>0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2.96</v>
      </c>
      <c r="BC209">
        <v>0.5</v>
      </c>
      <c r="BD209" t="s">
        <v>355</v>
      </c>
      <c r="BE209">
        <v>2</v>
      </c>
      <c r="BF209" t="b">
        <v>1</v>
      </c>
      <c r="BG209">
        <v>1677864615.814285</v>
      </c>
      <c r="BH209">
        <v>1385.978928571428</v>
      </c>
      <c r="BI209">
        <v>1426.388928571429</v>
      </c>
      <c r="BJ209">
        <v>31.51586071428572</v>
      </c>
      <c r="BK209">
        <v>30.38467142857143</v>
      </c>
      <c r="BL209">
        <v>1380.436785714286</v>
      </c>
      <c r="BM209">
        <v>31.11526785714286</v>
      </c>
      <c r="BN209">
        <v>500.02525</v>
      </c>
      <c r="BO209">
        <v>89.43181785714285</v>
      </c>
      <c r="BP209">
        <v>0.1000131178571429</v>
      </c>
      <c r="BQ209">
        <v>34.31313214285714</v>
      </c>
      <c r="BR209">
        <v>35.00578928571429</v>
      </c>
      <c r="BS209">
        <v>999.9000000000002</v>
      </c>
      <c r="BT209">
        <v>0</v>
      </c>
      <c r="BU209">
        <v>0</v>
      </c>
      <c r="BV209">
        <v>10004.55785714286</v>
      </c>
      <c r="BW209">
        <v>0</v>
      </c>
      <c r="BX209">
        <v>6.358541785714285</v>
      </c>
      <c r="BY209">
        <v>-40.41130714285715</v>
      </c>
      <c r="BZ209">
        <v>1431.080357142857</v>
      </c>
      <c r="CA209">
        <v>1471.088214285714</v>
      </c>
      <c r="CB209">
        <v>1.131195714285714</v>
      </c>
      <c r="CC209">
        <v>1426.388928571429</v>
      </c>
      <c r="CD209">
        <v>30.38467142857143</v>
      </c>
      <c r="CE209">
        <v>2.818521428571429</v>
      </c>
      <c r="CF209">
        <v>2.717356785714287</v>
      </c>
      <c r="CG209">
        <v>22.99296071428571</v>
      </c>
      <c r="CH209">
        <v>22.39045357142857</v>
      </c>
      <c r="CI209">
        <v>1999.998571428571</v>
      </c>
      <c r="CJ209">
        <v>0.9800010714285713</v>
      </c>
      <c r="CK209">
        <v>0.01999909285714286</v>
      </c>
      <c r="CL209">
        <v>0</v>
      </c>
      <c r="CM209">
        <v>2.045482142857143</v>
      </c>
      <c r="CN209">
        <v>0</v>
      </c>
      <c r="CO209">
        <v>6108.013928571428</v>
      </c>
      <c r="CP209">
        <v>17338.22857142857</v>
      </c>
      <c r="CQ209">
        <v>40.125</v>
      </c>
      <c r="CR209">
        <v>40.74775</v>
      </c>
      <c r="CS209">
        <v>39.875</v>
      </c>
      <c r="CT209">
        <v>39.1115</v>
      </c>
      <c r="CU209">
        <v>39.87942857142857</v>
      </c>
      <c r="CV209">
        <v>1960.000357142857</v>
      </c>
      <c r="CW209">
        <v>39.99857142857143</v>
      </c>
      <c r="CX209">
        <v>0</v>
      </c>
      <c r="CY209">
        <v>1677864626.8</v>
      </c>
      <c r="CZ209">
        <v>0</v>
      </c>
      <c r="DA209">
        <v>0</v>
      </c>
      <c r="DB209" t="s">
        <v>356</v>
      </c>
      <c r="DC209">
        <v>1664468064.5</v>
      </c>
      <c r="DD209">
        <v>1677795524</v>
      </c>
      <c r="DE209">
        <v>0</v>
      </c>
      <c r="DF209">
        <v>-0.419</v>
      </c>
      <c r="DG209">
        <v>-0.001</v>
      </c>
      <c r="DH209">
        <v>3.097</v>
      </c>
      <c r="DI209">
        <v>0.268</v>
      </c>
      <c r="DJ209">
        <v>400</v>
      </c>
      <c r="DK209">
        <v>24</v>
      </c>
      <c r="DL209">
        <v>0.15</v>
      </c>
      <c r="DM209">
        <v>0.13</v>
      </c>
      <c r="DN209">
        <v>-40.4530125</v>
      </c>
      <c r="DO209">
        <v>0.5153774859287861</v>
      </c>
      <c r="DP209">
        <v>0.07361707406403725</v>
      </c>
      <c r="DQ209">
        <v>0</v>
      </c>
      <c r="DR209">
        <v>1.14389075</v>
      </c>
      <c r="DS209">
        <v>-0.2181738461538471</v>
      </c>
      <c r="DT209">
        <v>0.02102475450362025</v>
      </c>
      <c r="DU209">
        <v>0</v>
      </c>
      <c r="DV209">
        <v>0</v>
      </c>
      <c r="DW209">
        <v>2</v>
      </c>
      <c r="DX209" t="s">
        <v>357</v>
      </c>
      <c r="DY209">
        <v>2.97714</v>
      </c>
      <c r="DZ209">
        <v>2.72849</v>
      </c>
      <c r="EA209">
        <v>0.191224</v>
      </c>
      <c r="EB209">
        <v>0.196212</v>
      </c>
      <c r="EC209">
        <v>0.127126</v>
      </c>
      <c r="ED209">
        <v>0.124772</v>
      </c>
      <c r="EE209">
        <v>24111</v>
      </c>
      <c r="EF209">
        <v>23702.2</v>
      </c>
      <c r="EG209">
        <v>30353.1</v>
      </c>
      <c r="EH209">
        <v>29749.2</v>
      </c>
      <c r="EI209">
        <v>36571.4</v>
      </c>
      <c r="EJ209">
        <v>34280.8</v>
      </c>
      <c r="EK209">
        <v>46447.1</v>
      </c>
      <c r="EL209">
        <v>44239.3</v>
      </c>
      <c r="EM209">
        <v>1.84473</v>
      </c>
      <c r="EN209">
        <v>1.82327</v>
      </c>
      <c r="EO209">
        <v>0.182316</v>
      </c>
      <c r="EP209">
        <v>0</v>
      </c>
      <c r="EQ209">
        <v>32.0516</v>
      </c>
      <c r="ER209">
        <v>999.9</v>
      </c>
      <c r="ES209">
        <v>49.2</v>
      </c>
      <c r="ET209">
        <v>34.8</v>
      </c>
      <c r="EU209">
        <v>30.7324</v>
      </c>
      <c r="EV209">
        <v>63.1437</v>
      </c>
      <c r="EW209">
        <v>22.7764</v>
      </c>
      <c r="EX209">
        <v>1</v>
      </c>
      <c r="EY209">
        <v>0.161784</v>
      </c>
      <c r="EZ209">
        <v>-2.13197</v>
      </c>
      <c r="FA209">
        <v>20.1846</v>
      </c>
      <c r="FB209">
        <v>5.23062</v>
      </c>
      <c r="FC209">
        <v>11.974</v>
      </c>
      <c r="FD209">
        <v>4.97055</v>
      </c>
      <c r="FE209">
        <v>3.28978</v>
      </c>
      <c r="FF209">
        <v>9999</v>
      </c>
      <c r="FG209">
        <v>9999</v>
      </c>
      <c r="FH209">
        <v>9999</v>
      </c>
      <c r="FI209">
        <v>999.9</v>
      </c>
      <c r="FJ209">
        <v>4.9732</v>
      </c>
      <c r="FK209">
        <v>1.87783</v>
      </c>
      <c r="FL209">
        <v>1.87593</v>
      </c>
      <c r="FM209">
        <v>1.8788</v>
      </c>
      <c r="FN209">
        <v>1.87545</v>
      </c>
      <c r="FO209">
        <v>1.87897</v>
      </c>
      <c r="FP209">
        <v>1.87607</v>
      </c>
      <c r="FQ209">
        <v>1.87726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5.58</v>
      </c>
      <c r="GF209">
        <v>0.4006</v>
      </c>
      <c r="GG209">
        <v>1.952128706093963</v>
      </c>
      <c r="GH209">
        <v>0.004218851560130391</v>
      </c>
      <c r="GI209">
        <v>-1.795455638341317E-06</v>
      </c>
      <c r="GJ209">
        <v>4.509012065089949E-10</v>
      </c>
      <c r="GK209">
        <v>0.4005864047308223</v>
      </c>
      <c r="GL209">
        <v>0</v>
      </c>
      <c r="GM209">
        <v>0</v>
      </c>
      <c r="GN209">
        <v>0</v>
      </c>
      <c r="GO209">
        <v>0</v>
      </c>
      <c r="GP209">
        <v>2124</v>
      </c>
      <c r="GQ209">
        <v>1</v>
      </c>
      <c r="GR209">
        <v>26</v>
      </c>
      <c r="GS209">
        <v>223276</v>
      </c>
      <c r="GT209">
        <v>1151.7</v>
      </c>
      <c r="GU209">
        <v>3.06763</v>
      </c>
      <c r="GV209">
        <v>2.54517</v>
      </c>
      <c r="GW209">
        <v>1.39893</v>
      </c>
      <c r="GX209">
        <v>2.36206</v>
      </c>
      <c r="GY209">
        <v>1.44897</v>
      </c>
      <c r="GZ209">
        <v>2.48901</v>
      </c>
      <c r="HA209">
        <v>42.3506</v>
      </c>
      <c r="HB209">
        <v>24.105</v>
      </c>
      <c r="HC209">
        <v>18</v>
      </c>
      <c r="HD209">
        <v>491.025</v>
      </c>
      <c r="HE209">
        <v>448.805</v>
      </c>
      <c r="HF209">
        <v>34.7231</v>
      </c>
      <c r="HG209">
        <v>29.2928</v>
      </c>
      <c r="HH209">
        <v>30.0001</v>
      </c>
      <c r="HI209">
        <v>29.0189</v>
      </c>
      <c r="HJ209">
        <v>29.0715</v>
      </c>
      <c r="HK209">
        <v>61.3878</v>
      </c>
      <c r="HL209">
        <v>0</v>
      </c>
      <c r="HM209">
        <v>100</v>
      </c>
      <c r="HN209">
        <v>34.7284</v>
      </c>
      <c r="HO209">
        <v>1469.93</v>
      </c>
      <c r="HP209">
        <v>31.6323</v>
      </c>
      <c r="HQ209">
        <v>100.364</v>
      </c>
      <c r="HR209">
        <v>101.727</v>
      </c>
    </row>
    <row r="210" spans="1:226">
      <c r="A210">
        <v>194</v>
      </c>
      <c r="B210">
        <v>1677864628.6</v>
      </c>
      <c r="C210">
        <v>2107.099999904633</v>
      </c>
      <c r="D210" t="s">
        <v>752</v>
      </c>
      <c r="E210" t="s">
        <v>753</v>
      </c>
      <c r="F210">
        <v>5</v>
      </c>
      <c r="G210" t="s">
        <v>353</v>
      </c>
      <c r="H210" t="s">
        <v>382</v>
      </c>
      <c r="I210">
        <v>1677864621.1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1505.344931945796</v>
      </c>
      <c r="AK210">
        <v>1473.585272727272</v>
      </c>
      <c r="AL210">
        <v>3.422934408139495</v>
      </c>
      <c r="AM210">
        <v>63.52167588104037</v>
      </c>
      <c r="AN210">
        <f>(AP210 - AO210 + BO210*1E3/(8.314*(BQ210+273.15)) * AR210/BN210 * AQ210) * BN210/(100*BB210) * 1000/(1000 - AP210)</f>
        <v>0</v>
      </c>
      <c r="AO210">
        <v>30.37985705712504</v>
      </c>
      <c r="AP210">
        <v>31.47313757575758</v>
      </c>
      <c r="AQ210">
        <v>-0.0001505148448854787</v>
      </c>
      <c r="AR210">
        <v>100.0074228854335</v>
      </c>
      <c r="AS210">
        <v>0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2.96</v>
      </c>
      <c r="BC210">
        <v>0.5</v>
      </c>
      <c r="BD210" t="s">
        <v>355</v>
      </c>
      <c r="BE210">
        <v>2</v>
      </c>
      <c r="BF210" t="b">
        <v>1</v>
      </c>
      <c r="BG210">
        <v>1677864621.1</v>
      </c>
      <c r="BH210">
        <v>1403.748148148148</v>
      </c>
      <c r="BI210">
        <v>1444.107407407407</v>
      </c>
      <c r="BJ210">
        <v>31.49764074074074</v>
      </c>
      <c r="BK210">
        <v>30.38315555555555</v>
      </c>
      <c r="BL210">
        <v>1398.172962962963</v>
      </c>
      <c r="BM210">
        <v>31.09704444444444</v>
      </c>
      <c r="BN210">
        <v>500.0363333333333</v>
      </c>
      <c r="BO210">
        <v>89.43140370370371</v>
      </c>
      <c r="BP210">
        <v>0.0999564851851852</v>
      </c>
      <c r="BQ210">
        <v>34.3079962962963</v>
      </c>
      <c r="BR210">
        <v>35.00347037037037</v>
      </c>
      <c r="BS210">
        <v>999.9000000000001</v>
      </c>
      <c r="BT210">
        <v>0</v>
      </c>
      <c r="BU210">
        <v>0</v>
      </c>
      <c r="BV210">
        <v>10007.91814814815</v>
      </c>
      <c r="BW210">
        <v>0</v>
      </c>
      <c r="BX210">
        <v>6.360668888888888</v>
      </c>
      <c r="BY210">
        <v>-40.36061111111111</v>
      </c>
      <c r="BZ210">
        <v>1449.400370370371</v>
      </c>
      <c r="CA210">
        <v>1489.359259259259</v>
      </c>
      <c r="CB210">
        <v>1.114477407407408</v>
      </c>
      <c r="CC210">
        <v>1444.107407407407</v>
      </c>
      <c r="CD210">
        <v>30.38315555555555</v>
      </c>
      <c r="CE210">
        <v>2.816878888888889</v>
      </c>
      <c r="CF210">
        <v>2.717208518518519</v>
      </c>
      <c r="CG210">
        <v>22.98332592592592</v>
      </c>
      <c r="CH210">
        <v>22.38955185185185</v>
      </c>
      <c r="CI210">
        <v>1999.995185185185</v>
      </c>
      <c r="CJ210">
        <v>0.980000074074074</v>
      </c>
      <c r="CK210">
        <v>0.02000001111111111</v>
      </c>
      <c r="CL210">
        <v>0</v>
      </c>
      <c r="CM210">
        <v>2.038833333333333</v>
      </c>
      <c r="CN210">
        <v>0</v>
      </c>
      <c r="CO210">
        <v>6104.365925925926</v>
      </c>
      <c r="CP210">
        <v>17338.18148148148</v>
      </c>
      <c r="CQ210">
        <v>40.125</v>
      </c>
      <c r="CR210">
        <v>40.75</v>
      </c>
      <c r="CS210">
        <v>39.875</v>
      </c>
      <c r="CT210">
        <v>39.11566666666667</v>
      </c>
      <c r="CU210">
        <v>39.88877777777777</v>
      </c>
      <c r="CV210">
        <v>1959.994444444444</v>
      </c>
      <c r="CW210">
        <v>40.00074074074074</v>
      </c>
      <c r="CX210">
        <v>0</v>
      </c>
      <c r="CY210">
        <v>1677864631.6</v>
      </c>
      <c r="CZ210">
        <v>0</v>
      </c>
      <c r="DA210">
        <v>0</v>
      </c>
      <c r="DB210" t="s">
        <v>356</v>
      </c>
      <c r="DC210">
        <v>1664468064.5</v>
      </c>
      <c r="DD210">
        <v>1677795524</v>
      </c>
      <c r="DE210">
        <v>0</v>
      </c>
      <c r="DF210">
        <v>-0.419</v>
      </c>
      <c r="DG210">
        <v>-0.001</v>
      </c>
      <c r="DH210">
        <v>3.097</v>
      </c>
      <c r="DI210">
        <v>0.268</v>
      </c>
      <c r="DJ210">
        <v>400</v>
      </c>
      <c r="DK210">
        <v>24</v>
      </c>
      <c r="DL210">
        <v>0.15</v>
      </c>
      <c r="DM210">
        <v>0.13</v>
      </c>
      <c r="DN210">
        <v>-40.38748048780488</v>
      </c>
      <c r="DO210">
        <v>0.4700613240417142</v>
      </c>
      <c r="DP210">
        <v>0.07077531683385647</v>
      </c>
      <c r="DQ210">
        <v>0</v>
      </c>
      <c r="DR210">
        <v>1.126</v>
      </c>
      <c r="DS210">
        <v>-0.1923934494773503</v>
      </c>
      <c r="DT210">
        <v>0.01902638565833017</v>
      </c>
      <c r="DU210">
        <v>0</v>
      </c>
      <c r="DV210">
        <v>0</v>
      </c>
      <c r="DW210">
        <v>2</v>
      </c>
      <c r="DX210" t="s">
        <v>357</v>
      </c>
      <c r="DY210">
        <v>2.97712</v>
      </c>
      <c r="DZ210">
        <v>2.728</v>
      </c>
      <c r="EA210">
        <v>0.19258</v>
      </c>
      <c r="EB210">
        <v>0.197547</v>
      </c>
      <c r="EC210">
        <v>0.127075</v>
      </c>
      <c r="ED210">
        <v>0.124761</v>
      </c>
      <c r="EE210">
        <v>24070.9</v>
      </c>
      <c r="EF210">
        <v>23662.9</v>
      </c>
      <c r="EG210">
        <v>30353.5</v>
      </c>
      <c r="EH210">
        <v>29749.3</v>
      </c>
      <c r="EI210">
        <v>36574.1</v>
      </c>
      <c r="EJ210">
        <v>34281.4</v>
      </c>
      <c r="EK210">
        <v>46447.6</v>
      </c>
      <c r="EL210">
        <v>44239.4</v>
      </c>
      <c r="EM210">
        <v>1.84435</v>
      </c>
      <c r="EN210">
        <v>1.82348</v>
      </c>
      <c r="EO210">
        <v>0.182457</v>
      </c>
      <c r="EP210">
        <v>0</v>
      </c>
      <c r="EQ210">
        <v>32.0495</v>
      </c>
      <c r="ER210">
        <v>999.9</v>
      </c>
      <c r="ES210">
        <v>49.2</v>
      </c>
      <c r="ET210">
        <v>34.8</v>
      </c>
      <c r="EU210">
        <v>30.7336</v>
      </c>
      <c r="EV210">
        <v>63.1237</v>
      </c>
      <c r="EW210">
        <v>23.0208</v>
      </c>
      <c r="EX210">
        <v>1</v>
      </c>
      <c r="EY210">
        <v>0.161763</v>
      </c>
      <c r="EZ210">
        <v>-2.13483</v>
      </c>
      <c r="FA210">
        <v>20.1845</v>
      </c>
      <c r="FB210">
        <v>5.23077</v>
      </c>
      <c r="FC210">
        <v>11.974</v>
      </c>
      <c r="FD210">
        <v>4.9708</v>
      </c>
      <c r="FE210">
        <v>3.28982</v>
      </c>
      <c r="FF210">
        <v>9999</v>
      </c>
      <c r="FG210">
        <v>9999</v>
      </c>
      <c r="FH210">
        <v>9999</v>
      </c>
      <c r="FI210">
        <v>999.9</v>
      </c>
      <c r="FJ210">
        <v>4.9732</v>
      </c>
      <c r="FK210">
        <v>1.87779</v>
      </c>
      <c r="FL210">
        <v>1.87592</v>
      </c>
      <c r="FM210">
        <v>1.87878</v>
      </c>
      <c r="FN210">
        <v>1.87541</v>
      </c>
      <c r="FO210">
        <v>1.87896</v>
      </c>
      <c r="FP210">
        <v>1.87607</v>
      </c>
      <c r="FQ210">
        <v>1.87724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5.62</v>
      </c>
      <c r="GF210">
        <v>0.4006</v>
      </c>
      <c r="GG210">
        <v>1.952128706093963</v>
      </c>
      <c r="GH210">
        <v>0.004218851560130391</v>
      </c>
      <c r="GI210">
        <v>-1.795455638341317E-06</v>
      </c>
      <c r="GJ210">
        <v>4.509012065089949E-10</v>
      </c>
      <c r="GK210">
        <v>0.4005864047308223</v>
      </c>
      <c r="GL210">
        <v>0</v>
      </c>
      <c r="GM210">
        <v>0</v>
      </c>
      <c r="GN210">
        <v>0</v>
      </c>
      <c r="GO210">
        <v>0</v>
      </c>
      <c r="GP210">
        <v>2124</v>
      </c>
      <c r="GQ210">
        <v>1</v>
      </c>
      <c r="GR210">
        <v>26</v>
      </c>
      <c r="GS210">
        <v>223276.1</v>
      </c>
      <c r="GT210">
        <v>1151.7</v>
      </c>
      <c r="GU210">
        <v>3.09082</v>
      </c>
      <c r="GV210">
        <v>2.54639</v>
      </c>
      <c r="GW210">
        <v>1.39893</v>
      </c>
      <c r="GX210">
        <v>2.36206</v>
      </c>
      <c r="GY210">
        <v>1.44897</v>
      </c>
      <c r="GZ210">
        <v>2.46216</v>
      </c>
      <c r="HA210">
        <v>42.3506</v>
      </c>
      <c r="HB210">
        <v>24.1225</v>
      </c>
      <c r="HC210">
        <v>18</v>
      </c>
      <c r="HD210">
        <v>490.799</v>
      </c>
      <c r="HE210">
        <v>448.913</v>
      </c>
      <c r="HF210">
        <v>34.7239</v>
      </c>
      <c r="HG210">
        <v>29.2915</v>
      </c>
      <c r="HH210">
        <v>30</v>
      </c>
      <c r="HI210">
        <v>29.0164</v>
      </c>
      <c r="HJ210">
        <v>29.0691</v>
      </c>
      <c r="HK210">
        <v>61.9697</v>
      </c>
      <c r="HL210">
        <v>0</v>
      </c>
      <c r="HM210">
        <v>100</v>
      </c>
      <c r="HN210">
        <v>34.7217</v>
      </c>
      <c r="HO210">
        <v>1489.97</v>
      </c>
      <c r="HP210">
        <v>31.6323</v>
      </c>
      <c r="HQ210">
        <v>100.365</v>
      </c>
      <c r="HR210">
        <v>101.727</v>
      </c>
    </row>
    <row r="211" spans="1:226">
      <c r="A211">
        <v>195</v>
      </c>
      <c r="B211">
        <v>1677864633.6</v>
      </c>
      <c r="C211">
        <v>2112.099999904633</v>
      </c>
      <c r="D211" t="s">
        <v>754</v>
      </c>
      <c r="E211" t="s">
        <v>755</v>
      </c>
      <c r="F211">
        <v>5</v>
      </c>
      <c r="G211" t="s">
        <v>353</v>
      </c>
      <c r="H211" t="s">
        <v>382</v>
      </c>
      <c r="I211">
        <v>1677864625.814285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1522.690915338943</v>
      </c>
      <c r="AK211">
        <v>1490.900848484849</v>
      </c>
      <c r="AL211">
        <v>3.456495646674582</v>
      </c>
      <c r="AM211">
        <v>63.52167588104037</v>
      </c>
      <c r="AN211">
        <f>(AP211 - AO211 + BO211*1E3/(8.314*(BQ211+273.15)) * AR211/BN211 * AQ211) * BN211/(100*BB211) * 1000/(1000 - AP211)</f>
        <v>0</v>
      </c>
      <c r="AO211">
        <v>30.37750177820603</v>
      </c>
      <c r="AP211">
        <v>31.45601696969696</v>
      </c>
      <c r="AQ211">
        <v>-0.0001176808492615592</v>
      </c>
      <c r="AR211">
        <v>100.0074228854335</v>
      </c>
      <c r="AS211">
        <v>0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2.96</v>
      </c>
      <c r="BC211">
        <v>0.5</v>
      </c>
      <c r="BD211" t="s">
        <v>355</v>
      </c>
      <c r="BE211">
        <v>2</v>
      </c>
      <c r="BF211" t="b">
        <v>1</v>
      </c>
      <c r="BG211">
        <v>1677864625.814285</v>
      </c>
      <c r="BH211">
        <v>1419.595</v>
      </c>
      <c r="BI211">
        <v>1459.929642857143</v>
      </c>
      <c r="BJ211">
        <v>31.48146071428571</v>
      </c>
      <c r="BK211">
        <v>30.380825</v>
      </c>
      <c r="BL211">
        <v>1413.991428571429</v>
      </c>
      <c r="BM211">
        <v>31.08086428571429</v>
      </c>
      <c r="BN211">
        <v>500.0285714285715</v>
      </c>
      <c r="BO211">
        <v>89.43034642857143</v>
      </c>
      <c r="BP211">
        <v>0.09998670357142857</v>
      </c>
      <c r="BQ211">
        <v>34.30446071428572</v>
      </c>
      <c r="BR211">
        <v>35.00199642857142</v>
      </c>
      <c r="BS211">
        <v>999.9000000000002</v>
      </c>
      <c r="BT211">
        <v>0</v>
      </c>
      <c r="BU211">
        <v>0</v>
      </c>
      <c r="BV211">
        <v>10002.59035714286</v>
      </c>
      <c r="BW211">
        <v>0</v>
      </c>
      <c r="BX211">
        <v>6.352681071428573</v>
      </c>
      <c r="BY211">
        <v>-40.33496785714285</v>
      </c>
      <c r="BZ211">
        <v>1465.738571428572</v>
      </c>
      <c r="CA211">
        <v>1505.673214285714</v>
      </c>
      <c r="CB211">
        <v>1.100621428571429</v>
      </c>
      <c r="CC211">
        <v>1459.929642857143</v>
      </c>
      <c r="CD211">
        <v>30.380825</v>
      </c>
      <c r="CE211">
        <v>2.815398214285714</v>
      </c>
      <c r="CF211">
        <v>2.716968214285715</v>
      </c>
      <c r="CG211">
        <v>22.97463928571429</v>
      </c>
      <c r="CH211">
        <v>22.38810357142857</v>
      </c>
      <c r="CI211">
        <v>1999.996428571429</v>
      </c>
      <c r="CJ211">
        <v>0.9799979999999999</v>
      </c>
      <c r="CK211">
        <v>0.02000204285714285</v>
      </c>
      <c r="CL211">
        <v>0</v>
      </c>
      <c r="CM211">
        <v>2.001775</v>
      </c>
      <c r="CN211">
        <v>0</v>
      </c>
      <c r="CO211">
        <v>6101.080357142858</v>
      </c>
      <c r="CP211">
        <v>17338.18214285714</v>
      </c>
      <c r="CQ211">
        <v>40.125</v>
      </c>
      <c r="CR211">
        <v>40.75</v>
      </c>
      <c r="CS211">
        <v>39.875</v>
      </c>
      <c r="CT211">
        <v>39.12942857142857</v>
      </c>
      <c r="CU211">
        <v>39.89271428571429</v>
      </c>
      <c r="CV211">
        <v>1959.990714285714</v>
      </c>
      <c r="CW211">
        <v>40.00571428571429</v>
      </c>
      <c r="CX211">
        <v>0</v>
      </c>
      <c r="CY211">
        <v>1677864636.4</v>
      </c>
      <c r="CZ211">
        <v>0</v>
      </c>
      <c r="DA211">
        <v>0</v>
      </c>
      <c r="DB211" t="s">
        <v>356</v>
      </c>
      <c r="DC211">
        <v>1664468064.5</v>
      </c>
      <c r="DD211">
        <v>1677795524</v>
      </c>
      <c r="DE211">
        <v>0</v>
      </c>
      <c r="DF211">
        <v>-0.419</v>
      </c>
      <c r="DG211">
        <v>-0.001</v>
      </c>
      <c r="DH211">
        <v>3.097</v>
      </c>
      <c r="DI211">
        <v>0.268</v>
      </c>
      <c r="DJ211">
        <v>400</v>
      </c>
      <c r="DK211">
        <v>24</v>
      </c>
      <c r="DL211">
        <v>0.15</v>
      </c>
      <c r="DM211">
        <v>0.13</v>
      </c>
      <c r="DN211">
        <v>-40.3482225</v>
      </c>
      <c r="DO211">
        <v>0.5414015009382376</v>
      </c>
      <c r="DP211">
        <v>0.07621694197322527</v>
      </c>
      <c r="DQ211">
        <v>0</v>
      </c>
      <c r="DR211">
        <v>1.1079275</v>
      </c>
      <c r="DS211">
        <v>-0.1748974108818018</v>
      </c>
      <c r="DT211">
        <v>0.01684275448820648</v>
      </c>
      <c r="DU211">
        <v>0</v>
      </c>
      <c r="DV211">
        <v>0</v>
      </c>
      <c r="DW211">
        <v>2</v>
      </c>
      <c r="DX211" t="s">
        <v>357</v>
      </c>
      <c r="DY211">
        <v>2.97715</v>
      </c>
      <c r="DZ211">
        <v>2.72843</v>
      </c>
      <c r="EA211">
        <v>0.193934</v>
      </c>
      <c r="EB211">
        <v>0.198887</v>
      </c>
      <c r="EC211">
        <v>0.127027</v>
      </c>
      <c r="ED211">
        <v>0.12475</v>
      </c>
      <c r="EE211">
        <v>24030.1</v>
      </c>
      <c r="EF211">
        <v>23623.5</v>
      </c>
      <c r="EG211">
        <v>30353</v>
      </c>
      <c r="EH211">
        <v>29749.5</v>
      </c>
      <c r="EI211">
        <v>36575.9</v>
      </c>
      <c r="EJ211">
        <v>34282</v>
      </c>
      <c r="EK211">
        <v>46447.2</v>
      </c>
      <c r="EL211">
        <v>44239.5</v>
      </c>
      <c r="EM211">
        <v>1.84455</v>
      </c>
      <c r="EN211">
        <v>1.82353</v>
      </c>
      <c r="EO211">
        <v>0.182182</v>
      </c>
      <c r="EP211">
        <v>0</v>
      </c>
      <c r="EQ211">
        <v>32.0452</v>
      </c>
      <c r="ER211">
        <v>999.9</v>
      </c>
      <c r="ES211">
        <v>49.2</v>
      </c>
      <c r="ET211">
        <v>34.8</v>
      </c>
      <c r="EU211">
        <v>30.728</v>
      </c>
      <c r="EV211">
        <v>63.0137</v>
      </c>
      <c r="EW211">
        <v>22.7123</v>
      </c>
      <c r="EX211">
        <v>1</v>
      </c>
      <c r="EY211">
        <v>0.161646</v>
      </c>
      <c r="EZ211">
        <v>-2.25692</v>
      </c>
      <c r="FA211">
        <v>20.1829</v>
      </c>
      <c r="FB211">
        <v>5.23122</v>
      </c>
      <c r="FC211">
        <v>11.974</v>
      </c>
      <c r="FD211">
        <v>4.97095</v>
      </c>
      <c r="FE211">
        <v>3.28975</v>
      </c>
      <c r="FF211">
        <v>9999</v>
      </c>
      <c r="FG211">
        <v>9999</v>
      </c>
      <c r="FH211">
        <v>9999</v>
      </c>
      <c r="FI211">
        <v>999.9</v>
      </c>
      <c r="FJ211">
        <v>4.97321</v>
      </c>
      <c r="FK211">
        <v>1.87779</v>
      </c>
      <c r="FL211">
        <v>1.87592</v>
      </c>
      <c r="FM211">
        <v>1.87879</v>
      </c>
      <c r="FN211">
        <v>1.87541</v>
      </c>
      <c r="FO211">
        <v>1.87897</v>
      </c>
      <c r="FP211">
        <v>1.87607</v>
      </c>
      <c r="FQ211">
        <v>1.87725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5.65</v>
      </c>
      <c r="GF211">
        <v>0.4006</v>
      </c>
      <c r="GG211">
        <v>1.952128706093963</v>
      </c>
      <c r="GH211">
        <v>0.004218851560130391</v>
      </c>
      <c r="GI211">
        <v>-1.795455638341317E-06</v>
      </c>
      <c r="GJ211">
        <v>4.509012065089949E-10</v>
      </c>
      <c r="GK211">
        <v>0.4005864047308223</v>
      </c>
      <c r="GL211">
        <v>0</v>
      </c>
      <c r="GM211">
        <v>0</v>
      </c>
      <c r="GN211">
        <v>0</v>
      </c>
      <c r="GO211">
        <v>0</v>
      </c>
      <c r="GP211">
        <v>2124</v>
      </c>
      <c r="GQ211">
        <v>1</v>
      </c>
      <c r="GR211">
        <v>26</v>
      </c>
      <c r="GS211">
        <v>223276.2</v>
      </c>
      <c r="GT211">
        <v>1151.8</v>
      </c>
      <c r="GU211">
        <v>3.12134</v>
      </c>
      <c r="GV211">
        <v>2.54761</v>
      </c>
      <c r="GW211">
        <v>1.39893</v>
      </c>
      <c r="GX211">
        <v>2.36206</v>
      </c>
      <c r="GY211">
        <v>1.44897</v>
      </c>
      <c r="GZ211">
        <v>2.50732</v>
      </c>
      <c r="HA211">
        <v>42.3506</v>
      </c>
      <c r="HB211">
        <v>24.1138</v>
      </c>
      <c r="HC211">
        <v>18</v>
      </c>
      <c r="HD211">
        <v>490.907</v>
      </c>
      <c r="HE211">
        <v>448.937</v>
      </c>
      <c r="HF211">
        <v>34.7211</v>
      </c>
      <c r="HG211">
        <v>29.2891</v>
      </c>
      <c r="HH211">
        <v>30</v>
      </c>
      <c r="HI211">
        <v>29.0158</v>
      </c>
      <c r="HJ211">
        <v>29.068</v>
      </c>
      <c r="HK211">
        <v>62.4895</v>
      </c>
      <c r="HL211">
        <v>0</v>
      </c>
      <c r="HM211">
        <v>100</v>
      </c>
      <c r="HN211">
        <v>34.8051</v>
      </c>
      <c r="HO211">
        <v>1503.33</v>
      </c>
      <c r="HP211">
        <v>31.6323</v>
      </c>
      <c r="HQ211">
        <v>100.364</v>
      </c>
      <c r="HR211">
        <v>101.727</v>
      </c>
    </row>
    <row r="212" spans="1:226">
      <c r="A212">
        <v>196</v>
      </c>
      <c r="B212">
        <v>1677864638.6</v>
      </c>
      <c r="C212">
        <v>2117.099999904633</v>
      </c>
      <c r="D212" t="s">
        <v>756</v>
      </c>
      <c r="E212" t="s">
        <v>757</v>
      </c>
      <c r="F212">
        <v>5</v>
      </c>
      <c r="G212" t="s">
        <v>353</v>
      </c>
      <c r="H212" t="s">
        <v>382</v>
      </c>
      <c r="I212">
        <v>1677864631.1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1539.832988637432</v>
      </c>
      <c r="AK212">
        <v>1508.254969696969</v>
      </c>
      <c r="AL212">
        <v>3.481658929807145</v>
      </c>
      <c r="AM212">
        <v>63.52167588104037</v>
      </c>
      <c r="AN212">
        <f>(AP212 - AO212 + BO212*1E3/(8.314*(BQ212+273.15)) * AR212/BN212 * AQ212) * BN212/(100*BB212) * 1000/(1000 - AP212)</f>
        <v>0</v>
      </c>
      <c r="AO212">
        <v>30.37659770031447</v>
      </c>
      <c r="AP212">
        <v>31.43905696969697</v>
      </c>
      <c r="AQ212">
        <v>-9.602858727693674E-05</v>
      </c>
      <c r="AR212">
        <v>100.0074228854335</v>
      </c>
      <c r="AS212">
        <v>0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2.96</v>
      </c>
      <c r="BC212">
        <v>0.5</v>
      </c>
      <c r="BD212" t="s">
        <v>355</v>
      </c>
      <c r="BE212">
        <v>2</v>
      </c>
      <c r="BF212" t="b">
        <v>1</v>
      </c>
      <c r="BG212">
        <v>1677864631.1</v>
      </c>
      <c r="BH212">
        <v>1437.308518518519</v>
      </c>
      <c r="BI212">
        <v>1477.583703703704</v>
      </c>
      <c r="BJ212">
        <v>31.46305555555555</v>
      </c>
      <c r="BK212">
        <v>30.37825555555555</v>
      </c>
      <c r="BL212">
        <v>1431.673333333333</v>
      </c>
      <c r="BM212">
        <v>31.06246296296296</v>
      </c>
      <c r="BN212">
        <v>500.0316666666666</v>
      </c>
      <c r="BO212">
        <v>89.43012222222222</v>
      </c>
      <c r="BP212">
        <v>0.09997135185185187</v>
      </c>
      <c r="BQ212">
        <v>34.30165555555556</v>
      </c>
      <c r="BR212">
        <v>34.99702222222222</v>
      </c>
      <c r="BS212">
        <v>999.9000000000001</v>
      </c>
      <c r="BT212">
        <v>0</v>
      </c>
      <c r="BU212">
        <v>0</v>
      </c>
      <c r="BV212">
        <v>9996.273333333333</v>
      </c>
      <c r="BW212">
        <v>0</v>
      </c>
      <c r="BX212">
        <v>6.377065925925926</v>
      </c>
      <c r="BY212">
        <v>-40.27482592592592</v>
      </c>
      <c r="BZ212">
        <v>1483.999259259259</v>
      </c>
      <c r="CA212">
        <v>1523.876296296296</v>
      </c>
      <c r="CB212">
        <v>1.084789259259259</v>
      </c>
      <c r="CC212">
        <v>1477.583703703704</v>
      </c>
      <c r="CD212">
        <v>30.37825555555555</v>
      </c>
      <c r="CE212">
        <v>2.813744814814815</v>
      </c>
      <c r="CF212">
        <v>2.716731481481481</v>
      </c>
      <c r="CG212">
        <v>22.96494074074074</v>
      </c>
      <c r="CH212">
        <v>22.38667407407408</v>
      </c>
      <c r="CI212">
        <v>1999.995555555556</v>
      </c>
      <c r="CJ212">
        <v>0.9799981851851852</v>
      </c>
      <c r="CK212">
        <v>0.02000184814814814</v>
      </c>
      <c r="CL212">
        <v>0</v>
      </c>
      <c r="CM212">
        <v>1.989811111111111</v>
      </c>
      <c r="CN212">
        <v>0</v>
      </c>
      <c r="CO212">
        <v>6097.070740740739</v>
      </c>
      <c r="CP212">
        <v>17338.17407407407</v>
      </c>
      <c r="CQ212">
        <v>40.125</v>
      </c>
      <c r="CR212">
        <v>40.75</v>
      </c>
      <c r="CS212">
        <v>39.875</v>
      </c>
      <c r="CT212">
        <v>39.12959259259259</v>
      </c>
      <c r="CU212">
        <v>39.89796296296296</v>
      </c>
      <c r="CV212">
        <v>1959.99037037037</v>
      </c>
      <c r="CW212">
        <v>40.00518518518518</v>
      </c>
      <c r="CX212">
        <v>0</v>
      </c>
      <c r="CY212">
        <v>1677864641.8</v>
      </c>
      <c r="CZ212">
        <v>0</v>
      </c>
      <c r="DA212">
        <v>0</v>
      </c>
      <c r="DB212" t="s">
        <v>356</v>
      </c>
      <c r="DC212">
        <v>1664468064.5</v>
      </c>
      <c r="DD212">
        <v>1677795524</v>
      </c>
      <c r="DE212">
        <v>0</v>
      </c>
      <c r="DF212">
        <v>-0.419</v>
      </c>
      <c r="DG212">
        <v>-0.001</v>
      </c>
      <c r="DH212">
        <v>3.097</v>
      </c>
      <c r="DI212">
        <v>0.268</v>
      </c>
      <c r="DJ212">
        <v>400</v>
      </c>
      <c r="DK212">
        <v>24</v>
      </c>
      <c r="DL212">
        <v>0.15</v>
      </c>
      <c r="DM212">
        <v>0.13</v>
      </c>
      <c r="DN212">
        <v>-40.312695</v>
      </c>
      <c r="DO212">
        <v>0.6209065666041869</v>
      </c>
      <c r="DP212">
        <v>0.08179705664019951</v>
      </c>
      <c r="DQ212">
        <v>0</v>
      </c>
      <c r="DR212">
        <v>1.09285725</v>
      </c>
      <c r="DS212">
        <v>-0.1794512195121973</v>
      </c>
      <c r="DT212">
        <v>0.01730038799962302</v>
      </c>
      <c r="DU212">
        <v>0</v>
      </c>
      <c r="DV212">
        <v>0</v>
      </c>
      <c r="DW212">
        <v>2</v>
      </c>
      <c r="DX212" t="s">
        <v>357</v>
      </c>
      <c r="DY212">
        <v>2.9771</v>
      </c>
      <c r="DZ212">
        <v>2.72827</v>
      </c>
      <c r="EA212">
        <v>0.195287</v>
      </c>
      <c r="EB212">
        <v>0.200239</v>
      </c>
      <c r="EC212">
        <v>0.126982</v>
      </c>
      <c r="ED212">
        <v>0.124754</v>
      </c>
      <c r="EE212">
        <v>23990</v>
      </c>
      <c r="EF212">
        <v>23584.3</v>
      </c>
      <c r="EG212">
        <v>30353.4</v>
      </c>
      <c r="EH212">
        <v>29750.4</v>
      </c>
      <c r="EI212">
        <v>36578.3</v>
      </c>
      <c r="EJ212">
        <v>34282.9</v>
      </c>
      <c r="EK212">
        <v>46447.7</v>
      </c>
      <c r="EL212">
        <v>44240.8</v>
      </c>
      <c r="EM212">
        <v>1.84445</v>
      </c>
      <c r="EN212">
        <v>1.8235</v>
      </c>
      <c r="EO212">
        <v>0.182308</v>
      </c>
      <c r="EP212">
        <v>0</v>
      </c>
      <c r="EQ212">
        <v>32.0391</v>
      </c>
      <c r="ER212">
        <v>999.9</v>
      </c>
      <c r="ES212">
        <v>49.2</v>
      </c>
      <c r="ET212">
        <v>34.8</v>
      </c>
      <c r="EU212">
        <v>30.7352</v>
      </c>
      <c r="EV212">
        <v>63.1437</v>
      </c>
      <c r="EW212">
        <v>22.9487</v>
      </c>
      <c r="EX212">
        <v>1</v>
      </c>
      <c r="EY212">
        <v>0.161946</v>
      </c>
      <c r="EZ212">
        <v>-2.3621</v>
      </c>
      <c r="FA212">
        <v>20.1815</v>
      </c>
      <c r="FB212">
        <v>5.23062</v>
      </c>
      <c r="FC212">
        <v>11.974</v>
      </c>
      <c r="FD212">
        <v>4.9709</v>
      </c>
      <c r="FE212">
        <v>3.28978</v>
      </c>
      <c r="FF212">
        <v>9999</v>
      </c>
      <c r="FG212">
        <v>9999</v>
      </c>
      <c r="FH212">
        <v>9999</v>
      </c>
      <c r="FI212">
        <v>999.9</v>
      </c>
      <c r="FJ212">
        <v>4.9732</v>
      </c>
      <c r="FK212">
        <v>1.87781</v>
      </c>
      <c r="FL212">
        <v>1.87593</v>
      </c>
      <c r="FM212">
        <v>1.87879</v>
      </c>
      <c r="FN212">
        <v>1.87542</v>
      </c>
      <c r="FO212">
        <v>1.87897</v>
      </c>
      <c r="FP212">
        <v>1.87607</v>
      </c>
      <c r="FQ212">
        <v>1.87726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5.68</v>
      </c>
      <c r="GF212">
        <v>0.4006</v>
      </c>
      <c r="GG212">
        <v>1.952128706093963</v>
      </c>
      <c r="GH212">
        <v>0.004218851560130391</v>
      </c>
      <c r="GI212">
        <v>-1.795455638341317E-06</v>
      </c>
      <c r="GJ212">
        <v>4.509012065089949E-10</v>
      </c>
      <c r="GK212">
        <v>0.4005864047308223</v>
      </c>
      <c r="GL212">
        <v>0</v>
      </c>
      <c r="GM212">
        <v>0</v>
      </c>
      <c r="GN212">
        <v>0</v>
      </c>
      <c r="GO212">
        <v>0</v>
      </c>
      <c r="GP212">
        <v>2124</v>
      </c>
      <c r="GQ212">
        <v>1</v>
      </c>
      <c r="GR212">
        <v>26</v>
      </c>
      <c r="GS212">
        <v>223276.2</v>
      </c>
      <c r="GT212">
        <v>1151.9</v>
      </c>
      <c r="GU212">
        <v>3.14453</v>
      </c>
      <c r="GV212">
        <v>2.55737</v>
      </c>
      <c r="GW212">
        <v>1.39893</v>
      </c>
      <c r="GX212">
        <v>2.36206</v>
      </c>
      <c r="GY212">
        <v>1.44897</v>
      </c>
      <c r="GZ212">
        <v>2.42554</v>
      </c>
      <c r="HA212">
        <v>42.3241</v>
      </c>
      <c r="HB212">
        <v>24.1225</v>
      </c>
      <c r="HC212">
        <v>18</v>
      </c>
      <c r="HD212">
        <v>490.838</v>
      </c>
      <c r="HE212">
        <v>448.91</v>
      </c>
      <c r="HF212">
        <v>34.7929</v>
      </c>
      <c r="HG212">
        <v>29.2878</v>
      </c>
      <c r="HH212">
        <v>30.0002</v>
      </c>
      <c r="HI212">
        <v>29.0139</v>
      </c>
      <c r="HJ212">
        <v>29.0666</v>
      </c>
      <c r="HK212">
        <v>63.0608</v>
      </c>
      <c r="HL212">
        <v>0</v>
      </c>
      <c r="HM212">
        <v>100</v>
      </c>
      <c r="HN212">
        <v>34.813</v>
      </c>
      <c r="HO212">
        <v>1523.36</v>
      </c>
      <c r="HP212">
        <v>31.6323</v>
      </c>
      <c r="HQ212">
        <v>100.365</v>
      </c>
      <c r="HR212">
        <v>101.73</v>
      </c>
    </row>
    <row r="213" spans="1:226">
      <c r="A213">
        <v>197</v>
      </c>
      <c r="B213">
        <v>1677864643.6</v>
      </c>
      <c r="C213">
        <v>2122.099999904633</v>
      </c>
      <c r="D213" t="s">
        <v>758</v>
      </c>
      <c r="E213" t="s">
        <v>759</v>
      </c>
      <c r="F213">
        <v>5</v>
      </c>
      <c r="G213" t="s">
        <v>353</v>
      </c>
      <c r="H213" t="s">
        <v>382</v>
      </c>
      <c r="I213">
        <v>1677864635.814285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1557.404542868171</v>
      </c>
      <c r="AK213">
        <v>1525.44206060606</v>
      </c>
      <c r="AL213">
        <v>3.419464961772678</v>
      </c>
      <c r="AM213">
        <v>63.52167588104037</v>
      </c>
      <c r="AN213">
        <f>(AP213 - AO213 + BO213*1E3/(8.314*(BQ213+273.15)) * AR213/BN213 * AQ213) * BN213/(100*BB213) * 1000/(1000 - AP213)</f>
        <v>0</v>
      </c>
      <c r="AO213">
        <v>30.37352759946645</v>
      </c>
      <c r="AP213">
        <v>31.42324727272726</v>
      </c>
      <c r="AQ213">
        <v>-0.0001017387475561636</v>
      </c>
      <c r="AR213">
        <v>100.0074228854335</v>
      </c>
      <c r="AS213">
        <v>0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2.96</v>
      </c>
      <c r="BC213">
        <v>0.5</v>
      </c>
      <c r="BD213" t="s">
        <v>355</v>
      </c>
      <c r="BE213">
        <v>2</v>
      </c>
      <c r="BF213" t="b">
        <v>1</v>
      </c>
      <c r="BG213">
        <v>1677864635.814285</v>
      </c>
      <c r="BH213">
        <v>1453.123214285714</v>
      </c>
      <c r="BI213">
        <v>1493.434285714286</v>
      </c>
      <c r="BJ213">
        <v>31.447025</v>
      </c>
      <c r="BK213">
        <v>30.37608214285714</v>
      </c>
      <c r="BL213">
        <v>1447.458928571429</v>
      </c>
      <c r="BM213">
        <v>31.04643571428572</v>
      </c>
      <c r="BN213">
        <v>500.0196785714285</v>
      </c>
      <c r="BO213">
        <v>89.43017142857143</v>
      </c>
      <c r="BP213">
        <v>0.1000220821428572</v>
      </c>
      <c r="BQ213">
        <v>34.29944642857142</v>
      </c>
      <c r="BR213">
        <v>34.99408928571429</v>
      </c>
      <c r="BS213">
        <v>999.9000000000002</v>
      </c>
      <c r="BT213">
        <v>0</v>
      </c>
      <c r="BU213">
        <v>0</v>
      </c>
      <c r="BV213">
        <v>9991.789642857142</v>
      </c>
      <c r="BW213">
        <v>0</v>
      </c>
      <c r="BX213">
        <v>6.383465714285714</v>
      </c>
      <c r="BY213">
        <v>-40.31124642857143</v>
      </c>
      <c r="BZ213">
        <v>1500.302142857143</v>
      </c>
      <c r="CA213">
        <v>1540.220357142857</v>
      </c>
      <c r="CB213">
        <v>1.070941785714286</v>
      </c>
      <c r="CC213">
        <v>1493.434285714286</v>
      </c>
      <c r="CD213">
        <v>30.37608214285714</v>
      </c>
      <c r="CE213">
        <v>2.8123125</v>
      </c>
      <c r="CF213">
        <v>2.716537857142857</v>
      </c>
      <c r="CG213">
        <v>22.95653571428571</v>
      </c>
      <c r="CH213">
        <v>22.3855</v>
      </c>
      <c r="CI213">
        <v>1999.997142857143</v>
      </c>
      <c r="CJ213">
        <v>0.9799979642857143</v>
      </c>
      <c r="CK213">
        <v>0.02000206428571428</v>
      </c>
      <c r="CL213">
        <v>0</v>
      </c>
      <c r="CM213">
        <v>1.972921428571429</v>
      </c>
      <c r="CN213">
        <v>0</v>
      </c>
      <c r="CO213">
        <v>6093.494285714287</v>
      </c>
      <c r="CP213">
        <v>17338.19285714285</v>
      </c>
      <c r="CQ213">
        <v>40.125</v>
      </c>
      <c r="CR213">
        <v>40.73649999999999</v>
      </c>
      <c r="CS213">
        <v>39.875</v>
      </c>
      <c r="CT213">
        <v>39.12942857142857</v>
      </c>
      <c r="CU213">
        <v>39.89935714285713</v>
      </c>
      <c r="CV213">
        <v>1959.991428571428</v>
      </c>
      <c r="CW213">
        <v>40.00571428571429</v>
      </c>
      <c r="CX213">
        <v>0</v>
      </c>
      <c r="CY213">
        <v>1677864646.6</v>
      </c>
      <c r="CZ213">
        <v>0</v>
      </c>
      <c r="DA213">
        <v>0</v>
      </c>
      <c r="DB213" t="s">
        <v>356</v>
      </c>
      <c r="DC213">
        <v>1664468064.5</v>
      </c>
      <c r="DD213">
        <v>1677795524</v>
      </c>
      <c r="DE213">
        <v>0</v>
      </c>
      <c r="DF213">
        <v>-0.419</v>
      </c>
      <c r="DG213">
        <v>-0.001</v>
      </c>
      <c r="DH213">
        <v>3.097</v>
      </c>
      <c r="DI213">
        <v>0.268</v>
      </c>
      <c r="DJ213">
        <v>400</v>
      </c>
      <c r="DK213">
        <v>24</v>
      </c>
      <c r="DL213">
        <v>0.15</v>
      </c>
      <c r="DM213">
        <v>0.13</v>
      </c>
      <c r="DN213">
        <v>-40.30666</v>
      </c>
      <c r="DO213">
        <v>-0.2370754221388097</v>
      </c>
      <c r="DP213">
        <v>0.07220848911312303</v>
      </c>
      <c r="DQ213">
        <v>0</v>
      </c>
      <c r="DR213">
        <v>1.08126825</v>
      </c>
      <c r="DS213">
        <v>-0.1786438649155748</v>
      </c>
      <c r="DT213">
        <v>0.01722358831479374</v>
      </c>
      <c r="DU213">
        <v>0</v>
      </c>
      <c r="DV213">
        <v>0</v>
      </c>
      <c r="DW213">
        <v>2</v>
      </c>
      <c r="DX213" t="s">
        <v>357</v>
      </c>
      <c r="DY213">
        <v>2.97718</v>
      </c>
      <c r="DZ213">
        <v>2.72834</v>
      </c>
      <c r="EA213">
        <v>0.196616</v>
      </c>
      <c r="EB213">
        <v>0.201549</v>
      </c>
      <c r="EC213">
        <v>0.126935</v>
      </c>
      <c r="ED213">
        <v>0.124747</v>
      </c>
      <c r="EE213">
        <v>23950.7</v>
      </c>
      <c r="EF213">
        <v>23545</v>
      </c>
      <c r="EG213">
        <v>30353.8</v>
      </c>
      <c r="EH213">
        <v>29749.6</v>
      </c>
      <c r="EI213">
        <v>36581</v>
      </c>
      <c r="EJ213">
        <v>34282.8</v>
      </c>
      <c r="EK213">
        <v>46448.5</v>
      </c>
      <c r="EL213">
        <v>44240.1</v>
      </c>
      <c r="EM213">
        <v>1.84448</v>
      </c>
      <c r="EN213">
        <v>1.82377</v>
      </c>
      <c r="EO213">
        <v>0.18391</v>
      </c>
      <c r="EP213">
        <v>0</v>
      </c>
      <c r="EQ213">
        <v>32.0334</v>
      </c>
      <c r="ER213">
        <v>999.9</v>
      </c>
      <c r="ES213">
        <v>49.1</v>
      </c>
      <c r="ET213">
        <v>34.8</v>
      </c>
      <c r="EU213">
        <v>30.6699</v>
      </c>
      <c r="EV213">
        <v>63.1837</v>
      </c>
      <c r="EW213">
        <v>22.8766</v>
      </c>
      <c r="EX213">
        <v>1</v>
      </c>
      <c r="EY213">
        <v>0.161692</v>
      </c>
      <c r="EZ213">
        <v>-2.28387</v>
      </c>
      <c r="FA213">
        <v>20.1826</v>
      </c>
      <c r="FB213">
        <v>5.22987</v>
      </c>
      <c r="FC213">
        <v>11.974</v>
      </c>
      <c r="FD213">
        <v>4.97065</v>
      </c>
      <c r="FE213">
        <v>3.28965</v>
      </c>
      <c r="FF213">
        <v>9999</v>
      </c>
      <c r="FG213">
        <v>9999</v>
      </c>
      <c r="FH213">
        <v>9999</v>
      </c>
      <c r="FI213">
        <v>999.9</v>
      </c>
      <c r="FJ213">
        <v>4.97322</v>
      </c>
      <c r="FK213">
        <v>1.8778</v>
      </c>
      <c r="FL213">
        <v>1.87593</v>
      </c>
      <c r="FM213">
        <v>1.87878</v>
      </c>
      <c r="FN213">
        <v>1.87541</v>
      </c>
      <c r="FO213">
        <v>1.87897</v>
      </c>
      <c r="FP213">
        <v>1.87606</v>
      </c>
      <c r="FQ213">
        <v>1.87725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5.71</v>
      </c>
      <c r="GF213">
        <v>0.4006</v>
      </c>
      <c r="GG213">
        <v>1.952128706093963</v>
      </c>
      <c r="GH213">
        <v>0.004218851560130391</v>
      </c>
      <c r="GI213">
        <v>-1.795455638341317E-06</v>
      </c>
      <c r="GJ213">
        <v>4.509012065089949E-10</v>
      </c>
      <c r="GK213">
        <v>0.4005864047308223</v>
      </c>
      <c r="GL213">
        <v>0</v>
      </c>
      <c r="GM213">
        <v>0</v>
      </c>
      <c r="GN213">
        <v>0</v>
      </c>
      <c r="GO213">
        <v>0</v>
      </c>
      <c r="GP213">
        <v>2124</v>
      </c>
      <c r="GQ213">
        <v>1</v>
      </c>
      <c r="GR213">
        <v>26</v>
      </c>
      <c r="GS213">
        <v>223276.3</v>
      </c>
      <c r="GT213">
        <v>1152</v>
      </c>
      <c r="GU213">
        <v>3.17627</v>
      </c>
      <c r="GV213">
        <v>2.53296</v>
      </c>
      <c r="GW213">
        <v>1.39893</v>
      </c>
      <c r="GX213">
        <v>2.36206</v>
      </c>
      <c r="GY213">
        <v>1.44897</v>
      </c>
      <c r="GZ213">
        <v>2.50854</v>
      </c>
      <c r="HA213">
        <v>42.3241</v>
      </c>
      <c r="HB213">
        <v>24.1225</v>
      </c>
      <c r="HC213">
        <v>18</v>
      </c>
      <c r="HD213">
        <v>490.84</v>
      </c>
      <c r="HE213">
        <v>449.071</v>
      </c>
      <c r="HF213">
        <v>34.8201</v>
      </c>
      <c r="HG213">
        <v>29.2865</v>
      </c>
      <c r="HH213">
        <v>30</v>
      </c>
      <c r="HI213">
        <v>29.012</v>
      </c>
      <c r="HJ213">
        <v>29.0649</v>
      </c>
      <c r="HK213">
        <v>63.5728</v>
      </c>
      <c r="HL213">
        <v>0</v>
      </c>
      <c r="HM213">
        <v>100</v>
      </c>
      <c r="HN213">
        <v>34.8178</v>
      </c>
      <c r="HO213">
        <v>1536.72</v>
      </c>
      <c r="HP213">
        <v>31.6323</v>
      </c>
      <c r="HQ213">
        <v>100.366</v>
      </c>
      <c r="HR213">
        <v>101.728</v>
      </c>
    </row>
    <row r="214" spans="1:226">
      <c r="A214">
        <v>198</v>
      </c>
      <c r="B214">
        <v>1677864648.6</v>
      </c>
      <c r="C214">
        <v>2127.099999904633</v>
      </c>
      <c r="D214" t="s">
        <v>760</v>
      </c>
      <c r="E214" t="s">
        <v>761</v>
      </c>
      <c r="F214">
        <v>5</v>
      </c>
      <c r="G214" t="s">
        <v>353</v>
      </c>
      <c r="H214" t="s">
        <v>382</v>
      </c>
      <c r="I214">
        <v>1677864641.1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1574.387591192172</v>
      </c>
      <c r="AK214">
        <v>1542.733878787878</v>
      </c>
      <c r="AL214">
        <v>3.433637031910854</v>
      </c>
      <c r="AM214">
        <v>63.52167588104037</v>
      </c>
      <c r="AN214">
        <f>(AP214 - AO214 + BO214*1E3/(8.314*(BQ214+273.15)) * AR214/BN214 * AQ214) * BN214/(100*BB214) * 1000/(1000 - AP214)</f>
        <v>0</v>
      </c>
      <c r="AO214">
        <v>30.37299468592497</v>
      </c>
      <c r="AP214">
        <v>31.40802424242424</v>
      </c>
      <c r="AQ214">
        <v>-8.394595121492357E-05</v>
      </c>
      <c r="AR214">
        <v>100.0074228854335</v>
      </c>
      <c r="AS214">
        <v>0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2.96</v>
      </c>
      <c r="BC214">
        <v>0.5</v>
      </c>
      <c r="BD214" t="s">
        <v>355</v>
      </c>
      <c r="BE214">
        <v>2</v>
      </c>
      <c r="BF214" t="b">
        <v>1</v>
      </c>
      <c r="BG214">
        <v>1677864641.1</v>
      </c>
      <c r="BH214">
        <v>1470.865925925926</v>
      </c>
      <c r="BI214">
        <v>1511.123703703704</v>
      </c>
      <c r="BJ214">
        <v>31.42980740740741</v>
      </c>
      <c r="BK214">
        <v>30.37443703703704</v>
      </c>
      <c r="BL214">
        <v>1465.167777777778</v>
      </c>
      <c r="BM214">
        <v>31.02921851851852</v>
      </c>
      <c r="BN214">
        <v>500.0281481481481</v>
      </c>
      <c r="BO214">
        <v>89.42993703703704</v>
      </c>
      <c r="BP214">
        <v>0.1000321185185185</v>
      </c>
      <c r="BQ214">
        <v>34.29802222222222</v>
      </c>
      <c r="BR214">
        <v>34.99532222222223</v>
      </c>
      <c r="BS214">
        <v>999.9000000000001</v>
      </c>
      <c r="BT214">
        <v>0</v>
      </c>
      <c r="BU214">
        <v>0</v>
      </c>
      <c r="BV214">
        <v>9998.127777777778</v>
      </c>
      <c r="BW214">
        <v>0</v>
      </c>
      <c r="BX214">
        <v>6.413535185185187</v>
      </c>
      <c r="BY214">
        <v>-40.25944074074074</v>
      </c>
      <c r="BZ214">
        <v>1518.592592592593</v>
      </c>
      <c r="CA214">
        <v>1558.461481481482</v>
      </c>
      <c r="CB214">
        <v>1.055380740740741</v>
      </c>
      <c r="CC214">
        <v>1511.123703703704</v>
      </c>
      <c r="CD214">
        <v>30.37443703703704</v>
      </c>
      <c r="CE214">
        <v>2.810765925925926</v>
      </c>
      <c r="CF214">
        <v>2.716382592592592</v>
      </c>
      <c r="CG214">
        <v>22.94745185185185</v>
      </c>
      <c r="CH214">
        <v>22.38456296296297</v>
      </c>
      <c r="CI214">
        <v>1999.997407407408</v>
      </c>
      <c r="CJ214">
        <v>0.9799969259259258</v>
      </c>
      <c r="CK214">
        <v>0.02000307037037037</v>
      </c>
      <c r="CL214">
        <v>0</v>
      </c>
      <c r="CM214">
        <v>1.993266666666667</v>
      </c>
      <c r="CN214">
        <v>0</v>
      </c>
      <c r="CO214">
        <v>6089.412222222222</v>
      </c>
      <c r="CP214">
        <v>17338.18888888889</v>
      </c>
      <c r="CQ214">
        <v>40.125</v>
      </c>
      <c r="CR214">
        <v>40.71966666666667</v>
      </c>
      <c r="CS214">
        <v>39.875</v>
      </c>
      <c r="CT214">
        <v>39.125</v>
      </c>
      <c r="CU214">
        <v>39.91403703703703</v>
      </c>
      <c r="CV214">
        <v>1959.989259259259</v>
      </c>
      <c r="CW214">
        <v>40.00814814814815</v>
      </c>
      <c r="CX214">
        <v>0</v>
      </c>
      <c r="CY214">
        <v>1677864651.4</v>
      </c>
      <c r="CZ214">
        <v>0</v>
      </c>
      <c r="DA214">
        <v>0</v>
      </c>
      <c r="DB214" t="s">
        <v>356</v>
      </c>
      <c r="DC214">
        <v>1664468064.5</v>
      </c>
      <c r="DD214">
        <v>1677795524</v>
      </c>
      <c r="DE214">
        <v>0</v>
      </c>
      <c r="DF214">
        <v>-0.419</v>
      </c>
      <c r="DG214">
        <v>-0.001</v>
      </c>
      <c r="DH214">
        <v>3.097</v>
      </c>
      <c r="DI214">
        <v>0.268</v>
      </c>
      <c r="DJ214">
        <v>400</v>
      </c>
      <c r="DK214">
        <v>24</v>
      </c>
      <c r="DL214">
        <v>0.15</v>
      </c>
      <c r="DM214">
        <v>0.13</v>
      </c>
      <c r="DN214">
        <v>-40.27174146341464</v>
      </c>
      <c r="DO214">
        <v>0.1981463414634578</v>
      </c>
      <c r="DP214">
        <v>0.1000707090879774</v>
      </c>
      <c r="DQ214">
        <v>0</v>
      </c>
      <c r="DR214">
        <v>1.065816585365854</v>
      </c>
      <c r="DS214">
        <v>-0.176570174216026</v>
      </c>
      <c r="DT214">
        <v>0.01744685401926496</v>
      </c>
      <c r="DU214">
        <v>0</v>
      </c>
      <c r="DV214">
        <v>0</v>
      </c>
      <c r="DW214">
        <v>2</v>
      </c>
      <c r="DX214" t="s">
        <v>357</v>
      </c>
      <c r="DY214">
        <v>2.97711</v>
      </c>
      <c r="DZ214">
        <v>2.72856</v>
      </c>
      <c r="EA214">
        <v>0.197936</v>
      </c>
      <c r="EB214">
        <v>0.202848</v>
      </c>
      <c r="EC214">
        <v>0.126893</v>
      </c>
      <c r="ED214">
        <v>0.124738</v>
      </c>
      <c r="EE214">
        <v>23911</v>
      </c>
      <c r="EF214">
        <v>23507.1</v>
      </c>
      <c r="EG214">
        <v>30353.4</v>
      </c>
      <c r="EH214">
        <v>29750.1</v>
      </c>
      <c r="EI214">
        <v>36582.2</v>
      </c>
      <c r="EJ214">
        <v>34283.7</v>
      </c>
      <c r="EK214">
        <v>46447.7</v>
      </c>
      <c r="EL214">
        <v>44240.8</v>
      </c>
      <c r="EM214">
        <v>1.84448</v>
      </c>
      <c r="EN214">
        <v>1.82365</v>
      </c>
      <c r="EO214">
        <v>0.1834</v>
      </c>
      <c r="EP214">
        <v>0</v>
      </c>
      <c r="EQ214">
        <v>32.0277</v>
      </c>
      <c r="ER214">
        <v>999.9</v>
      </c>
      <c r="ES214">
        <v>49.2</v>
      </c>
      <c r="ET214">
        <v>34.8</v>
      </c>
      <c r="EU214">
        <v>30.7316</v>
      </c>
      <c r="EV214">
        <v>63.1937</v>
      </c>
      <c r="EW214">
        <v>22.7524</v>
      </c>
      <c r="EX214">
        <v>1</v>
      </c>
      <c r="EY214">
        <v>0.161596</v>
      </c>
      <c r="EZ214">
        <v>-2.23244</v>
      </c>
      <c r="FA214">
        <v>20.1833</v>
      </c>
      <c r="FB214">
        <v>5.22987</v>
      </c>
      <c r="FC214">
        <v>11.9737</v>
      </c>
      <c r="FD214">
        <v>4.97095</v>
      </c>
      <c r="FE214">
        <v>3.28968</v>
      </c>
      <c r="FF214">
        <v>9999</v>
      </c>
      <c r="FG214">
        <v>9999</v>
      </c>
      <c r="FH214">
        <v>9999</v>
      </c>
      <c r="FI214">
        <v>999.9</v>
      </c>
      <c r="FJ214">
        <v>4.97321</v>
      </c>
      <c r="FK214">
        <v>1.87784</v>
      </c>
      <c r="FL214">
        <v>1.87593</v>
      </c>
      <c r="FM214">
        <v>1.8788</v>
      </c>
      <c r="FN214">
        <v>1.87543</v>
      </c>
      <c r="FO214">
        <v>1.87897</v>
      </c>
      <c r="FP214">
        <v>1.87607</v>
      </c>
      <c r="FQ214">
        <v>1.87728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5.75</v>
      </c>
      <c r="GF214">
        <v>0.4006</v>
      </c>
      <c r="GG214">
        <v>1.952128706093963</v>
      </c>
      <c r="GH214">
        <v>0.004218851560130391</v>
      </c>
      <c r="GI214">
        <v>-1.795455638341317E-06</v>
      </c>
      <c r="GJ214">
        <v>4.509012065089949E-10</v>
      </c>
      <c r="GK214">
        <v>0.4005864047308223</v>
      </c>
      <c r="GL214">
        <v>0</v>
      </c>
      <c r="GM214">
        <v>0</v>
      </c>
      <c r="GN214">
        <v>0</v>
      </c>
      <c r="GO214">
        <v>0</v>
      </c>
      <c r="GP214">
        <v>2124</v>
      </c>
      <c r="GQ214">
        <v>1</v>
      </c>
      <c r="GR214">
        <v>26</v>
      </c>
      <c r="GS214">
        <v>223276.4</v>
      </c>
      <c r="GT214">
        <v>1152.1</v>
      </c>
      <c r="GU214">
        <v>3.19946</v>
      </c>
      <c r="GV214">
        <v>2.55005</v>
      </c>
      <c r="GW214">
        <v>1.39893</v>
      </c>
      <c r="GX214">
        <v>2.36206</v>
      </c>
      <c r="GY214">
        <v>1.44897</v>
      </c>
      <c r="GZ214">
        <v>2.47192</v>
      </c>
      <c r="HA214">
        <v>42.3241</v>
      </c>
      <c r="HB214">
        <v>24.1138</v>
      </c>
      <c r="HC214">
        <v>18</v>
      </c>
      <c r="HD214">
        <v>490.835</v>
      </c>
      <c r="HE214">
        <v>448.986</v>
      </c>
      <c r="HF214">
        <v>34.827</v>
      </c>
      <c r="HG214">
        <v>29.284</v>
      </c>
      <c r="HH214">
        <v>29.9999</v>
      </c>
      <c r="HI214">
        <v>29.0113</v>
      </c>
      <c r="HJ214">
        <v>29.0641</v>
      </c>
      <c r="HK214">
        <v>64.1447</v>
      </c>
      <c r="HL214">
        <v>0</v>
      </c>
      <c r="HM214">
        <v>100</v>
      </c>
      <c r="HN214">
        <v>34.8156</v>
      </c>
      <c r="HO214">
        <v>1556.76</v>
      </c>
      <c r="HP214">
        <v>31.6323</v>
      </c>
      <c r="HQ214">
        <v>100.365</v>
      </c>
      <c r="HR214">
        <v>101.73</v>
      </c>
    </row>
    <row r="215" spans="1:226">
      <c r="A215">
        <v>199</v>
      </c>
      <c r="B215">
        <v>1677864653.6</v>
      </c>
      <c r="C215">
        <v>2132.099999904633</v>
      </c>
      <c r="D215" t="s">
        <v>762</v>
      </c>
      <c r="E215" t="s">
        <v>763</v>
      </c>
      <c r="F215">
        <v>5</v>
      </c>
      <c r="G215" t="s">
        <v>353</v>
      </c>
      <c r="H215" t="s">
        <v>382</v>
      </c>
      <c r="I215">
        <v>1677864645.814285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1591.762330924775</v>
      </c>
      <c r="AK215">
        <v>1560.075878787878</v>
      </c>
      <c r="AL215">
        <v>3.48088604739894</v>
      </c>
      <c r="AM215">
        <v>63.52167588104037</v>
      </c>
      <c r="AN215">
        <f>(AP215 - AO215 + BO215*1E3/(8.314*(BQ215+273.15)) * AR215/BN215 * AQ215) * BN215/(100*BB215) * 1000/(1000 - AP215)</f>
        <v>0</v>
      </c>
      <c r="AO215">
        <v>30.37108813150114</v>
      </c>
      <c r="AP215">
        <v>31.39532727272726</v>
      </c>
      <c r="AQ215">
        <v>-6.966161709034051E-05</v>
      </c>
      <c r="AR215">
        <v>100.0074228854335</v>
      </c>
      <c r="AS215">
        <v>0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2.96</v>
      </c>
      <c r="BC215">
        <v>0.5</v>
      </c>
      <c r="BD215" t="s">
        <v>355</v>
      </c>
      <c r="BE215">
        <v>2</v>
      </c>
      <c r="BF215" t="b">
        <v>1</v>
      </c>
      <c r="BG215">
        <v>1677864645.814285</v>
      </c>
      <c r="BH215">
        <v>1486.660357142857</v>
      </c>
      <c r="BI215">
        <v>1526.9375</v>
      </c>
      <c r="BJ215">
        <v>31.41592857142857</v>
      </c>
      <c r="BK215">
        <v>30.372925</v>
      </c>
      <c r="BL215">
        <v>1480.932142857143</v>
      </c>
      <c r="BM215">
        <v>31.01533571428572</v>
      </c>
      <c r="BN215">
        <v>500.0297857142856</v>
      </c>
      <c r="BO215">
        <v>89.42913571428572</v>
      </c>
      <c r="BP215">
        <v>0.1000147535714286</v>
      </c>
      <c r="BQ215">
        <v>34.29782857142857</v>
      </c>
      <c r="BR215">
        <v>34.99759285714286</v>
      </c>
      <c r="BS215">
        <v>999.9000000000002</v>
      </c>
      <c r="BT215">
        <v>0</v>
      </c>
      <c r="BU215">
        <v>0</v>
      </c>
      <c r="BV215">
        <v>9999.064642857144</v>
      </c>
      <c r="BW215">
        <v>0</v>
      </c>
      <c r="BX215">
        <v>6.436805000000001</v>
      </c>
      <c r="BY215">
        <v>-40.27871071428572</v>
      </c>
      <c r="BZ215">
        <v>1534.877857142857</v>
      </c>
      <c r="CA215">
        <v>1574.767857142857</v>
      </c>
      <c r="CB215">
        <v>1.043015714285714</v>
      </c>
      <c r="CC215">
        <v>1526.9375</v>
      </c>
      <c r="CD215">
        <v>30.372925</v>
      </c>
      <c r="CE215">
        <v>2.809499285714286</v>
      </c>
      <c r="CF215">
        <v>2.716222857142856</v>
      </c>
      <c r="CG215">
        <v>22.94000357142857</v>
      </c>
      <c r="CH215">
        <v>22.3836</v>
      </c>
      <c r="CI215">
        <v>1999.997857142857</v>
      </c>
      <c r="CJ215">
        <v>0.9799967499999999</v>
      </c>
      <c r="CK215">
        <v>0.02000322857142857</v>
      </c>
      <c r="CL215">
        <v>0</v>
      </c>
      <c r="CM215">
        <v>2.000982142857143</v>
      </c>
      <c r="CN215">
        <v>0</v>
      </c>
      <c r="CO215">
        <v>6085.922142857145</v>
      </c>
      <c r="CP215">
        <v>17338.19285714285</v>
      </c>
      <c r="CQ215">
        <v>40.125</v>
      </c>
      <c r="CR215">
        <v>40.70724999999999</v>
      </c>
      <c r="CS215">
        <v>39.875</v>
      </c>
      <c r="CT215">
        <v>39.125</v>
      </c>
      <c r="CU215">
        <v>39.91485714285714</v>
      </c>
      <c r="CV215">
        <v>1959.989285714285</v>
      </c>
      <c r="CW215">
        <v>40.00857142857143</v>
      </c>
      <c r="CX215">
        <v>0</v>
      </c>
      <c r="CY215">
        <v>1677864656.8</v>
      </c>
      <c r="CZ215">
        <v>0</v>
      </c>
      <c r="DA215">
        <v>0</v>
      </c>
      <c r="DB215" t="s">
        <v>356</v>
      </c>
      <c r="DC215">
        <v>1664468064.5</v>
      </c>
      <c r="DD215">
        <v>1677795524</v>
      </c>
      <c r="DE215">
        <v>0</v>
      </c>
      <c r="DF215">
        <v>-0.419</v>
      </c>
      <c r="DG215">
        <v>-0.001</v>
      </c>
      <c r="DH215">
        <v>3.097</v>
      </c>
      <c r="DI215">
        <v>0.268</v>
      </c>
      <c r="DJ215">
        <v>400</v>
      </c>
      <c r="DK215">
        <v>24</v>
      </c>
      <c r="DL215">
        <v>0.15</v>
      </c>
      <c r="DM215">
        <v>0.13</v>
      </c>
      <c r="DN215">
        <v>-40.2693075</v>
      </c>
      <c r="DO215">
        <v>0.1114863039400746</v>
      </c>
      <c r="DP215">
        <v>0.1032165015574062</v>
      </c>
      <c r="DQ215">
        <v>0</v>
      </c>
      <c r="DR215">
        <v>1.0496285</v>
      </c>
      <c r="DS215">
        <v>-0.1616021763602263</v>
      </c>
      <c r="DT215">
        <v>0.01558938798510063</v>
      </c>
      <c r="DU215">
        <v>0</v>
      </c>
      <c r="DV215">
        <v>0</v>
      </c>
      <c r="DW215">
        <v>2</v>
      </c>
      <c r="DX215" t="s">
        <v>357</v>
      </c>
      <c r="DY215">
        <v>2.97717</v>
      </c>
      <c r="DZ215">
        <v>2.72809</v>
      </c>
      <c r="EA215">
        <v>0.199266</v>
      </c>
      <c r="EB215">
        <v>0.204173</v>
      </c>
      <c r="EC215">
        <v>0.126858</v>
      </c>
      <c r="ED215">
        <v>0.124741</v>
      </c>
      <c r="EE215">
        <v>23872</v>
      </c>
      <c r="EF215">
        <v>23468.6</v>
      </c>
      <c r="EG215">
        <v>30354.3</v>
      </c>
      <c r="EH215">
        <v>29750.9</v>
      </c>
      <c r="EI215">
        <v>36585</v>
      </c>
      <c r="EJ215">
        <v>34284.4</v>
      </c>
      <c r="EK215">
        <v>46449.2</v>
      </c>
      <c r="EL215">
        <v>44241.7</v>
      </c>
      <c r="EM215">
        <v>1.84452</v>
      </c>
      <c r="EN215">
        <v>1.82375</v>
      </c>
      <c r="EO215">
        <v>0.183836</v>
      </c>
      <c r="EP215">
        <v>0</v>
      </c>
      <c r="EQ215">
        <v>32.0221</v>
      </c>
      <c r="ER215">
        <v>999.9</v>
      </c>
      <c r="ES215">
        <v>49.1</v>
      </c>
      <c r="ET215">
        <v>34.8</v>
      </c>
      <c r="EU215">
        <v>30.6695</v>
      </c>
      <c r="EV215">
        <v>63.1437</v>
      </c>
      <c r="EW215">
        <v>23.0569</v>
      </c>
      <c r="EX215">
        <v>1</v>
      </c>
      <c r="EY215">
        <v>0.161446</v>
      </c>
      <c r="EZ215">
        <v>-2.211</v>
      </c>
      <c r="FA215">
        <v>20.1835</v>
      </c>
      <c r="FB215">
        <v>5.23002</v>
      </c>
      <c r="FC215">
        <v>11.974</v>
      </c>
      <c r="FD215">
        <v>4.97075</v>
      </c>
      <c r="FE215">
        <v>3.28965</v>
      </c>
      <c r="FF215">
        <v>9999</v>
      </c>
      <c r="FG215">
        <v>9999</v>
      </c>
      <c r="FH215">
        <v>9999</v>
      </c>
      <c r="FI215">
        <v>999.9</v>
      </c>
      <c r="FJ215">
        <v>4.9732</v>
      </c>
      <c r="FK215">
        <v>1.87785</v>
      </c>
      <c r="FL215">
        <v>1.87594</v>
      </c>
      <c r="FM215">
        <v>1.8788</v>
      </c>
      <c r="FN215">
        <v>1.8754</v>
      </c>
      <c r="FO215">
        <v>1.87898</v>
      </c>
      <c r="FP215">
        <v>1.87607</v>
      </c>
      <c r="FQ215">
        <v>1.87728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5.77</v>
      </c>
      <c r="GF215">
        <v>0.4006</v>
      </c>
      <c r="GG215">
        <v>1.952128706093963</v>
      </c>
      <c r="GH215">
        <v>0.004218851560130391</v>
      </c>
      <c r="GI215">
        <v>-1.795455638341317E-06</v>
      </c>
      <c r="GJ215">
        <v>4.509012065089949E-10</v>
      </c>
      <c r="GK215">
        <v>0.4005864047308223</v>
      </c>
      <c r="GL215">
        <v>0</v>
      </c>
      <c r="GM215">
        <v>0</v>
      </c>
      <c r="GN215">
        <v>0</v>
      </c>
      <c r="GO215">
        <v>0</v>
      </c>
      <c r="GP215">
        <v>2124</v>
      </c>
      <c r="GQ215">
        <v>1</v>
      </c>
      <c r="GR215">
        <v>26</v>
      </c>
      <c r="GS215">
        <v>223276.5</v>
      </c>
      <c r="GT215">
        <v>1152.2</v>
      </c>
      <c r="GU215">
        <v>3.22998</v>
      </c>
      <c r="GV215">
        <v>2.54395</v>
      </c>
      <c r="GW215">
        <v>1.39893</v>
      </c>
      <c r="GX215">
        <v>2.36084</v>
      </c>
      <c r="GY215">
        <v>1.44897</v>
      </c>
      <c r="GZ215">
        <v>2.46338</v>
      </c>
      <c r="HA215">
        <v>42.3241</v>
      </c>
      <c r="HB215">
        <v>24.1225</v>
      </c>
      <c r="HC215">
        <v>18</v>
      </c>
      <c r="HD215">
        <v>490.847</v>
      </c>
      <c r="HE215">
        <v>449.03</v>
      </c>
      <c r="HF215">
        <v>34.8228</v>
      </c>
      <c r="HG215">
        <v>29.2821</v>
      </c>
      <c r="HH215">
        <v>29.9998</v>
      </c>
      <c r="HI215">
        <v>29.0089</v>
      </c>
      <c r="HJ215">
        <v>29.0616</v>
      </c>
      <c r="HK215">
        <v>64.6498</v>
      </c>
      <c r="HL215">
        <v>0</v>
      </c>
      <c r="HM215">
        <v>100</v>
      </c>
      <c r="HN215">
        <v>34.82</v>
      </c>
      <c r="HO215">
        <v>1570.11</v>
      </c>
      <c r="HP215">
        <v>31.6323</v>
      </c>
      <c r="HQ215">
        <v>100.368</v>
      </c>
      <c r="HR215">
        <v>101.732</v>
      </c>
    </row>
    <row r="216" spans="1:226">
      <c r="A216">
        <v>200</v>
      </c>
      <c r="B216">
        <v>1677864658.6</v>
      </c>
      <c r="C216">
        <v>2137.099999904633</v>
      </c>
      <c r="D216" t="s">
        <v>764</v>
      </c>
      <c r="E216" t="s">
        <v>765</v>
      </c>
      <c r="F216">
        <v>5</v>
      </c>
      <c r="G216" t="s">
        <v>353</v>
      </c>
      <c r="H216" t="s">
        <v>382</v>
      </c>
      <c r="I216">
        <v>1677864651.1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1608.91333630742</v>
      </c>
      <c r="AK216">
        <v>1577.197878787878</v>
      </c>
      <c r="AL216">
        <v>3.407636506837987</v>
      </c>
      <c r="AM216">
        <v>63.52167588104037</v>
      </c>
      <c r="AN216">
        <f>(AP216 - AO216 + BO216*1E3/(8.314*(BQ216+273.15)) * AR216/BN216 * AQ216) * BN216/(100*BB216) * 1000/(1000 - AP216)</f>
        <v>0</v>
      </c>
      <c r="AO216">
        <v>30.37167192571012</v>
      </c>
      <c r="AP216">
        <v>31.37898606060607</v>
      </c>
      <c r="AQ216">
        <v>-8.201826693237461E-05</v>
      </c>
      <c r="AR216">
        <v>100.0074228854335</v>
      </c>
      <c r="AS216">
        <v>0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2.96</v>
      </c>
      <c r="BC216">
        <v>0.5</v>
      </c>
      <c r="BD216" t="s">
        <v>355</v>
      </c>
      <c r="BE216">
        <v>2</v>
      </c>
      <c r="BF216" t="b">
        <v>1</v>
      </c>
      <c r="BG216">
        <v>1677864651.1</v>
      </c>
      <c r="BH216">
        <v>1504.361851851852</v>
      </c>
      <c r="BI216">
        <v>1544.572222222222</v>
      </c>
      <c r="BJ216">
        <v>31.40027777777777</v>
      </c>
      <c r="BK216">
        <v>30.37201851851852</v>
      </c>
      <c r="BL216">
        <v>1498.601481481481</v>
      </c>
      <c r="BM216">
        <v>30.99968518518519</v>
      </c>
      <c r="BN216">
        <v>500.0205925925926</v>
      </c>
      <c r="BO216">
        <v>89.42883333333336</v>
      </c>
      <c r="BP216">
        <v>0.09994405925925927</v>
      </c>
      <c r="BQ216">
        <v>34.29799259259259</v>
      </c>
      <c r="BR216">
        <v>34.99462962962963</v>
      </c>
      <c r="BS216">
        <v>999.9000000000001</v>
      </c>
      <c r="BT216">
        <v>0</v>
      </c>
      <c r="BU216">
        <v>0</v>
      </c>
      <c r="BV216">
        <v>9996.10851851852</v>
      </c>
      <c r="BW216">
        <v>0</v>
      </c>
      <c r="BX216">
        <v>6.453577407407408</v>
      </c>
      <c r="BY216">
        <v>-40.21092592592592</v>
      </c>
      <c r="BZ216">
        <v>1553.12962962963</v>
      </c>
      <c r="CA216">
        <v>1592.952962962963</v>
      </c>
      <c r="CB216">
        <v>1.02827037037037</v>
      </c>
      <c r="CC216">
        <v>1544.572222222222</v>
      </c>
      <c r="CD216">
        <v>30.37201851851852</v>
      </c>
      <c r="CE216">
        <v>2.808090740740741</v>
      </c>
      <c r="CF216">
        <v>2.716133703703703</v>
      </c>
      <c r="CG216">
        <v>22.93171851851852</v>
      </c>
      <c r="CH216">
        <v>22.38306296296296</v>
      </c>
      <c r="CI216">
        <v>2000.000740740741</v>
      </c>
      <c r="CJ216">
        <v>0.9799975925925926</v>
      </c>
      <c r="CK216">
        <v>0.02000243333333334</v>
      </c>
      <c r="CL216">
        <v>0</v>
      </c>
      <c r="CM216">
        <v>1.978548148148148</v>
      </c>
      <c r="CN216">
        <v>0</v>
      </c>
      <c r="CO216">
        <v>6082.04925925926</v>
      </c>
      <c r="CP216">
        <v>17338.21481481482</v>
      </c>
      <c r="CQ216">
        <v>40.125</v>
      </c>
      <c r="CR216">
        <v>40.70566666666667</v>
      </c>
      <c r="CS216">
        <v>39.875</v>
      </c>
      <c r="CT216">
        <v>39.125</v>
      </c>
      <c r="CU216">
        <v>39.92092592592593</v>
      </c>
      <c r="CV216">
        <v>1959.994074074074</v>
      </c>
      <c r="CW216">
        <v>40.00666666666667</v>
      </c>
      <c r="CX216">
        <v>0</v>
      </c>
      <c r="CY216">
        <v>1677864661.6</v>
      </c>
      <c r="CZ216">
        <v>0</v>
      </c>
      <c r="DA216">
        <v>0</v>
      </c>
      <c r="DB216" t="s">
        <v>356</v>
      </c>
      <c r="DC216">
        <v>1664468064.5</v>
      </c>
      <c r="DD216">
        <v>1677795524</v>
      </c>
      <c r="DE216">
        <v>0</v>
      </c>
      <c r="DF216">
        <v>-0.419</v>
      </c>
      <c r="DG216">
        <v>-0.001</v>
      </c>
      <c r="DH216">
        <v>3.097</v>
      </c>
      <c r="DI216">
        <v>0.268</v>
      </c>
      <c r="DJ216">
        <v>400</v>
      </c>
      <c r="DK216">
        <v>24</v>
      </c>
      <c r="DL216">
        <v>0.15</v>
      </c>
      <c r="DM216">
        <v>0.13</v>
      </c>
      <c r="DN216">
        <v>-40.25887</v>
      </c>
      <c r="DO216">
        <v>0.4769290806755006</v>
      </c>
      <c r="DP216">
        <v>0.1100561156864987</v>
      </c>
      <c r="DQ216">
        <v>0</v>
      </c>
      <c r="DR216">
        <v>1.0358795</v>
      </c>
      <c r="DS216">
        <v>-0.1646717448405285</v>
      </c>
      <c r="DT216">
        <v>0.01586892938260171</v>
      </c>
      <c r="DU216">
        <v>0</v>
      </c>
      <c r="DV216">
        <v>0</v>
      </c>
      <c r="DW216">
        <v>2</v>
      </c>
      <c r="DX216" t="s">
        <v>357</v>
      </c>
      <c r="DY216">
        <v>2.97715</v>
      </c>
      <c r="DZ216">
        <v>2.72832</v>
      </c>
      <c r="EA216">
        <v>0.200566</v>
      </c>
      <c r="EB216">
        <v>0.205465</v>
      </c>
      <c r="EC216">
        <v>0.126813</v>
      </c>
      <c r="ED216">
        <v>0.124741</v>
      </c>
      <c r="EE216">
        <v>23833.7</v>
      </c>
      <c r="EF216">
        <v>23430.7</v>
      </c>
      <c r="EG216">
        <v>30354.8</v>
      </c>
      <c r="EH216">
        <v>29751.3</v>
      </c>
      <c r="EI216">
        <v>36587.4</v>
      </c>
      <c r="EJ216">
        <v>34284.7</v>
      </c>
      <c r="EK216">
        <v>46449.8</v>
      </c>
      <c r="EL216">
        <v>44242</v>
      </c>
      <c r="EM216">
        <v>1.84465</v>
      </c>
      <c r="EN216">
        <v>1.82375</v>
      </c>
      <c r="EO216">
        <v>0.183646</v>
      </c>
      <c r="EP216">
        <v>0</v>
      </c>
      <c r="EQ216">
        <v>32.0165</v>
      </c>
      <c r="ER216">
        <v>999.9</v>
      </c>
      <c r="ES216">
        <v>49.1</v>
      </c>
      <c r="ET216">
        <v>34.8</v>
      </c>
      <c r="EU216">
        <v>30.6723</v>
      </c>
      <c r="EV216">
        <v>63.1237</v>
      </c>
      <c r="EW216">
        <v>22.6883</v>
      </c>
      <c r="EX216">
        <v>1</v>
      </c>
      <c r="EY216">
        <v>0.160945</v>
      </c>
      <c r="EZ216">
        <v>-2.22192</v>
      </c>
      <c r="FA216">
        <v>20.1833</v>
      </c>
      <c r="FB216">
        <v>5.23032</v>
      </c>
      <c r="FC216">
        <v>11.974</v>
      </c>
      <c r="FD216">
        <v>4.971</v>
      </c>
      <c r="FE216">
        <v>3.28965</v>
      </c>
      <c r="FF216">
        <v>9999</v>
      </c>
      <c r="FG216">
        <v>9999</v>
      </c>
      <c r="FH216">
        <v>9999</v>
      </c>
      <c r="FI216">
        <v>999.9</v>
      </c>
      <c r="FJ216">
        <v>4.9732</v>
      </c>
      <c r="FK216">
        <v>1.87775</v>
      </c>
      <c r="FL216">
        <v>1.87592</v>
      </c>
      <c r="FM216">
        <v>1.87871</v>
      </c>
      <c r="FN216">
        <v>1.87534</v>
      </c>
      <c r="FO216">
        <v>1.87896</v>
      </c>
      <c r="FP216">
        <v>1.87604</v>
      </c>
      <c r="FQ216">
        <v>1.8772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5.81</v>
      </c>
      <c r="GF216">
        <v>0.4006</v>
      </c>
      <c r="GG216">
        <v>1.952128706093963</v>
      </c>
      <c r="GH216">
        <v>0.004218851560130391</v>
      </c>
      <c r="GI216">
        <v>-1.795455638341317E-06</v>
      </c>
      <c r="GJ216">
        <v>4.509012065089949E-10</v>
      </c>
      <c r="GK216">
        <v>0.4005864047308223</v>
      </c>
      <c r="GL216">
        <v>0</v>
      </c>
      <c r="GM216">
        <v>0</v>
      </c>
      <c r="GN216">
        <v>0</v>
      </c>
      <c r="GO216">
        <v>0</v>
      </c>
      <c r="GP216">
        <v>2124</v>
      </c>
      <c r="GQ216">
        <v>1</v>
      </c>
      <c r="GR216">
        <v>26</v>
      </c>
      <c r="GS216">
        <v>223276.6</v>
      </c>
      <c r="GT216">
        <v>1152.2</v>
      </c>
      <c r="GU216">
        <v>3.25317</v>
      </c>
      <c r="GV216">
        <v>2.53906</v>
      </c>
      <c r="GW216">
        <v>1.39893</v>
      </c>
      <c r="GX216">
        <v>2.36206</v>
      </c>
      <c r="GY216">
        <v>1.44897</v>
      </c>
      <c r="GZ216">
        <v>2.52808</v>
      </c>
      <c r="HA216">
        <v>42.3241</v>
      </c>
      <c r="HB216">
        <v>24.1225</v>
      </c>
      <c r="HC216">
        <v>18</v>
      </c>
      <c r="HD216">
        <v>490.916</v>
      </c>
      <c r="HE216">
        <v>449.027</v>
      </c>
      <c r="HF216">
        <v>34.8228</v>
      </c>
      <c r="HG216">
        <v>29.2809</v>
      </c>
      <c r="HH216">
        <v>29.9999</v>
      </c>
      <c r="HI216">
        <v>29.0089</v>
      </c>
      <c r="HJ216">
        <v>29.0611</v>
      </c>
      <c r="HK216">
        <v>65.2206</v>
      </c>
      <c r="HL216">
        <v>0</v>
      </c>
      <c r="HM216">
        <v>100</v>
      </c>
      <c r="HN216">
        <v>34.8266</v>
      </c>
      <c r="HO216">
        <v>1590.15</v>
      </c>
      <c r="HP216">
        <v>31.6323</v>
      </c>
      <c r="HQ216">
        <v>100.37</v>
      </c>
      <c r="HR216">
        <v>101.733</v>
      </c>
    </row>
    <row r="217" spans="1:226">
      <c r="A217">
        <v>201</v>
      </c>
      <c r="B217">
        <v>1677864663.6</v>
      </c>
      <c r="C217">
        <v>2142.099999904633</v>
      </c>
      <c r="D217" t="s">
        <v>766</v>
      </c>
      <c r="E217" t="s">
        <v>767</v>
      </c>
      <c r="F217">
        <v>5</v>
      </c>
      <c r="G217" t="s">
        <v>353</v>
      </c>
      <c r="H217" t="s">
        <v>382</v>
      </c>
      <c r="I217">
        <v>1677864655.814285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1626.243026084901</v>
      </c>
      <c r="AK217">
        <v>1594.546666666666</v>
      </c>
      <c r="AL217">
        <v>3.469416601032381</v>
      </c>
      <c r="AM217">
        <v>63.52167588104037</v>
      </c>
      <c r="AN217">
        <f>(AP217 - AO217 + BO217*1E3/(8.314*(BQ217+273.15)) * AR217/BN217 * AQ217) * BN217/(100*BB217) * 1000/(1000 - AP217)</f>
        <v>0</v>
      </c>
      <c r="AO217">
        <v>30.37128925554703</v>
      </c>
      <c r="AP217">
        <v>31.36566727272725</v>
      </c>
      <c r="AQ217">
        <v>-5.415101016015441E-05</v>
      </c>
      <c r="AR217">
        <v>100.0074228854335</v>
      </c>
      <c r="AS217">
        <v>0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2.96</v>
      </c>
      <c r="BC217">
        <v>0.5</v>
      </c>
      <c r="BD217" t="s">
        <v>355</v>
      </c>
      <c r="BE217">
        <v>2</v>
      </c>
      <c r="BF217" t="b">
        <v>1</v>
      </c>
      <c r="BG217">
        <v>1677864655.814285</v>
      </c>
      <c r="BH217">
        <v>1520.120357142857</v>
      </c>
      <c r="BI217">
        <v>1560.373928571428</v>
      </c>
      <c r="BJ217">
        <v>31.38650357142857</v>
      </c>
      <c r="BK217">
        <v>30.37137857142857</v>
      </c>
      <c r="BL217">
        <v>1514.330714285714</v>
      </c>
      <c r="BM217">
        <v>30.98591428571429</v>
      </c>
      <c r="BN217">
        <v>500.0230714285714</v>
      </c>
      <c r="BO217">
        <v>89.42894999999999</v>
      </c>
      <c r="BP217">
        <v>0.099926325</v>
      </c>
      <c r="BQ217">
        <v>34.29757142857142</v>
      </c>
      <c r="BR217">
        <v>34.99170357142857</v>
      </c>
      <c r="BS217">
        <v>999.9000000000002</v>
      </c>
      <c r="BT217">
        <v>0</v>
      </c>
      <c r="BU217">
        <v>0</v>
      </c>
      <c r="BV217">
        <v>9998.637857142856</v>
      </c>
      <c r="BW217">
        <v>0</v>
      </c>
      <c r="BX217">
        <v>6.454190000000001</v>
      </c>
      <c r="BY217">
        <v>-40.25325714285714</v>
      </c>
      <c r="BZ217">
        <v>1569.377857142857</v>
      </c>
      <c r="CA217">
        <v>1609.248928571429</v>
      </c>
      <c r="CB217">
        <v>1.015136785714286</v>
      </c>
      <c r="CC217">
        <v>1560.373928571428</v>
      </c>
      <c r="CD217">
        <v>30.37137857142857</v>
      </c>
      <c r="CE217">
        <v>2.806861785714286</v>
      </c>
      <c r="CF217">
        <v>2.71608</v>
      </c>
      <c r="CG217">
        <v>22.92449285714286</v>
      </c>
      <c r="CH217">
        <v>22.38273571428572</v>
      </c>
      <c r="CI217">
        <v>1999.998928571428</v>
      </c>
      <c r="CJ217">
        <v>0.9800015357142856</v>
      </c>
      <c r="CK217">
        <v>0.01999856428571429</v>
      </c>
      <c r="CL217">
        <v>0</v>
      </c>
      <c r="CM217">
        <v>1.957564285714286</v>
      </c>
      <c r="CN217">
        <v>0</v>
      </c>
      <c r="CO217">
        <v>6078.694999999999</v>
      </c>
      <c r="CP217">
        <v>17338.225</v>
      </c>
      <c r="CQ217">
        <v>40.125</v>
      </c>
      <c r="CR217">
        <v>40.71625</v>
      </c>
      <c r="CS217">
        <v>39.875</v>
      </c>
      <c r="CT217">
        <v>39.125</v>
      </c>
      <c r="CU217">
        <v>39.91707142857143</v>
      </c>
      <c r="CV217">
        <v>1960.001785714286</v>
      </c>
      <c r="CW217">
        <v>39.99714285714285</v>
      </c>
      <c r="CX217">
        <v>0</v>
      </c>
      <c r="CY217">
        <v>1677864666.4</v>
      </c>
      <c r="CZ217">
        <v>0</v>
      </c>
      <c r="DA217">
        <v>0</v>
      </c>
      <c r="DB217" t="s">
        <v>356</v>
      </c>
      <c r="DC217">
        <v>1664468064.5</v>
      </c>
      <c r="DD217">
        <v>1677795524</v>
      </c>
      <c r="DE217">
        <v>0</v>
      </c>
      <c r="DF217">
        <v>-0.419</v>
      </c>
      <c r="DG217">
        <v>-0.001</v>
      </c>
      <c r="DH217">
        <v>3.097</v>
      </c>
      <c r="DI217">
        <v>0.268</v>
      </c>
      <c r="DJ217">
        <v>400</v>
      </c>
      <c r="DK217">
        <v>24</v>
      </c>
      <c r="DL217">
        <v>0.15</v>
      </c>
      <c r="DM217">
        <v>0.13</v>
      </c>
      <c r="DN217">
        <v>-40.23330731707317</v>
      </c>
      <c r="DO217">
        <v>-0.215308013937372</v>
      </c>
      <c r="DP217">
        <v>0.0818999818048283</v>
      </c>
      <c r="DQ217">
        <v>0</v>
      </c>
      <c r="DR217">
        <v>1.023820292682927</v>
      </c>
      <c r="DS217">
        <v>-0.1682109616724738</v>
      </c>
      <c r="DT217">
        <v>0.01661839239274409</v>
      </c>
      <c r="DU217">
        <v>0</v>
      </c>
      <c r="DV217">
        <v>0</v>
      </c>
      <c r="DW217">
        <v>2</v>
      </c>
      <c r="DX217" t="s">
        <v>357</v>
      </c>
      <c r="DY217">
        <v>2.97709</v>
      </c>
      <c r="DZ217">
        <v>2.72859</v>
      </c>
      <c r="EA217">
        <v>0.201862</v>
      </c>
      <c r="EB217">
        <v>0.206749</v>
      </c>
      <c r="EC217">
        <v>0.126775</v>
      </c>
      <c r="ED217">
        <v>0.124739</v>
      </c>
      <c r="EE217">
        <v>23794.9</v>
      </c>
      <c r="EF217">
        <v>23392.8</v>
      </c>
      <c r="EG217">
        <v>30354.7</v>
      </c>
      <c r="EH217">
        <v>29751.2</v>
      </c>
      <c r="EI217">
        <v>36589.2</v>
      </c>
      <c r="EJ217">
        <v>34285</v>
      </c>
      <c r="EK217">
        <v>46449.8</v>
      </c>
      <c r="EL217">
        <v>44242.1</v>
      </c>
      <c r="EM217">
        <v>1.8445</v>
      </c>
      <c r="EN217">
        <v>1.8241</v>
      </c>
      <c r="EO217">
        <v>0.184134</v>
      </c>
      <c r="EP217">
        <v>0</v>
      </c>
      <c r="EQ217">
        <v>32.0113</v>
      </c>
      <c r="ER217">
        <v>999.9</v>
      </c>
      <c r="ES217">
        <v>49.1</v>
      </c>
      <c r="ET217">
        <v>34.8</v>
      </c>
      <c r="EU217">
        <v>30.6712</v>
      </c>
      <c r="EV217">
        <v>63.0737</v>
      </c>
      <c r="EW217">
        <v>22.8886</v>
      </c>
      <c r="EX217">
        <v>1</v>
      </c>
      <c r="EY217">
        <v>0.16094</v>
      </c>
      <c r="EZ217">
        <v>-2.23391</v>
      </c>
      <c r="FA217">
        <v>20.183</v>
      </c>
      <c r="FB217">
        <v>5.23122</v>
      </c>
      <c r="FC217">
        <v>11.974</v>
      </c>
      <c r="FD217">
        <v>4.9712</v>
      </c>
      <c r="FE217">
        <v>3.28998</v>
      </c>
      <c r="FF217">
        <v>9999</v>
      </c>
      <c r="FG217">
        <v>9999</v>
      </c>
      <c r="FH217">
        <v>9999</v>
      </c>
      <c r="FI217">
        <v>999.9</v>
      </c>
      <c r="FJ217">
        <v>4.9732</v>
      </c>
      <c r="FK217">
        <v>1.87779</v>
      </c>
      <c r="FL217">
        <v>1.87592</v>
      </c>
      <c r="FM217">
        <v>1.87873</v>
      </c>
      <c r="FN217">
        <v>1.87534</v>
      </c>
      <c r="FO217">
        <v>1.87895</v>
      </c>
      <c r="FP217">
        <v>1.87605</v>
      </c>
      <c r="FQ217">
        <v>1.87719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5.84</v>
      </c>
      <c r="GF217">
        <v>0.4006</v>
      </c>
      <c r="GG217">
        <v>1.952128706093963</v>
      </c>
      <c r="GH217">
        <v>0.004218851560130391</v>
      </c>
      <c r="GI217">
        <v>-1.795455638341317E-06</v>
      </c>
      <c r="GJ217">
        <v>4.509012065089949E-10</v>
      </c>
      <c r="GK217">
        <v>0.4005864047308223</v>
      </c>
      <c r="GL217">
        <v>0</v>
      </c>
      <c r="GM217">
        <v>0</v>
      </c>
      <c r="GN217">
        <v>0</v>
      </c>
      <c r="GO217">
        <v>0</v>
      </c>
      <c r="GP217">
        <v>2124</v>
      </c>
      <c r="GQ217">
        <v>1</v>
      </c>
      <c r="GR217">
        <v>26</v>
      </c>
      <c r="GS217">
        <v>223276.7</v>
      </c>
      <c r="GT217">
        <v>1152.3</v>
      </c>
      <c r="GU217">
        <v>3.28369</v>
      </c>
      <c r="GV217">
        <v>2.55493</v>
      </c>
      <c r="GW217">
        <v>1.39893</v>
      </c>
      <c r="GX217">
        <v>2.36206</v>
      </c>
      <c r="GY217">
        <v>1.44897</v>
      </c>
      <c r="GZ217">
        <v>2.42065</v>
      </c>
      <c r="HA217">
        <v>42.3241</v>
      </c>
      <c r="HB217">
        <v>24.1225</v>
      </c>
      <c r="HC217">
        <v>18</v>
      </c>
      <c r="HD217">
        <v>490.816</v>
      </c>
      <c r="HE217">
        <v>449.233</v>
      </c>
      <c r="HF217">
        <v>34.8274</v>
      </c>
      <c r="HG217">
        <v>29.279</v>
      </c>
      <c r="HH217">
        <v>29.9999</v>
      </c>
      <c r="HI217">
        <v>29.0064</v>
      </c>
      <c r="HJ217">
        <v>29.0591</v>
      </c>
      <c r="HK217">
        <v>65.7201</v>
      </c>
      <c r="HL217">
        <v>0</v>
      </c>
      <c r="HM217">
        <v>100</v>
      </c>
      <c r="HN217">
        <v>34.833</v>
      </c>
      <c r="HO217">
        <v>1603.5</v>
      </c>
      <c r="HP217">
        <v>31.6323</v>
      </c>
      <c r="HQ217">
        <v>100.369</v>
      </c>
      <c r="HR217">
        <v>101.733</v>
      </c>
    </row>
    <row r="218" spans="1:226">
      <c r="A218">
        <v>202</v>
      </c>
      <c r="B218">
        <v>1677865866</v>
      </c>
      <c r="C218">
        <v>3344.5</v>
      </c>
      <c r="D218" t="s">
        <v>768</v>
      </c>
      <c r="E218" t="s">
        <v>769</v>
      </c>
      <c r="F218">
        <v>5</v>
      </c>
      <c r="G218" t="s">
        <v>353</v>
      </c>
      <c r="H218" t="s">
        <v>770</v>
      </c>
      <c r="I218">
        <v>1677865858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430.0222820055592</v>
      </c>
      <c r="AK218">
        <v>419.4454303030304</v>
      </c>
      <c r="AL218">
        <v>-0.004027663195464006</v>
      </c>
      <c r="AM218">
        <v>64.72934147553096</v>
      </c>
      <c r="AN218">
        <f>(AP218 - AO218 + BO218*1E3/(8.314*(BQ218+273.15)) * AR218/BN218 * AQ218) * BN218/(100*BB218) * 1000/(1000 - AP218)</f>
        <v>0</v>
      </c>
      <c r="AO218">
        <v>23.2542362344421</v>
      </c>
      <c r="AP218">
        <v>24.41836848484848</v>
      </c>
      <c r="AQ218">
        <v>-0.0008439266040586706</v>
      </c>
      <c r="AR218">
        <v>99.36113135424414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2.96</v>
      </c>
      <c r="BC218">
        <v>0.5</v>
      </c>
      <c r="BD218" t="s">
        <v>355</v>
      </c>
      <c r="BE218">
        <v>2</v>
      </c>
      <c r="BF218" t="b">
        <v>1</v>
      </c>
      <c r="BG218">
        <v>1677865858</v>
      </c>
      <c r="BH218">
        <v>409.2576129032258</v>
      </c>
      <c r="BI218">
        <v>420.0220322580645</v>
      </c>
      <c r="BJ218">
        <v>24.44828064516129</v>
      </c>
      <c r="BK218">
        <v>23.28585483870967</v>
      </c>
      <c r="BL218">
        <v>405.8587419354839</v>
      </c>
      <c r="BM218">
        <v>24.10585161290323</v>
      </c>
      <c r="BN218">
        <v>500.0349677419354</v>
      </c>
      <c r="BO218">
        <v>89.42625161290323</v>
      </c>
      <c r="BP218">
        <v>0.100037835483871</v>
      </c>
      <c r="BQ218">
        <v>26.70522580645161</v>
      </c>
      <c r="BR218">
        <v>27.47400322580645</v>
      </c>
      <c r="BS218">
        <v>999.9000000000003</v>
      </c>
      <c r="BT218">
        <v>0</v>
      </c>
      <c r="BU218">
        <v>0</v>
      </c>
      <c r="BV218">
        <v>9998.665806451614</v>
      </c>
      <c r="BW218">
        <v>0</v>
      </c>
      <c r="BX218">
        <v>3.066634193548388</v>
      </c>
      <c r="BY218">
        <v>-10.76432258064516</v>
      </c>
      <c r="BZ218">
        <v>419.5139999999999</v>
      </c>
      <c r="CA218">
        <v>430.0357741935484</v>
      </c>
      <c r="CB218">
        <v>1.162431290322581</v>
      </c>
      <c r="CC218">
        <v>420.0220322580645</v>
      </c>
      <c r="CD218">
        <v>23.28585483870967</v>
      </c>
      <c r="CE218">
        <v>2.186318709677419</v>
      </c>
      <c r="CF218">
        <v>2.082366774193548</v>
      </c>
      <c r="CG218">
        <v>18.86241290322581</v>
      </c>
      <c r="CH218">
        <v>18.08490967741935</v>
      </c>
      <c r="CI218">
        <v>2000.003548387097</v>
      </c>
      <c r="CJ218">
        <v>0.9799976129032254</v>
      </c>
      <c r="CK218">
        <v>0.02000270000000001</v>
      </c>
      <c r="CL218">
        <v>0</v>
      </c>
      <c r="CM218">
        <v>2.054416129032258</v>
      </c>
      <c r="CN218">
        <v>0</v>
      </c>
      <c r="CO218">
        <v>7367.871612903226</v>
      </c>
      <c r="CP218">
        <v>17338.24516129032</v>
      </c>
      <c r="CQ218">
        <v>37.31199999999998</v>
      </c>
      <c r="CR218">
        <v>38.43699999999998</v>
      </c>
      <c r="CS218">
        <v>37.36687096774194</v>
      </c>
      <c r="CT218">
        <v>36.508</v>
      </c>
      <c r="CU218">
        <v>36.75</v>
      </c>
      <c r="CV218">
        <v>1960.002903225806</v>
      </c>
      <c r="CW218">
        <v>40.01</v>
      </c>
      <c r="CX218">
        <v>0</v>
      </c>
      <c r="CY218">
        <v>1677865868.8</v>
      </c>
      <c r="CZ218">
        <v>0</v>
      </c>
      <c r="DA218">
        <v>0</v>
      </c>
      <c r="DB218" t="s">
        <v>356</v>
      </c>
      <c r="DC218">
        <v>1664468064.5</v>
      </c>
      <c r="DD218">
        <v>1677795524</v>
      </c>
      <c r="DE218">
        <v>0</v>
      </c>
      <c r="DF218">
        <v>-0.419</v>
      </c>
      <c r="DG218">
        <v>-0.001</v>
      </c>
      <c r="DH218">
        <v>3.097</v>
      </c>
      <c r="DI218">
        <v>0.268</v>
      </c>
      <c r="DJ218">
        <v>400</v>
      </c>
      <c r="DK218">
        <v>24</v>
      </c>
      <c r="DL218">
        <v>0.15</v>
      </c>
      <c r="DM218">
        <v>0.13</v>
      </c>
      <c r="DN218">
        <v>-10.760165</v>
      </c>
      <c r="DO218">
        <v>-0.1290911819887063</v>
      </c>
      <c r="DP218">
        <v>0.04267296890304217</v>
      </c>
      <c r="DQ218">
        <v>0</v>
      </c>
      <c r="DR218">
        <v>1.1454275</v>
      </c>
      <c r="DS218">
        <v>0.3332908818011241</v>
      </c>
      <c r="DT218">
        <v>0.03851255903922772</v>
      </c>
      <c r="DU218">
        <v>0</v>
      </c>
      <c r="DV218">
        <v>0</v>
      </c>
      <c r="DW218">
        <v>2</v>
      </c>
      <c r="DX218" t="s">
        <v>357</v>
      </c>
      <c r="DY218">
        <v>2.97879</v>
      </c>
      <c r="DZ218">
        <v>2.72807</v>
      </c>
      <c r="EA218">
        <v>0.0829124</v>
      </c>
      <c r="EB218">
        <v>0.08554290000000001</v>
      </c>
      <c r="EC218">
        <v>0.107063</v>
      </c>
      <c r="ED218">
        <v>0.104334</v>
      </c>
      <c r="EE218">
        <v>27462.6</v>
      </c>
      <c r="EF218">
        <v>27057.5</v>
      </c>
      <c r="EG218">
        <v>30478.2</v>
      </c>
      <c r="EH218">
        <v>29839.4</v>
      </c>
      <c r="EI218">
        <v>37551.4</v>
      </c>
      <c r="EJ218">
        <v>35182</v>
      </c>
      <c r="EK218">
        <v>46624</v>
      </c>
      <c r="EL218">
        <v>44371.7</v>
      </c>
      <c r="EM218">
        <v>1.87227</v>
      </c>
      <c r="EN218">
        <v>1.81968</v>
      </c>
      <c r="EO218">
        <v>0.123799</v>
      </c>
      <c r="EP218">
        <v>0</v>
      </c>
      <c r="EQ218">
        <v>25.4509</v>
      </c>
      <c r="ER218">
        <v>999.9</v>
      </c>
      <c r="ES218">
        <v>46.5</v>
      </c>
      <c r="ET218">
        <v>34.8</v>
      </c>
      <c r="EU218">
        <v>29.045</v>
      </c>
      <c r="EV218">
        <v>63.4938</v>
      </c>
      <c r="EW218">
        <v>20.3005</v>
      </c>
      <c r="EX218">
        <v>1</v>
      </c>
      <c r="EY218">
        <v>0.0274263</v>
      </c>
      <c r="EZ218">
        <v>0.289684</v>
      </c>
      <c r="FA218">
        <v>20.1988</v>
      </c>
      <c r="FB218">
        <v>5.23451</v>
      </c>
      <c r="FC218">
        <v>11.9682</v>
      </c>
      <c r="FD218">
        <v>4.9719</v>
      </c>
      <c r="FE218">
        <v>3.29028</v>
      </c>
      <c r="FF218">
        <v>9999</v>
      </c>
      <c r="FG218">
        <v>9999</v>
      </c>
      <c r="FH218">
        <v>9999</v>
      </c>
      <c r="FI218">
        <v>999.9</v>
      </c>
      <c r="FJ218">
        <v>4.97313</v>
      </c>
      <c r="FK218">
        <v>1.87763</v>
      </c>
      <c r="FL218">
        <v>1.87577</v>
      </c>
      <c r="FM218">
        <v>1.87864</v>
      </c>
      <c r="FN218">
        <v>1.8753</v>
      </c>
      <c r="FO218">
        <v>1.87881</v>
      </c>
      <c r="FP218">
        <v>1.87592</v>
      </c>
      <c r="FQ218">
        <v>1.8771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3.398</v>
      </c>
      <c r="GF218">
        <v>0.3416</v>
      </c>
      <c r="GG218">
        <v>1.952128706093963</v>
      </c>
      <c r="GH218">
        <v>0.004218851560130391</v>
      </c>
      <c r="GI218">
        <v>-1.795455638341317E-06</v>
      </c>
      <c r="GJ218">
        <v>4.509012065089949E-10</v>
      </c>
      <c r="GK218">
        <v>-0.002260030334245136</v>
      </c>
      <c r="GL218">
        <v>0.00193859277299023</v>
      </c>
      <c r="GM218">
        <v>0.0006059354359476578</v>
      </c>
      <c r="GN218">
        <v>-3.865286006439209E-06</v>
      </c>
      <c r="GO218">
        <v>0</v>
      </c>
      <c r="GP218">
        <v>2124</v>
      </c>
      <c r="GQ218">
        <v>1</v>
      </c>
      <c r="GR218">
        <v>26</v>
      </c>
      <c r="GS218">
        <v>223296.7</v>
      </c>
      <c r="GT218">
        <v>1172.4</v>
      </c>
      <c r="GU218">
        <v>1.12427</v>
      </c>
      <c r="GV218">
        <v>2.56714</v>
      </c>
      <c r="GW218">
        <v>1.39893</v>
      </c>
      <c r="GX218">
        <v>2.35596</v>
      </c>
      <c r="GY218">
        <v>1.44897</v>
      </c>
      <c r="GZ218">
        <v>2.47559</v>
      </c>
      <c r="HA218">
        <v>41.4041</v>
      </c>
      <c r="HB218">
        <v>24.1488</v>
      </c>
      <c r="HC218">
        <v>18</v>
      </c>
      <c r="HD218">
        <v>495.428</v>
      </c>
      <c r="HE218">
        <v>434.796</v>
      </c>
      <c r="HF218">
        <v>24.9074</v>
      </c>
      <c r="HG218">
        <v>27.4448</v>
      </c>
      <c r="HH218">
        <v>29.9994</v>
      </c>
      <c r="HI218">
        <v>27.4034</v>
      </c>
      <c r="HJ218">
        <v>27.5015</v>
      </c>
      <c r="HK218">
        <v>22.5394</v>
      </c>
      <c r="HL218">
        <v>27.1355</v>
      </c>
      <c r="HM218">
        <v>89.4778</v>
      </c>
      <c r="HN218">
        <v>24.9248</v>
      </c>
      <c r="HO218">
        <v>419.995</v>
      </c>
      <c r="HP218">
        <v>23.294</v>
      </c>
      <c r="HQ218">
        <v>100.758</v>
      </c>
      <c r="HR218">
        <v>102.033</v>
      </c>
    </row>
    <row r="219" spans="1:226">
      <c r="A219">
        <v>203</v>
      </c>
      <c r="B219">
        <v>1677865871</v>
      </c>
      <c r="C219">
        <v>3349.5</v>
      </c>
      <c r="D219" t="s">
        <v>771</v>
      </c>
      <c r="E219" t="s">
        <v>772</v>
      </c>
      <c r="F219">
        <v>5</v>
      </c>
      <c r="G219" t="s">
        <v>353</v>
      </c>
      <c r="H219" t="s">
        <v>770</v>
      </c>
      <c r="I219">
        <v>1677865863.155172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429.9913875078664</v>
      </c>
      <c r="AK219">
        <v>419.4100909090909</v>
      </c>
      <c r="AL219">
        <v>-0.002124366517912644</v>
      </c>
      <c r="AM219">
        <v>64.72934147553096</v>
      </c>
      <c r="AN219">
        <f>(AP219 - AO219 + BO219*1E3/(8.314*(BQ219+273.15)) * AR219/BN219 * AQ219) * BN219/(100*BB219) * 1000/(1000 - AP219)</f>
        <v>0</v>
      </c>
      <c r="AO219">
        <v>23.25127546129354</v>
      </c>
      <c r="AP219">
        <v>24.41073818181818</v>
      </c>
      <c r="AQ219">
        <v>-0.0002426546266744429</v>
      </c>
      <c r="AR219">
        <v>99.36113135424414</v>
      </c>
      <c r="AS219">
        <v>0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2.96</v>
      </c>
      <c r="BC219">
        <v>0.5</v>
      </c>
      <c r="BD219" t="s">
        <v>355</v>
      </c>
      <c r="BE219">
        <v>2</v>
      </c>
      <c r="BF219" t="b">
        <v>1</v>
      </c>
      <c r="BG219">
        <v>1677865863.155172</v>
      </c>
      <c r="BH219">
        <v>409.2318620689655</v>
      </c>
      <c r="BI219">
        <v>419.8917931034482</v>
      </c>
      <c r="BJ219">
        <v>24.42882413793104</v>
      </c>
      <c r="BK219">
        <v>23.25631379310345</v>
      </c>
      <c r="BL219">
        <v>405.8330344827586</v>
      </c>
      <c r="BM219">
        <v>24.08686551724138</v>
      </c>
      <c r="BN219">
        <v>500.0231034482759</v>
      </c>
      <c r="BO219">
        <v>89.42717931034481</v>
      </c>
      <c r="BP219">
        <v>0.09985315172413792</v>
      </c>
      <c r="BQ219">
        <v>26.70523448275862</v>
      </c>
      <c r="BR219">
        <v>27.47120344827585</v>
      </c>
      <c r="BS219">
        <v>999.9000000000002</v>
      </c>
      <c r="BT219">
        <v>0</v>
      </c>
      <c r="BU219">
        <v>0</v>
      </c>
      <c r="BV219">
        <v>10000.96689655172</v>
      </c>
      <c r="BW219">
        <v>0</v>
      </c>
      <c r="BX219">
        <v>3.08919</v>
      </c>
      <c r="BY219">
        <v>-10.65989655172414</v>
      </c>
      <c r="BZ219">
        <v>419.4792068965517</v>
      </c>
      <c r="CA219">
        <v>429.8894827586208</v>
      </c>
      <c r="CB219">
        <v>1.172518620689655</v>
      </c>
      <c r="CC219">
        <v>419.8917931034482</v>
      </c>
      <c r="CD219">
        <v>23.25631379310345</v>
      </c>
      <c r="CE219">
        <v>2.184601034482759</v>
      </c>
      <c r="CF219">
        <v>2.079746206896552</v>
      </c>
      <c r="CG219">
        <v>18.84984137931034</v>
      </c>
      <c r="CH219">
        <v>18.06489655172414</v>
      </c>
      <c r="CI219">
        <v>2000.003103448276</v>
      </c>
      <c r="CJ219">
        <v>0.9799974827586204</v>
      </c>
      <c r="CK219">
        <v>0.02000283448275862</v>
      </c>
      <c r="CL219">
        <v>0</v>
      </c>
      <c r="CM219">
        <v>2.057548275862069</v>
      </c>
      <c r="CN219">
        <v>0</v>
      </c>
      <c r="CO219">
        <v>7367.391724137931</v>
      </c>
      <c r="CP219">
        <v>17338.23793103448</v>
      </c>
      <c r="CQ219">
        <v>37.31199999999999</v>
      </c>
      <c r="CR219">
        <v>38.43699999999999</v>
      </c>
      <c r="CS219">
        <v>37.34675862068965</v>
      </c>
      <c r="CT219">
        <v>36.5</v>
      </c>
      <c r="CU219">
        <v>36.75</v>
      </c>
      <c r="CV219">
        <v>1960.002068965518</v>
      </c>
      <c r="CW219">
        <v>40.01</v>
      </c>
      <c r="CX219">
        <v>0</v>
      </c>
      <c r="CY219">
        <v>1677865874.2</v>
      </c>
      <c r="CZ219">
        <v>0</v>
      </c>
      <c r="DA219">
        <v>0</v>
      </c>
      <c r="DB219" t="s">
        <v>356</v>
      </c>
      <c r="DC219">
        <v>1664468064.5</v>
      </c>
      <c r="DD219">
        <v>1677795524</v>
      </c>
      <c r="DE219">
        <v>0</v>
      </c>
      <c r="DF219">
        <v>-0.419</v>
      </c>
      <c r="DG219">
        <v>-0.001</v>
      </c>
      <c r="DH219">
        <v>3.097</v>
      </c>
      <c r="DI219">
        <v>0.268</v>
      </c>
      <c r="DJ219">
        <v>400</v>
      </c>
      <c r="DK219">
        <v>24</v>
      </c>
      <c r="DL219">
        <v>0.15</v>
      </c>
      <c r="DM219">
        <v>0.13</v>
      </c>
      <c r="DN219">
        <v>-10.68763414634146</v>
      </c>
      <c r="DO219">
        <v>1.165175749128925</v>
      </c>
      <c r="DP219">
        <v>0.3081109711156553</v>
      </c>
      <c r="DQ219">
        <v>0</v>
      </c>
      <c r="DR219">
        <v>1.16237</v>
      </c>
      <c r="DS219">
        <v>0.09552522648084091</v>
      </c>
      <c r="DT219">
        <v>0.02470919449684524</v>
      </c>
      <c r="DU219">
        <v>1</v>
      </c>
      <c r="DV219">
        <v>1</v>
      </c>
      <c r="DW219">
        <v>2</v>
      </c>
      <c r="DX219" t="s">
        <v>365</v>
      </c>
      <c r="DY219">
        <v>2.97885</v>
      </c>
      <c r="DZ219">
        <v>2.72776</v>
      </c>
      <c r="EA219">
        <v>0.08290260000000001</v>
      </c>
      <c r="EB219">
        <v>0.0851654</v>
      </c>
      <c r="EC219">
        <v>0.107048</v>
      </c>
      <c r="ED219">
        <v>0.104338</v>
      </c>
      <c r="EE219">
        <v>27463.1</v>
      </c>
      <c r="EF219">
        <v>27068.8</v>
      </c>
      <c r="EG219">
        <v>30478.4</v>
      </c>
      <c r="EH219">
        <v>29839.6</v>
      </c>
      <c r="EI219">
        <v>37552</v>
      </c>
      <c r="EJ219">
        <v>35182.1</v>
      </c>
      <c r="EK219">
        <v>46624.1</v>
      </c>
      <c r="EL219">
        <v>44372</v>
      </c>
      <c r="EM219">
        <v>1.87227</v>
      </c>
      <c r="EN219">
        <v>1.81977</v>
      </c>
      <c r="EO219">
        <v>0.121761</v>
      </c>
      <c r="EP219">
        <v>0</v>
      </c>
      <c r="EQ219">
        <v>25.4498</v>
      </c>
      <c r="ER219">
        <v>999.9</v>
      </c>
      <c r="ES219">
        <v>46.4</v>
      </c>
      <c r="ET219">
        <v>34.8</v>
      </c>
      <c r="EU219">
        <v>28.983</v>
      </c>
      <c r="EV219">
        <v>63.4738</v>
      </c>
      <c r="EW219">
        <v>20.6571</v>
      </c>
      <c r="EX219">
        <v>1</v>
      </c>
      <c r="EY219">
        <v>0.0269487</v>
      </c>
      <c r="EZ219">
        <v>0.279739</v>
      </c>
      <c r="FA219">
        <v>20.1985</v>
      </c>
      <c r="FB219">
        <v>5.22987</v>
      </c>
      <c r="FC219">
        <v>11.9682</v>
      </c>
      <c r="FD219">
        <v>4.9703</v>
      </c>
      <c r="FE219">
        <v>3.28948</v>
      </c>
      <c r="FF219">
        <v>9999</v>
      </c>
      <c r="FG219">
        <v>9999</v>
      </c>
      <c r="FH219">
        <v>9999</v>
      </c>
      <c r="FI219">
        <v>999.9</v>
      </c>
      <c r="FJ219">
        <v>4.97316</v>
      </c>
      <c r="FK219">
        <v>1.87767</v>
      </c>
      <c r="FL219">
        <v>1.87578</v>
      </c>
      <c r="FM219">
        <v>1.87865</v>
      </c>
      <c r="FN219">
        <v>1.8753</v>
      </c>
      <c r="FO219">
        <v>1.87881</v>
      </c>
      <c r="FP219">
        <v>1.87592</v>
      </c>
      <c r="FQ219">
        <v>1.87709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3.398</v>
      </c>
      <c r="GF219">
        <v>0.3415</v>
      </c>
      <c r="GG219">
        <v>1.952128706093963</v>
      </c>
      <c r="GH219">
        <v>0.004218851560130391</v>
      </c>
      <c r="GI219">
        <v>-1.795455638341317E-06</v>
      </c>
      <c r="GJ219">
        <v>4.509012065089949E-10</v>
      </c>
      <c r="GK219">
        <v>-0.002260030334245136</v>
      </c>
      <c r="GL219">
        <v>0.00193859277299023</v>
      </c>
      <c r="GM219">
        <v>0.0006059354359476578</v>
      </c>
      <c r="GN219">
        <v>-3.865286006439209E-06</v>
      </c>
      <c r="GO219">
        <v>0</v>
      </c>
      <c r="GP219">
        <v>2124</v>
      </c>
      <c r="GQ219">
        <v>1</v>
      </c>
      <c r="GR219">
        <v>26</v>
      </c>
      <c r="GS219">
        <v>223296.8</v>
      </c>
      <c r="GT219">
        <v>1172.5</v>
      </c>
      <c r="GU219">
        <v>1.09985</v>
      </c>
      <c r="GV219">
        <v>2.56104</v>
      </c>
      <c r="GW219">
        <v>1.39893</v>
      </c>
      <c r="GX219">
        <v>2.35596</v>
      </c>
      <c r="GY219">
        <v>1.44897</v>
      </c>
      <c r="GZ219">
        <v>2.51831</v>
      </c>
      <c r="HA219">
        <v>41.4041</v>
      </c>
      <c r="HB219">
        <v>24.1488</v>
      </c>
      <c r="HC219">
        <v>18</v>
      </c>
      <c r="HD219">
        <v>495.371</v>
      </c>
      <c r="HE219">
        <v>434.796</v>
      </c>
      <c r="HF219">
        <v>24.9272</v>
      </c>
      <c r="HG219">
        <v>27.4378</v>
      </c>
      <c r="HH219">
        <v>29.9995</v>
      </c>
      <c r="HI219">
        <v>27.3951</v>
      </c>
      <c r="HJ219">
        <v>27.4934</v>
      </c>
      <c r="HK219">
        <v>21.9962</v>
      </c>
      <c r="HL219">
        <v>27.1355</v>
      </c>
      <c r="HM219">
        <v>89.4778</v>
      </c>
      <c r="HN219">
        <v>24.9452</v>
      </c>
      <c r="HO219">
        <v>399.946</v>
      </c>
      <c r="HP219">
        <v>23.294</v>
      </c>
      <c r="HQ219">
        <v>100.759</v>
      </c>
      <c r="HR219">
        <v>102.033</v>
      </c>
    </row>
    <row r="220" spans="1:226">
      <c r="A220">
        <v>204</v>
      </c>
      <c r="B220">
        <v>1677865876</v>
      </c>
      <c r="C220">
        <v>3354.5</v>
      </c>
      <c r="D220" t="s">
        <v>773</v>
      </c>
      <c r="E220" t="s">
        <v>774</v>
      </c>
      <c r="F220">
        <v>5</v>
      </c>
      <c r="G220" t="s">
        <v>353</v>
      </c>
      <c r="H220" t="s">
        <v>770</v>
      </c>
      <c r="I220">
        <v>1677865868.232143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422.4229645489247</v>
      </c>
      <c r="AK220">
        <v>416.0120545454547</v>
      </c>
      <c r="AL220">
        <v>-0.8820194734950837</v>
      </c>
      <c r="AM220">
        <v>64.72934147553096</v>
      </c>
      <c r="AN220">
        <f>(AP220 - AO220 + BO220*1E3/(8.314*(BQ220+273.15)) * AR220/BN220 * AQ220) * BN220/(100*BB220) * 1000/(1000 - AP220)</f>
        <v>0</v>
      </c>
      <c r="AO220">
        <v>23.24866180968192</v>
      </c>
      <c r="AP220">
        <v>24.40578363636362</v>
      </c>
      <c r="AQ220">
        <v>-9.745334086885563E-05</v>
      </c>
      <c r="AR220">
        <v>99.36113135424414</v>
      </c>
      <c r="AS220">
        <v>0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2.96</v>
      </c>
      <c r="BC220">
        <v>0.5</v>
      </c>
      <c r="BD220" t="s">
        <v>355</v>
      </c>
      <c r="BE220">
        <v>2</v>
      </c>
      <c r="BF220" t="b">
        <v>1</v>
      </c>
      <c r="BG220">
        <v>1677865868.232143</v>
      </c>
      <c r="BH220">
        <v>408.7260714285713</v>
      </c>
      <c r="BI220">
        <v>417.2656071428572</v>
      </c>
      <c r="BJ220">
        <v>24.41527142857143</v>
      </c>
      <c r="BK220">
        <v>23.25194285714286</v>
      </c>
      <c r="BL220">
        <v>405.3288214285714</v>
      </c>
      <c r="BM220">
        <v>24.07363214285715</v>
      </c>
      <c r="BN220">
        <v>500.0153928571429</v>
      </c>
      <c r="BO220">
        <v>89.42826071428571</v>
      </c>
      <c r="BP220">
        <v>0.0996825642857143</v>
      </c>
      <c r="BQ220">
        <v>26.70594642857143</v>
      </c>
      <c r="BR220">
        <v>27.46480714285714</v>
      </c>
      <c r="BS220">
        <v>999.9000000000002</v>
      </c>
      <c r="BT220">
        <v>0</v>
      </c>
      <c r="BU220">
        <v>0</v>
      </c>
      <c r="BV220">
        <v>10005.35428571429</v>
      </c>
      <c r="BW220">
        <v>0</v>
      </c>
      <c r="BX220">
        <v>3.08919</v>
      </c>
      <c r="BY220">
        <v>-8.539574714285715</v>
      </c>
      <c r="BZ220">
        <v>418.9549285714285</v>
      </c>
      <c r="CA220">
        <v>427.1989285714286</v>
      </c>
      <c r="CB220">
        <v>1.163329285714286</v>
      </c>
      <c r="CC220">
        <v>417.2656071428572</v>
      </c>
      <c r="CD220">
        <v>23.25194285714286</v>
      </c>
      <c r="CE220">
        <v>2.183414642857143</v>
      </c>
      <c r="CF220">
        <v>2.079381071428571</v>
      </c>
      <c r="CG220">
        <v>18.84114642857143</v>
      </c>
      <c r="CH220">
        <v>18.06210357142858</v>
      </c>
      <c r="CI220">
        <v>1999.991428571429</v>
      </c>
      <c r="CJ220">
        <v>0.9799973571428569</v>
      </c>
      <c r="CK220">
        <v>0.02000296428571429</v>
      </c>
      <c r="CL220">
        <v>0</v>
      </c>
      <c r="CM220">
        <v>2.089510714285714</v>
      </c>
      <c r="CN220">
        <v>0</v>
      </c>
      <c r="CO220">
        <v>7367.170357142858</v>
      </c>
      <c r="CP220">
        <v>17338.13571428571</v>
      </c>
      <c r="CQ220">
        <v>37.312</v>
      </c>
      <c r="CR220">
        <v>38.437</v>
      </c>
      <c r="CS220">
        <v>37.32774999999999</v>
      </c>
      <c r="CT220">
        <v>36.5</v>
      </c>
      <c r="CU220">
        <v>36.75</v>
      </c>
      <c r="CV220">
        <v>1959.990714285714</v>
      </c>
      <c r="CW220">
        <v>40.01</v>
      </c>
      <c r="CX220">
        <v>0</v>
      </c>
      <c r="CY220">
        <v>1677865879</v>
      </c>
      <c r="CZ220">
        <v>0</v>
      </c>
      <c r="DA220">
        <v>0</v>
      </c>
      <c r="DB220" t="s">
        <v>356</v>
      </c>
      <c r="DC220">
        <v>1664468064.5</v>
      </c>
      <c r="DD220">
        <v>1677795524</v>
      </c>
      <c r="DE220">
        <v>0</v>
      </c>
      <c r="DF220">
        <v>-0.419</v>
      </c>
      <c r="DG220">
        <v>-0.001</v>
      </c>
      <c r="DH220">
        <v>3.097</v>
      </c>
      <c r="DI220">
        <v>0.268</v>
      </c>
      <c r="DJ220">
        <v>400</v>
      </c>
      <c r="DK220">
        <v>24</v>
      </c>
      <c r="DL220">
        <v>0.15</v>
      </c>
      <c r="DM220">
        <v>0.13</v>
      </c>
      <c r="DN220">
        <v>-9.652494634146343</v>
      </c>
      <c r="DO220">
        <v>16.25753142857142</v>
      </c>
      <c r="DP220">
        <v>2.28095667535132</v>
      </c>
      <c r="DQ220">
        <v>0</v>
      </c>
      <c r="DR220">
        <v>1.169918780487805</v>
      </c>
      <c r="DS220">
        <v>-0.09907003484320254</v>
      </c>
      <c r="DT220">
        <v>0.01086288404302939</v>
      </c>
      <c r="DU220">
        <v>1</v>
      </c>
      <c r="DV220">
        <v>1</v>
      </c>
      <c r="DW220">
        <v>2</v>
      </c>
      <c r="DX220" t="s">
        <v>365</v>
      </c>
      <c r="DY220">
        <v>2.97899</v>
      </c>
      <c r="DZ220">
        <v>2.72825</v>
      </c>
      <c r="EA220">
        <v>0.08229590000000001</v>
      </c>
      <c r="EB220">
        <v>0.0832553</v>
      </c>
      <c r="EC220">
        <v>0.107029</v>
      </c>
      <c r="ED220">
        <v>0.104326</v>
      </c>
      <c r="EE220">
        <v>27481.8</v>
      </c>
      <c r="EF220">
        <v>27125.7</v>
      </c>
      <c r="EG220">
        <v>30479</v>
      </c>
      <c r="EH220">
        <v>29839.9</v>
      </c>
      <c r="EI220">
        <v>37553.3</v>
      </c>
      <c r="EJ220">
        <v>35182.6</v>
      </c>
      <c r="EK220">
        <v>46624.7</v>
      </c>
      <c r="EL220">
        <v>44372.2</v>
      </c>
      <c r="EM220">
        <v>1.87215</v>
      </c>
      <c r="EN220">
        <v>1.81975</v>
      </c>
      <c r="EO220">
        <v>0.122987</v>
      </c>
      <c r="EP220">
        <v>0</v>
      </c>
      <c r="EQ220">
        <v>25.4504</v>
      </c>
      <c r="ER220">
        <v>999.9</v>
      </c>
      <c r="ES220">
        <v>46.4</v>
      </c>
      <c r="ET220">
        <v>34.8</v>
      </c>
      <c r="EU220">
        <v>28.9846</v>
      </c>
      <c r="EV220">
        <v>63.4838</v>
      </c>
      <c r="EW220">
        <v>20.5729</v>
      </c>
      <c r="EX220">
        <v>1</v>
      </c>
      <c r="EY220">
        <v>0.0262348</v>
      </c>
      <c r="EZ220">
        <v>0.24287</v>
      </c>
      <c r="FA220">
        <v>20.1984</v>
      </c>
      <c r="FB220">
        <v>5.22882</v>
      </c>
      <c r="FC220">
        <v>11.9685</v>
      </c>
      <c r="FD220">
        <v>4.97015</v>
      </c>
      <c r="FE220">
        <v>3.28932</v>
      </c>
      <c r="FF220">
        <v>9999</v>
      </c>
      <c r="FG220">
        <v>9999</v>
      </c>
      <c r="FH220">
        <v>9999</v>
      </c>
      <c r="FI220">
        <v>999.9</v>
      </c>
      <c r="FJ220">
        <v>4.97316</v>
      </c>
      <c r="FK220">
        <v>1.87765</v>
      </c>
      <c r="FL220">
        <v>1.87578</v>
      </c>
      <c r="FM220">
        <v>1.87865</v>
      </c>
      <c r="FN220">
        <v>1.87528</v>
      </c>
      <c r="FO220">
        <v>1.87881</v>
      </c>
      <c r="FP220">
        <v>1.87592</v>
      </c>
      <c r="FQ220">
        <v>1.87711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3.386</v>
      </c>
      <c r="GF220">
        <v>0.3414</v>
      </c>
      <c r="GG220">
        <v>1.952128706093963</v>
      </c>
      <c r="GH220">
        <v>0.004218851560130391</v>
      </c>
      <c r="GI220">
        <v>-1.795455638341317E-06</v>
      </c>
      <c r="GJ220">
        <v>4.509012065089949E-10</v>
      </c>
      <c r="GK220">
        <v>-0.002260030334245136</v>
      </c>
      <c r="GL220">
        <v>0.00193859277299023</v>
      </c>
      <c r="GM220">
        <v>0.0006059354359476578</v>
      </c>
      <c r="GN220">
        <v>-3.865286006439209E-06</v>
      </c>
      <c r="GO220">
        <v>0</v>
      </c>
      <c r="GP220">
        <v>2124</v>
      </c>
      <c r="GQ220">
        <v>1</v>
      </c>
      <c r="GR220">
        <v>26</v>
      </c>
      <c r="GS220">
        <v>223296.9</v>
      </c>
      <c r="GT220">
        <v>1172.5</v>
      </c>
      <c r="GU220">
        <v>1.06812</v>
      </c>
      <c r="GV220">
        <v>2.55249</v>
      </c>
      <c r="GW220">
        <v>1.39893</v>
      </c>
      <c r="GX220">
        <v>2.35596</v>
      </c>
      <c r="GY220">
        <v>1.44897</v>
      </c>
      <c r="GZ220">
        <v>2.50977</v>
      </c>
      <c r="HA220">
        <v>41.4041</v>
      </c>
      <c r="HB220">
        <v>24.1575</v>
      </c>
      <c r="HC220">
        <v>18</v>
      </c>
      <c r="HD220">
        <v>495.246</v>
      </c>
      <c r="HE220">
        <v>434.72</v>
      </c>
      <c r="HF220">
        <v>24.9478</v>
      </c>
      <c r="HG220">
        <v>27.4302</v>
      </c>
      <c r="HH220">
        <v>29.9995</v>
      </c>
      <c r="HI220">
        <v>27.3871</v>
      </c>
      <c r="HJ220">
        <v>27.4852</v>
      </c>
      <c r="HK220">
        <v>21.3661</v>
      </c>
      <c r="HL220">
        <v>27.1355</v>
      </c>
      <c r="HM220">
        <v>89.4778</v>
      </c>
      <c r="HN220">
        <v>24.9813</v>
      </c>
      <c r="HO220">
        <v>386.579</v>
      </c>
      <c r="HP220">
        <v>23.2006</v>
      </c>
      <c r="HQ220">
        <v>100.76</v>
      </c>
      <c r="HR220">
        <v>102.034</v>
      </c>
    </row>
    <row r="221" spans="1:226">
      <c r="A221">
        <v>205</v>
      </c>
      <c r="B221">
        <v>1677865881</v>
      </c>
      <c r="C221">
        <v>3359.5</v>
      </c>
      <c r="D221" t="s">
        <v>775</v>
      </c>
      <c r="E221" t="s">
        <v>776</v>
      </c>
      <c r="F221">
        <v>5</v>
      </c>
      <c r="G221" t="s">
        <v>353</v>
      </c>
      <c r="H221" t="s">
        <v>770</v>
      </c>
      <c r="I221">
        <v>1677865873.5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407.8307775418807</v>
      </c>
      <c r="AK221">
        <v>406.7832666666666</v>
      </c>
      <c r="AL221">
        <v>-2.018725019979235</v>
      </c>
      <c r="AM221">
        <v>64.72934147553096</v>
      </c>
      <c r="AN221">
        <f>(AP221 - AO221 + BO221*1E3/(8.314*(BQ221+273.15)) * AR221/BN221 * AQ221) * BN221/(100*BB221) * 1000/(1000 - AP221)</f>
        <v>0</v>
      </c>
      <c r="AO221">
        <v>23.24416274947836</v>
      </c>
      <c r="AP221">
        <v>24.40311515151514</v>
      </c>
      <c r="AQ221">
        <v>2.659904431177928E-05</v>
      </c>
      <c r="AR221">
        <v>99.36113135424414</v>
      </c>
      <c r="AS221">
        <v>0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2.96</v>
      </c>
      <c r="BC221">
        <v>0.5</v>
      </c>
      <c r="BD221" t="s">
        <v>355</v>
      </c>
      <c r="BE221">
        <v>2</v>
      </c>
      <c r="BF221" t="b">
        <v>1</v>
      </c>
      <c r="BG221">
        <v>1677865873.5</v>
      </c>
      <c r="BH221">
        <v>405.9347777777778</v>
      </c>
      <c r="BI221">
        <v>409.6676666666667</v>
      </c>
      <c r="BJ221">
        <v>24.40765555555556</v>
      </c>
      <c r="BK221">
        <v>23.24855555555555</v>
      </c>
      <c r="BL221">
        <v>402.5458518518519</v>
      </c>
      <c r="BM221">
        <v>24.0661925925926</v>
      </c>
      <c r="BN221">
        <v>500.0115925925926</v>
      </c>
      <c r="BO221">
        <v>89.42834444444443</v>
      </c>
      <c r="BP221">
        <v>0.09967007777777778</v>
      </c>
      <c r="BQ221">
        <v>26.70764814814815</v>
      </c>
      <c r="BR221">
        <v>27.46564074074074</v>
      </c>
      <c r="BS221">
        <v>999.9000000000001</v>
      </c>
      <c r="BT221">
        <v>0</v>
      </c>
      <c r="BU221">
        <v>0</v>
      </c>
      <c r="BV221">
        <v>10004.36888888889</v>
      </c>
      <c r="BW221">
        <v>0</v>
      </c>
      <c r="BX221">
        <v>3.08919</v>
      </c>
      <c r="BY221">
        <v>-3.732893851851852</v>
      </c>
      <c r="BZ221">
        <v>416.0905555555556</v>
      </c>
      <c r="CA221">
        <v>419.4185555555556</v>
      </c>
      <c r="CB221">
        <v>1.159104814814815</v>
      </c>
      <c r="CC221">
        <v>409.6676666666667</v>
      </c>
      <c r="CD221">
        <v>23.24855555555555</v>
      </c>
      <c r="CE221">
        <v>2.182735185185185</v>
      </c>
      <c r="CF221">
        <v>2.079078888888889</v>
      </c>
      <c r="CG221">
        <v>18.83616296296296</v>
      </c>
      <c r="CH221">
        <v>18.0598</v>
      </c>
      <c r="CI221">
        <v>2000.003333333334</v>
      </c>
      <c r="CJ221">
        <v>0.9799975555555553</v>
      </c>
      <c r="CK221">
        <v>0.02000275925925927</v>
      </c>
      <c r="CL221">
        <v>0</v>
      </c>
      <c r="CM221">
        <v>2.023922222222222</v>
      </c>
      <c r="CN221">
        <v>0</v>
      </c>
      <c r="CO221">
        <v>7367.740000000001</v>
      </c>
      <c r="CP221">
        <v>17338.25185185185</v>
      </c>
      <c r="CQ221">
        <v>37.312</v>
      </c>
      <c r="CR221">
        <v>38.41633333333333</v>
      </c>
      <c r="CS221">
        <v>37.312</v>
      </c>
      <c r="CT221">
        <v>36.5</v>
      </c>
      <c r="CU221">
        <v>36.75</v>
      </c>
      <c r="CV221">
        <v>1960.001851851852</v>
      </c>
      <c r="CW221">
        <v>40.01</v>
      </c>
      <c r="CX221">
        <v>0</v>
      </c>
      <c r="CY221">
        <v>1677865883.8</v>
      </c>
      <c r="CZ221">
        <v>0</v>
      </c>
      <c r="DA221">
        <v>0</v>
      </c>
      <c r="DB221" t="s">
        <v>356</v>
      </c>
      <c r="DC221">
        <v>1664468064.5</v>
      </c>
      <c r="DD221">
        <v>1677795524</v>
      </c>
      <c r="DE221">
        <v>0</v>
      </c>
      <c r="DF221">
        <v>-0.419</v>
      </c>
      <c r="DG221">
        <v>-0.001</v>
      </c>
      <c r="DH221">
        <v>3.097</v>
      </c>
      <c r="DI221">
        <v>0.268</v>
      </c>
      <c r="DJ221">
        <v>400</v>
      </c>
      <c r="DK221">
        <v>24</v>
      </c>
      <c r="DL221">
        <v>0.15</v>
      </c>
      <c r="DM221">
        <v>0.13</v>
      </c>
      <c r="DN221">
        <v>-5.825467865853658</v>
      </c>
      <c r="DO221">
        <v>54.41039691637629</v>
      </c>
      <c r="DP221">
        <v>5.807432976942784</v>
      </c>
      <c r="DQ221">
        <v>0</v>
      </c>
      <c r="DR221">
        <v>1.162090487804878</v>
      </c>
      <c r="DS221">
        <v>-0.05086097560975665</v>
      </c>
      <c r="DT221">
        <v>0.005565521890028641</v>
      </c>
      <c r="DU221">
        <v>1</v>
      </c>
      <c r="DV221">
        <v>1</v>
      </c>
      <c r="DW221">
        <v>2</v>
      </c>
      <c r="DX221" t="s">
        <v>365</v>
      </c>
      <c r="DY221">
        <v>2.979</v>
      </c>
      <c r="DZ221">
        <v>2.72844</v>
      </c>
      <c r="EA221">
        <v>0.08080900000000001</v>
      </c>
      <c r="EB221">
        <v>0.0807426</v>
      </c>
      <c r="EC221">
        <v>0.107029</v>
      </c>
      <c r="ED221">
        <v>0.104314</v>
      </c>
      <c r="EE221">
        <v>27526.7</v>
      </c>
      <c r="EF221">
        <v>27200.1</v>
      </c>
      <c r="EG221">
        <v>30479.2</v>
      </c>
      <c r="EH221">
        <v>29839.9</v>
      </c>
      <c r="EI221">
        <v>37553.7</v>
      </c>
      <c r="EJ221">
        <v>35182.9</v>
      </c>
      <c r="EK221">
        <v>46625.3</v>
      </c>
      <c r="EL221">
        <v>44372.3</v>
      </c>
      <c r="EM221">
        <v>1.87258</v>
      </c>
      <c r="EN221">
        <v>1.81998</v>
      </c>
      <c r="EO221">
        <v>0.124499</v>
      </c>
      <c r="EP221">
        <v>0</v>
      </c>
      <c r="EQ221">
        <v>25.4509</v>
      </c>
      <c r="ER221">
        <v>999.9</v>
      </c>
      <c r="ES221">
        <v>46.4</v>
      </c>
      <c r="ET221">
        <v>34.8</v>
      </c>
      <c r="EU221">
        <v>28.9852</v>
      </c>
      <c r="EV221">
        <v>63.5838</v>
      </c>
      <c r="EW221">
        <v>20.3325</v>
      </c>
      <c r="EX221">
        <v>1</v>
      </c>
      <c r="EY221">
        <v>0.0253963</v>
      </c>
      <c r="EZ221">
        <v>0.204962</v>
      </c>
      <c r="FA221">
        <v>20.1986</v>
      </c>
      <c r="FB221">
        <v>5.22972</v>
      </c>
      <c r="FC221">
        <v>11.9686</v>
      </c>
      <c r="FD221">
        <v>4.97025</v>
      </c>
      <c r="FE221">
        <v>3.28945</v>
      </c>
      <c r="FF221">
        <v>9999</v>
      </c>
      <c r="FG221">
        <v>9999</v>
      </c>
      <c r="FH221">
        <v>9999</v>
      </c>
      <c r="FI221">
        <v>999.9</v>
      </c>
      <c r="FJ221">
        <v>4.97313</v>
      </c>
      <c r="FK221">
        <v>1.87767</v>
      </c>
      <c r="FL221">
        <v>1.87581</v>
      </c>
      <c r="FM221">
        <v>1.87866</v>
      </c>
      <c r="FN221">
        <v>1.87528</v>
      </c>
      <c r="FO221">
        <v>1.87881</v>
      </c>
      <c r="FP221">
        <v>1.87592</v>
      </c>
      <c r="FQ221">
        <v>1.87712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3.358</v>
      </c>
      <c r="GF221">
        <v>0.3414</v>
      </c>
      <c r="GG221">
        <v>1.952128706093963</v>
      </c>
      <c r="GH221">
        <v>0.004218851560130391</v>
      </c>
      <c r="GI221">
        <v>-1.795455638341317E-06</v>
      </c>
      <c r="GJ221">
        <v>4.509012065089949E-10</v>
      </c>
      <c r="GK221">
        <v>-0.002260030334245136</v>
      </c>
      <c r="GL221">
        <v>0.00193859277299023</v>
      </c>
      <c r="GM221">
        <v>0.0006059354359476578</v>
      </c>
      <c r="GN221">
        <v>-3.865286006439209E-06</v>
      </c>
      <c r="GO221">
        <v>0</v>
      </c>
      <c r="GP221">
        <v>2124</v>
      </c>
      <c r="GQ221">
        <v>1</v>
      </c>
      <c r="GR221">
        <v>26</v>
      </c>
      <c r="GS221">
        <v>223296.9</v>
      </c>
      <c r="GT221">
        <v>1172.6</v>
      </c>
      <c r="GU221">
        <v>1.03149</v>
      </c>
      <c r="GV221">
        <v>2.5708</v>
      </c>
      <c r="GW221">
        <v>1.39893</v>
      </c>
      <c r="GX221">
        <v>2.35596</v>
      </c>
      <c r="GY221">
        <v>1.44897</v>
      </c>
      <c r="GZ221">
        <v>2.43408</v>
      </c>
      <c r="HA221">
        <v>41.4041</v>
      </c>
      <c r="HB221">
        <v>24.1575</v>
      </c>
      <c r="HC221">
        <v>18</v>
      </c>
      <c r="HD221">
        <v>495.429</v>
      </c>
      <c r="HE221">
        <v>434.796</v>
      </c>
      <c r="HF221">
        <v>24.9816</v>
      </c>
      <c r="HG221">
        <v>27.4228</v>
      </c>
      <c r="HH221">
        <v>29.9994</v>
      </c>
      <c r="HI221">
        <v>27.3794</v>
      </c>
      <c r="HJ221">
        <v>27.4771</v>
      </c>
      <c r="HK221">
        <v>20.6219</v>
      </c>
      <c r="HL221">
        <v>27.1355</v>
      </c>
      <c r="HM221">
        <v>89.4778</v>
      </c>
      <c r="HN221">
        <v>24.9988</v>
      </c>
      <c r="HO221">
        <v>366.542</v>
      </c>
      <c r="HP221">
        <v>23.1634</v>
      </c>
      <c r="HQ221">
        <v>100.762</v>
      </c>
      <c r="HR221">
        <v>102.034</v>
      </c>
    </row>
    <row r="222" spans="1:226">
      <c r="A222">
        <v>206</v>
      </c>
      <c r="B222">
        <v>1677865886</v>
      </c>
      <c r="C222">
        <v>3364.5</v>
      </c>
      <c r="D222" t="s">
        <v>777</v>
      </c>
      <c r="E222" t="s">
        <v>778</v>
      </c>
      <c r="F222">
        <v>5</v>
      </c>
      <c r="G222" t="s">
        <v>353</v>
      </c>
      <c r="H222" t="s">
        <v>770</v>
      </c>
      <c r="I222">
        <v>1677865878.214286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391.2150198301652</v>
      </c>
      <c r="AK222">
        <v>393.5186666666665</v>
      </c>
      <c r="AL222">
        <v>-2.740578222061957</v>
      </c>
      <c r="AM222">
        <v>64.72934147553096</v>
      </c>
      <c r="AN222">
        <f>(AP222 - AO222 + BO222*1E3/(8.314*(BQ222+273.15)) * AR222/BN222 * AQ222) * BN222/(100*BB222) * 1000/(1000 - AP222)</f>
        <v>0</v>
      </c>
      <c r="AO222">
        <v>23.24270918461049</v>
      </c>
      <c r="AP222">
        <v>24.4042309090909</v>
      </c>
      <c r="AQ222">
        <v>9.369687409620536E-06</v>
      </c>
      <c r="AR222">
        <v>99.36113135424414</v>
      </c>
      <c r="AS222">
        <v>0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2.96</v>
      </c>
      <c r="BC222">
        <v>0.5</v>
      </c>
      <c r="BD222" t="s">
        <v>355</v>
      </c>
      <c r="BE222">
        <v>2</v>
      </c>
      <c r="BF222" t="b">
        <v>1</v>
      </c>
      <c r="BG222">
        <v>1677865878.214286</v>
      </c>
      <c r="BH222">
        <v>399.657</v>
      </c>
      <c r="BI222">
        <v>397.6938571428572</v>
      </c>
      <c r="BJ222">
        <v>24.40472142857143</v>
      </c>
      <c r="BK222">
        <v>23.24595357142858</v>
      </c>
      <c r="BL222">
        <v>396.2869642857144</v>
      </c>
      <c r="BM222">
        <v>24.06332142857143</v>
      </c>
      <c r="BN222">
        <v>500.0157499999999</v>
      </c>
      <c r="BO222">
        <v>89.42779642857143</v>
      </c>
      <c r="BP222">
        <v>0.09991372857142858</v>
      </c>
      <c r="BQ222">
        <v>26.710925</v>
      </c>
      <c r="BR222">
        <v>27.47404642857143</v>
      </c>
      <c r="BS222">
        <v>999.9000000000002</v>
      </c>
      <c r="BT222">
        <v>0</v>
      </c>
      <c r="BU222">
        <v>0</v>
      </c>
      <c r="BV222">
        <v>10000.70678571428</v>
      </c>
      <c r="BW222">
        <v>0</v>
      </c>
      <c r="BX222">
        <v>3.08919</v>
      </c>
      <c r="BY222">
        <v>1.963115928571428</v>
      </c>
      <c r="BZ222">
        <v>409.6545</v>
      </c>
      <c r="CA222">
        <v>407.1586785714285</v>
      </c>
      <c r="CB222">
        <v>1.158771071428571</v>
      </c>
      <c r="CC222">
        <v>397.6938571428572</v>
      </c>
      <c r="CD222">
        <v>23.24595357142858</v>
      </c>
      <c r="CE222">
        <v>2.182460357142857</v>
      </c>
      <c r="CF222">
        <v>2.078833571428571</v>
      </c>
      <c r="CG222">
        <v>18.83414285714286</v>
      </c>
      <c r="CH222">
        <v>18.05792857142857</v>
      </c>
      <c r="CI222">
        <v>2000.006428571429</v>
      </c>
      <c r="CJ222">
        <v>0.9799976785714283</v>
      </c>
      <c r="CK222">
        <v>0.02000263214285715</v>
      </c>
      <c r="CL222">
        <v>0</v>
      </c>
      <c r="CM222">
        <v>2.070742857142857</v>
      </c>
      <c r="CN222">
        <v>0</v>
      </c>
      <c r="CO222">
        <v>7368.218571428572</v>
      </c>
      <c r="CP222">
        <v>17338.28571428571</v>
      </c>
      <c r="CQ222">
        <v>37.30978571428572</v>
      </c>
      <c r="CR222">
        <v>38.39714285714285</v>
      </c>
      <c r="CS222">
        <v>37.312</v>
      </c>
      <c r="CT222">
        <v>36.5</v>
      </c>
      <c r="CU222">
        <v>36.7455</v>
      </c>
      <c r="CV222">
        <v>1960.004642857143</v>
      </c>
      <c r="CW222">
        <v>40.01</v>
      </c>
      <c r="CX222">
        <v>0</v>
      </c>
      <c r="CY222">
        <v>1677865889.2</v>
      </c>
      <c r="CZ222">
        <v>0</v>
      </c>
      <c r="DA222">
        <v>0</v>
      </c>
      <c r="DB222" t="s">
        <v>356</v>
      </c>
      <c r="DC222">
        <v>1664468064.5</v>
      </c>
      <c r="DD222">
        <v>1677795524</v>
      </c>
      <c r="DE222">
        <v>0</v>
      </c>
      <c r="DF222">
        <v>-0.419</v>
      </c>
      <c r="DG222">
        <v>-0.001</v>
      </c>
      <c r="DH222">
        <v>3.097</v>
      </c>
      <c r="DI222">
        <v>0.268</v>
      </c>
      <c r="DJ222">
        <v>400</v>
      </c>
      <c r="DK222">
        <v>24</v>
      </c>
      <c r="DL222">
        <v>0.15</v>
      </c>
      <c r="DM222">
        <v>0.13</v>
      </c>
      <c r="DN222">
        <v>-1.5585093125</v>
      </c>
      <c r="DO222">
        <v>73.44745893996253</v>
      </c>
      <c r="DP222">
        <v>7.151117845379755</v>
      </c>
      <c r="DQ222">
        <v>0</v>
      </c>
      <c r="DR222">
        <v>1.15967075</v>
      </c>
      <c r="DS222">
        <v>-0.009631632270169747</v>
      </c>
      <c r="DT222">
        <v>0.002413461608872208</v>
      </c>
      <c r="DU222">
        <v>1</v>
      </c>
      <c r="DV222">
        <v>1</v>
      </c>
      <c r="DW222">
        <v>2</v>
      </c>
      <c r="DX222" t="s">
        <v>365</v>
      </c>
      <c r="DY222">
        <v>2.97915</v>
      </c>
      <c r="DZ222">
        <v>2.7285</v>
      </c>
      <c r="EA222">
        <v>0.07871880000000001</v>
      </c>
      <c r="EB222">
        <v>0.0781873</v>
      </c>
      <c r="EC222">
        <v>0.107035</v>
      </c>
      <c r="ED222">
        <v>0.104312</v>
      </c>
      <c r="EE222">
        <v>27589.9</v>
      </c>
      <c r="EF222">
        <v>27276.9</v>
      </c>
      <c r="EG222">
        <v>30479.9</v>
      </c>
      <c r="EH222">
        <v>29841.3</v>
      </c>
      <c r="EI222">
        <v>37554.3</v>
      </c>
      <c r="EJ222">
        <v>35184.6</v>
      </c>
      <c r="EK222">
        <v>46626.6</v>
      </c>
      <c r="EL222">
        <v>44374.5</v>
      </c>
      <c r="EM222">
        <v>1.87278</v>
      </c>
      <c r="EN222">
        <v>1.81973</v>
      </c>
      <c r="EO222">
        <v>0.125516</v>
      </c>
      <c r="EP222">
        <v>0</v>
      </c>
      <c r="EQ222">
        <v>25.4509</v>
      </c>
      <c r="ER222">
        <v>999.9</v>
      </c>
      <c r="ES222">
        <v>46.4</v>
      </c>
      <c r="ET222">
        <v>34.8</v>
      </c>
      <c r="EU222">
        <v>28.9835</v>
      </c>
      <c r="EV222">
        <v>63.2638</v>
      </c>
      <c r="EW222">
        <v>20.2043</v>
      </c>
      <c r="EX222">
        <v>1</v>
      </c>
      <c r="EY222">
        <v>0.0249771</v>
      </c>
      <c r="EZ222">
        <v>0.239472</v>
      </c>
      <c r="FA222">
        <v>20.1985</v>
      </c>
      <c r="FB222">
        <v>5.22972</v>
      </c>
      <c r="FC222">
        <v>11.9688</v>
      </c>
      <c r="FD222">
        <v>4.97045</v>
      </c>
      <c r="FE222">
        <v>3.2896</v>
      </c>
      <c r="FF222">
        <v>9999</v>
      </c>
      <c r="FG222">
        <v>9999</v>
      </c>
      <c r="FH222">
        <v>9999</v>
      </c>
      <c r="FI222">
        <v>999.9</v>
      </c>
      <c r="FJ222">
        <v>4.97313</v>
      </c>
      <c r="FK222">
        <v>1.87767</v>
      </c>
      <c r="FL222">
        <v>1.87579</v>
      </c>
      <c r="FM222">
        <v>1.87866</v>
      </c>
      <c r="FN222">
        <v>1.87531</v>
      </c>
      <c r="FO222">
        <v>1.87882</v>
      </c>
      <c r="FP222">
        <v>1.87593</v>
      </c>
      <c r="FQ222">
        <v>1.87711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3.318</v>
      </c>
      <c r="GF222">
        <v>0.3414</v>
      </c>
      <c r="GG222">
        <v>1.952128706093963</v>
      </c>
      <c r="GH222">
        <v>0.004218851560130391</v>
      </c>
      <c r="GI222">
        <v>-1.795455638341317E-06</v>
      </c>
      <c r="GJ222">
        <v>4.509012065089949E-10</v>
      </c>
      <c r="GK222">
        <v>-0.002260030334245136</v>
      </c>
      <c r="GL222">
        <v>0.00193859277299023</v>
      </c>
      <c r="GM222">
        <v>0.0006059354359476578</v>
      </c>
      <c r="GN222">
        <v>-3.865286006439209E-06</v>
      </c>
      <c r="GO222">
        <v>0</v>
      </c>
      <c r="GP222">
        <v>2124</v>
      </c>
      <c r="GQ222">
        <v>1</v>
      </c>
      <c r="GR222">
        <v>26</v>
      </c>
      <c r="GS222">
        <v>223297</v>
      </c>
      <c r="GT222">
        <v>1172.7</v>
      </c>
      <c r="GU222">
        <v>0.999756</v>
      </c>
      <c r="GV222">
        <v>2.57202</v>
      </c>
      <c r="GW222">
        <v>1.39893</v>
      </c>
      <c r="GX222">
        <v>2.35596</v>
      </c>
      <c r="GY222">
        <v>1.44897</v>
      </c>
      <c r="GZ222">
        <v>2.42554</v>
      </c>
      <c r="HA222">
        <v>41.4041</v>
      </c>
      <c r="HB222">
        <v>24.1488</v>
      </c>
      <c r="HC222">
        <v>18</v>
      </c>
      <c r="HD222">
        <v>495.488</v>
      </c>
      <c r="HE222">
        <v>434.587</v>
      </c>
      <c r="HF222">
        <v>25.0044</v>
      </c>
      <c r="HG222">
        <v>27.4153</v>
      </c>
      <c r="HH222">
        <v>29.9995</v>
      </c>
      <c r="HI222">
        <v>27.3718</v>
      </c>
      <c r="HJ222">
        <v>27.4695</v>
      </c>
      <c r="HK222">
        <v>19.9823</v>
      </c>
      <c r="HL222">
        <v>27.4194</v>
      </c>
      <c r="HM222">
        <v>89.4778</v>
      </c>
      <c r="HN222">
        <v>25.0037</v>
      </c>
      <c r="HO222">
        <v>353.173</v>
      </c>
      <c r="HP222">
        <v>23.128</v>
      </c>
      <c r="HQ222">
        <v>100.764</v>
      </c>
      <c r="HR222">
        <v>102.039</v>
      </c>
    </row>
    <row r="223" spans="1:226">
      <c r="A223">
        <v>207</v>
      </c>
      <c r="B223">
        <v>1677865891</v>
      </c>
      <c r="C223">
        <v>3369.5</v>
      </c>
      <c r="D223" t="s">
        <v>779</v>
      </c>
      <c r="E223" t="s">
        <v>780</v>
      </c>
      <c r="F223">
        <v>5</v>
      </c>
      <c r="G223" t="s">
        <v>353</v>
      </c>
      <c r="H223" t="s">
        <v>770</v>
      </c>
      <c r="I223">
        <v>1677865883.5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375.3509005382081</v>
      </c>
      <c r="AK223">
        <v>378.8616606060606</v>
      </c>
      <c r="AL223">
        <v>-2.949834616855167</v>
      </c>
      <c r="AM223">
        <v>64.72934147553096</v>
      </c>
      <c r="AN223">
        <f>(AP223 - AO223 + BO223*1E3/(8.314*(BQ223+273.15)) * AR223/BN223 * AQ223) * BN223/(100*BB223) * 1000/(1000 - AP223)</f>
        <v>0</v>
      </c>
      <c r="AO223">
        <v>23.20968140118642</v>
      </c>
      <c r="AP223">
        <v>24.40042242424243</v>
      </c>
      <c r="AQ223">
        <v>-8.717460466192553E-05</v>
      </c>
      <c r="AR223">
        <v>99.36113135424414</v>
      </c>
      <c r="AS223">
        <v>0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2.96</v>
      </c>
      <c r="BC223">
        <v>0.5</v>
      </c>
      <c r="BD223" t="s">
        <v>355</v>
      </c>
      <c r="BE223">
        <v>2</v>
      </c>
      <c r="BF223" t="b">
        <v>1</v>
      </c>
      <c r="BG223">
        <v>1677865883.5</v>
      </c>
      <c r="BH223">
        <v>388.5304444444445</v>
      </c>
      <c r="BI223">
        <v>381.585925925926</v>
      </c>
      <c r="BJ223">
        <v>24.40319999999999</v>
      </c>
      <c r="BK223">
        <v>23.2346</v>
      </c>
      <c r="BL223">
        <v>385.1939259259259</v>
      </c>
      <c r="BM223">
        <v>24.06183703703703</v>
      </c>
      <c r="BN223">
        <v>500.0292962962963</v>
      </c>
      <c r="BO223">
        <v>89.42645185185185</v>
      </c>
      <c r="BP223">
        <v>0.1000821074074074</v>
      </c>
      <c r="BQ223">
        <v>26.71595185185185</v>
      </c>
      <c r="BR223">
        <v>27.49267777777778</v>
      </c>
      <c r="BS223">
        <v>999.9000000000001</v>
      </c>
      <c r="BT223">
        <v>0</v>
      </c>
      <c r="BU223">
        <v>0</v>
      </c>
      <c r="BV223">
        <v>9998.835925925923</v>
      </c>
      <c r="BW223">
        <v>0</v>
      </c>
      <c r="BX223">
        <v>3.08919</v>
      </c>
      <c r="BY223">
        <v>6.944392888888888</v>
      </c>
      <c r="BZ223">
        <v>398.248925925926</v>
      </c>
      <c r="CA223">
        <v>390.6630370370371</v>
      </c>
      <c r="CB223">
        <v>1.168606296296296</v>
      </c>
      <c r="CC223">
        <v>381.585925925926</v>
      </c>
      <c r="CD223">
        <v>23.2346</v>
      </c>
      <c r="CE223">
        <v>2.182291481481482</v>
      </c>
      <c r="CF223">
        <v>2.077787037037037</v>
      </c>
      <c r="CG223">
        <v>18.83291481481481</v>
      </c>
      <c r="CH223">
        <v>18.04990740740741</v>
      </c>
      <c r="CI223">
        <v>2000.005925925926</v>
      </c>
      <c r="CJ223">
        <v>0.9799976666666664</v>
      </c>
      <c r="CK223">
        <v>0.02000264444444445</v>
      </c>
      <c r="CL223">
        <v>0</v>
      </c>
      <c r="CM223">
        <v>2.025685185185186</v>
      </c>
      <c r="CN223">
        <v>0</v>
      </c>
      <c r="CO223">
        <v>7368.560740740741</v>
      </c>
      <c r="CP223">
        <v>17338.28518518518</v>
      </c>
      <c r="CQ223">
        <v>37.30511111111111</v>
      </c>
      <c r="CR223">
        <v>38.375</v>
      </c>
      <c r="CS223">
        <v>37.312</v>
      </c>
      <c r="CT223">
        <v>36.5</v>
      </c>
      <c r="CU223">
        <v>36.73833333333334</v>
      </c>
      <c r="CV223">
        <v>1960.004074074074</v>
      </c>
      <c r="CW223">
        <v>40.01</v>
      </c>
      <c r="CX223">
        <v>0</v>
      </c>
      <c r="CY223">
        <v>1677865894</v>
      </c>
      <c r="CZ223">
        <v>0</v>
      </c>
      <c r="DA223">
        <v>0</v>
      </c>
      <c r="DB223" t="s">
        <v>356</v>
      </c>
      <c r="DC223">
        <v>1664468064.5</v>
      </c>
      <c r="DD223">
        <v>1677795524</v>
      </c>
      <c r="DE223">
        <v>0</v>
      </c>
      <c r="DF223">
        <v>-0.419</v>
      </c>
      <c r="DG223">
        <v>-0.001</v>
      </c>
      <c r="DH223">
        <v>3.097</v>
      </c>
      <c r="DI223">
        <v>0.268</v>
      </c>
      <c r="DJ223">
        <v>400</v>
      </c>
      <c r="DK223">
        <v>24</v>
      </c>
      <c r="DL223">
        <v>0.15</v>
      </c>
      <c r="DM223">
        <v>0.13</v>
      </c>
      <c r="DN223">
        <v>3.599213109756097</v>
      </c>
      <c r="DO223">
        <v>57.88728506968638</v>
      </c>
      <c r="DP223">
        <v>5.971309080645905</v>
      </c>
      <c r="DQ223">
        <v>0</v>
      </c>
      <c r="DR223">
        <v>1.165162682926829</v>
      </c>
      <c r="DS223">
        <v>0.1040182578397206</v>
      </c>
      <c r="DT223">
        <v>0.01550149371628587</v>
      </c>
      <c r="DU223">
        <v>0</v>
      </c>
      <c r="DV223">
        <v>0</v>
      </c>
      <c r="DW223">
        <v>2</v>
      </c>
      <c r="DX223" t="s">
        <v>357</v>
      </c>
      <c r="DY223">
        <v>2.97883</v>
      </c>
      <c r="DZ223">
        <v>2.72811</v>
      </c>
      <c r="EA223">
        <v>0.0763993</v>
      </c>
      <c r="EB223">
        <v>0.0756172</v>
      </c>
      <c r="EC223">
        <v>0.107013</v>
      </c>
      <c r="ED223">
        <v>0.104073</v>
      </c>
      <c r="EE223">
        <v>27659.6</v>
      </c>
      <c r="EF223">
        <v>27353</v>
      </c>
      <c r="EG223">
        <v>30480.1</v>
      </c>
      <c r="EH223">
        <v>29841.2</v>
      </c>
      <c r="EI223">
        <v>37555.2</v>
      </c>
      <c r="EJ223">
        <v>35193.6</v>
      </c>
      <c r="EK223">
        <v>46626.9</v>
      </c>
      <c r="EL223">
        <v>44374.3</v>
      </c>
      <c r="EM223">
        <v>1.87272</v>
      </c>
      <c r="EN223">
        <v>1.81988</v>
      </c>
      <c r="EO223">
        <v>0.125553</v>
      </c>
      <c r="EP223">
        <v>0</v>
      </c>
      <c r="EQ223">
        <v>25.453</v>
      </c>
      <c r="ER223">
        <v>999.9</v>
      </c>
      <c r="ES223">
        <v>46.4</v>
      </c>
      <c r="ET223">
        <v>34.8</v>
      </c>
      <c r="EU223">
        <v>28.9826</v>
      </c>
      <c r="EV223">
        <v>63.3338</v>
      </c>
      <c r="EW223">
        <v>20.4688</v>
      </c>
      <c r="EX223">
        <v>1</v>
      </c>
      <c r="EY223">
        <v>0.0249238</v>
      </c>
      <c r="EZ223">
        <v>0.426465</v>
      </c>
      <c r="FA223">
        <v>20.1976</v>
      </c>
      <c r="FB223">
        <v>5.22912</v>
      </c>
      <c r="FC223">
        <v>11.9682</v>
      </c>
      <c r="FD223">
        <v>4.96985</v>
      </c>
      <c r="FE223">
        <v>3.28955</v>
      </c>
      <c r="FF223">
        <v>9999</v>
      </c>
      <c r="FG223">
        <v>9999</v>
      </c>
      <c r="FH223">
        <v>9999</v>
      </c>
      <c r="FI223">
        <v>999.9</v>
      </c>
      <c r="FJ223">
        <v>4.97314</v>
      </c>
      <c r="FK223">
        <v>1.87763</v>
      </c>
      <c r="FL223">
        <v>1.87578</v>
      </c>
      <c r="FM223">
        <v>1.87862</v>
      </c>
      <c r="FN223">
        <v>1.87527</v>
      </c>
      <c r="FO223">
        <v>1.87881</v>
      </c>
      <c r="FP223">
        <v>1.87592</v>
      </c>
      <c r="FQ223">
        <v>1.87709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3.274</v>
      </c>
      <c r="GF223">
        <v>0.3413</v>
      </c>
      <c r="GG223">
        <v>1.952128706093963</v>
      </c>
      <c r="GH223">
        <v>0.004218851560130391</v>
      </c>
      <c r="GI223">
        <v>-1.795455638341317E-06</v>
      </c>
      <c r="GJ223">
        <v>4.509012065089949E-10</v>
      </c>
      <c r="GK223">
        <v>-0.002260030334245136</v>
      </c>
      <c r="GL223">
        <v>0.00193859277299023</v>
      </c>
      <c r="GM223">
        <v>0.0006059354359476578</v>
      </c>
      <c r="GN223">
        <v>-3.865286006439209E-06</v>
      </c>
      <c r="GO223">
        <v>0</v>
      </c>
      <c r="GP223">
        <v>2124</v>
      </c>
      <c r="GQ223">
        <v>1</v>
      </c>
      <c r="GR223">
        <v>26</v>
      </c>
      <c r="GS223">
        <v>223297.1</v>
      </c>
      <c r="GT223">
        <v>1172.8</v>
      </c>
      <c r="GU223">
        <v>0.964355</v>
      </c>
      <c r="GV223">
        <v>2.56836</v>
      </c>
      <c r="GW223">
        <v>1.39893</v>
      </c>
      <c r="GX223">
        <v>2.35596</v>
      </c>
      <c r="GY223">
        <v>1.44897</v>
      </c>
      <c r="GZ223">
        <v>2.48901</v>
      </c>
      <c r="HA223">
        <v>41.4041</v>
      </c>
      <c r="HB223">
        <v>24.1488</v>
      </c>
      <c r="HC223">
        <v>18</v>
      </c>
      <c r="HD223">
        <v>495.404</v>
      </c>
      <c r="HE223">
        <v>434.622</v>
      </c>
      <c r="HF223">
        <v>25.0107</v>
      </c>
      <c r="HG223">
        <v>27.4083</v>
      </c>
      <c r="HH223">
        <v>29.9998</v>
      </c>
      <c r="HI223">
        <v>27.3638</v>
      </c>
      <c r="HJ223">
        <v>27.462</v>
      </c>
      <c r="HK223">
        <v>19.2135</v>
      </c>
      <c r="HL223">
        <v>27.4194</v>
      </c>
      <c r="HM223">
        <v>89.4778</v>
      </c>
      <c r="HN223">
        <v>24.8889</v>
      </c>
      <c r="HO223">
        <v>333.036</v>
      </c>
      <c r="HP223">
        <v>23.1051</v>
      </c>
      <c r="HQ223">
        <v>100.765</v>
      </c>
      <c r="HR223">
        <v>102.039</v>
      </c>
    </row>
    <row r="224" spans="1:226">
      <c r="A224">
        <v>208</v>
      </c>
      <c r="B224">
        <v>1677865896</v>
      </c>
      <c r="C224">
        <v>3374.5</v>
      </c>
      <c r="D224" t="s">
        <v>781</v>
      </c>
      <c r="E224" t="s">
        <v>782</v>
      </c>
      <c r="F224">
        <v>5</v>
      </c>
      <c r="G224" t="s">
        <v>353</v>
      </c>
      <c r="H224" t="s">
        <v>770</v>
      </c>
      <c r="I224">
        <v>1677865888.214286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358.4315381241063</v>
      </c>
      <c r="AK224">
        <v>363.1651333333334</v>
      </c>
      <c r="AL224">
        <v>-3.176582667956007</v>
      </c>
      <c r="AM224">
        <v>64.72934147553096</v>
      </c>
      <c r="AN224">
        <f>(AP224 - AO224 + BO224*1E3/(8.314*(BQ224+273.15)) * AR224/BN224 * AQ224) * BN224/(100*BB224) * 1000/(1000 - AP224)</f>
        <v>0</v>
      </c>
      <c r="AO224">
        <v>23.14095027236991</v>
      </c>
      <c r="AP224">
        <v>24.35899272727272</v>
      </c>
      <c r="AQ224">
        <v>-0.009566122181840287</v>
      </c>
      <c r="AR224">
        <v>99.36113135424414</v>
      </c>
      <c r="AS224">
        <v>0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2.96</v>
      </c>
      <c r="BC224">
        <v>0.5</v>
      </c>
      <c r="BD224" t="s">
        <v>355</v>
      </c>
      <c r="BE224">
        <v>2</v>
      </c>
      <c r="BF224" t="b">
        <v>1</v>
      </c>
      <c r="BG224">
        <v>1677865888.214286</v>
      </c>
      <c r="BH224">
        <v>375.8546785714286</v>
      </c>
      <c r="BI224">
        <v>366.451</v>
      </c>
      <c r="BJ224">
        <v>24.39554642857142</v>
      </c>
      <c r="BK224">
        <v>23.2028</v>
      </c>
      <c r="BL224">
        <v>372.55675</v>
      </c>
      <c r="BM224">
        <v>24.05436428571429</v>
      </c>
      <c r="BN224">
        <v>500.0388214285715</v>
      </c>
      <c r="BO224">
        <v>89.42550000000001</v>
      </c>
      <c r="BP224">
        <v>0.1000513785714286</v>
      </c>
      <c r="BQ224">
        <v>26.72021071428571</v>
      </c>
      <c r="BR224">
        <v>27.501075</v>
      </c>
      <c r="BS224">
        <v>999.9000000000002</v>
      </c>
      <c r="BT224">
        <v>0</v>
      </c>
      <c r="BU224">
        <v>0</v>
      </c>
      <c r="BV224">
        <v>9997.920357142857</v>
      </c>
      <c r="BW224">
        <v>0</v>
      </c>
      <c r="BX224">
        <v>3.08919</v>
      </c>
      <c r="BY224">
        <v>9.40345607142857</v>
      </c>
      <c r="BZ224">
        <v>385.2531428571428</v>
      </c>
      <c r="CA224">
        <v>375.1563571428571</v>
      </c>
      <c r="CB224">
        <v>1.192746785714286</v>
      </c>
      <c r="CC224">
        <v>366.451</v>
      </c>
      <c r="CD224">
        <v>23.2028</v>
      </c>
      <c r="CE224">
        <v>2.181583571428571</v>
      </c>
      <c r="CF224">
        <v>2.074921785714286</v>
      </c>
      <c r="CG224">
        <v>18.82771785714285</v>
      </c>
      <c r="CH224">
        <v>18.02793214285715</v>
      </c>
      <c r="CI224">
        <v>1999.985714285714</v>
      </c>
      <c r="CJ224">
        <v>0.979997464285714</v>
      </c>
      <c r="CK224">
        <v>0.02000285357142858</v>
      </c>
      <c r="CL224">
        <v>0</v>
      </c>
      <c r="CM224">
        <v>2.008471428571429</v>
      </c>
      <c r="CN224">
        <v>0</v>
      </c>
      <c r="CO224">
        <v>7368.295714285713</v>
      </c>
      <c r="CP224">
        <v>17338.10357142857</v>
      </c>
      <c r="CQ224">
        <v>37.28542857142857</v>
      </c>
      <c r="CR224">
        <v>38.375</v>
      </c>
      <c r="CS224">
        <v>37.312</v>
      </c>
      <c r="CT224">
        <v>36.5</v>
      </c>
      <c r="CU224">
        <v>36.7185</v>
      </c>
      <c r="CV224">
        <v>1959.984642857143</v>
      </c>
      <c r="CW224">
        <v>40.01</v>
      </c>
      <c r="CX224">
        <v>0</v>
      </c>
      <c r="CY224">
        <v>1677865898.8</v>
      </c>
      <c r="CZ224">
        <v>0</v>
      </c>
      <c r="DA224">
        <v>0</v>
      </c>
      <c r="DB224" t="s">
        <v>356</v>
      </c>
      <c r="DC224">
        <v>1664468064.5</v>
      </c>
      <c r="DD224">
        <v>1677795524</v>
      </c>
      <c r="DE224">
        <v>0</v>
      </c>
      <c r="DF224">
        <v>-0.419</v>
      </c>
      <c r="DG224">
        <v>-0.001</v>
      </c>
      <c r="DH224">
        <v>3.097</v>
      </c>
      <c r="DI224">
        <v>0.268</v>
      </c>
      <c r="DJ224">
        <v>400</v>
      </c>
      <c r="DK224">
        <v>24</v>
      </c>
      <c r="DL224">
        <v>0.15</v>
      </c>
      <c r="DM224">
        <v>0.13</v>
      </c>
      <c r="DN224">
        <v>6.957411158536585</v>
      </c>
      <c r="DO224">
        <v>37.09213259581881</v>
      </c>
      <c r="DP224">
        <v>3.89145635169335</v>
      </c>
      <c r="DQ224">
        <v>0</v>
      </c>
      <c r="DR224">
        <v>1.180347317073171</v>
      </c>
      <c r="DS224">
        <v>0.2713779094076675</v>
      </c>
      <c r="DT224">
        <v>0.03142335553835252</v>
      </c>
      <c r="DU224">
        <v>0</v>
      </c>
      <c r="DV224">
        <v>0</v>
      </c>
      <c r="DW224">
        <v>2</v>
      </c>
      <c r="DX224" t="s">
        <v>357</v>
      </c>
      <c r="DY224">
        <v>2.97876</v>
      </c>
      <c r="DZ224">
        <v>2.72846</v>
      </c>
      <c r="EA224">
        <v>0.073874</v>
      </c>
      <c r="EB224">
        <v>0.0728234</v>
      </c>
      <c r="EC224">
        <v>0.106884</v>
      </c>
      <c r="ED224">
        <v>0.103989</v>
      </c>
      <c r="EE224">
        <v>27736.2</v>
      </c>
      <c r="EF224">
        <v>27435.9</v>
      </c>
      <c r="EG224">
        <v>30481.2</v>
      </c>
      <c r="EH224">
        <v>29841.5</v>
      </c>
      <c r="EI224">
        <v>37562.1</v>
      </c>
      <c r="EJ224">
        <v>35197</v>
      </c>
      <c r="EK224">
        <v>46628.8</v>
      </c>
      <c r="EL224">
        <v>44374.5</v>
      </c>
      <c r="EM224">
        <v>1.87255</v>
      </c>
      <c r="EN224">
        <v>1.8199</v>
      </c>
      <c r="EO224">
        <v>0.124756</v>
      </c>
      <c r="EP224">
        <v>0</v>
      </c>
      <c r="EQ224">
        <v>25.4547</v>
      </c>
      <c r="ER224">
        <v>999.9</v>
      </c>
      <c r="ES224">
        <v>46.4</v>
      </c>
      <c r="ET224">
        <v>34.8</v>
      </c>
      <c r="EU224">
        <v>28.9815</v>
      </c>
      <c r="EV224">
        <v>63.2538</v>
      </c>
      <c r="EW224">
        <v>20.7091</v>
      </c>
      <c r="EX224">
        <v>1</v>
      </c>
      <c r="EY224">
        <v>0.0247205</v>
      </c>
      <c r="EZ224">
        <v>0.652535</v>
      </c>
      <c r="FA224">
        <v>20.1969</v>
      </c>
      <c r="FB224">
        <v>5.22987</v>
      </c>
      <c r="FC224">
        <v>11.968</v>
      </c>
      <c r="FD224">
        <v>4.97055</v>
      </c>
      <c r="FE224">
        <v>3.28963</v>
      </c>
      <c r="FF224">
        <v>9999</v>
      </c>
      <c r="FG224">
        <v>9999</v>
      </c>
      <c r="FH224">
        <v>9999</v>
      </c>
      <c r="FI224">
        <v>999.9</v>
      </c>
      <c r="FJ224">
        <v>4.97315</v>
      </c>
      <c r="FK224">
        <v>1.87769</v>
      </c>
      <c r="FL224">
        <v>1.87578</v>
      </c>
      <c r="FM224">
        <v>1.87866</v>
      </c>
      <c r="FN224">
        <v>1.87529</v>
      </c>
      <c r="FO224">
        <v>1.87881</v>
      </c>
      <c r="FP224">
        <v>1.87592</v>
      </c>
      <c r="FQ224">
        <v>1.87712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3.227</v>
      </c>
      <c r="GF224">
        <v>0.3403</v>
      </c>
      <c r="GG224">
        <v>1.952128706093963</v>
      </c>
      <c r="GH224">
        <v>0.004218851560130391</v>
      </c>
      <c r="GI224">
        <v>-1.795455638341317E-06</v>
      </c>
      <c r="GJ224">
        <v>4.509012065089949E-10</v>
      </c>
      <c r="GK224">
        <v>-0.002260030334245136</v>
      </c>
      <c r="GL224">
        <v>0.00193859277299023</v>
      </c>
      <c r="GM224">
        <v>0.0006059354359476578</v>
      </c>
      <c r="GN224">
        <v>-3.865286006439209E-06</v>
      </c>
      <c r="GO224">
        <v>0</v>
      </c>
      <c r="GP224">
        <v>2124</v>
      </c>
      <c r="GQ224">
        <v>1</v>
      </c>
      <c r="GR224">
        <v>26</v>
      </c>
      <c r="GS224">
        <v>223297.2</v>
      </c>
      <c r="GT224">
        <v>1172.9</v>
      </c>
      <c r="GU224">
        <v>0.9265139999999999</v>
      </c>
      <c r="GV224">
        <v>2.56348</v>
      </c>
      <c r="GW224">
        <v>1.39893</v>
      </c>
      <c r="GX224">
        <v>2.35474</v>
      </c>
      <c r="GY224">
        <v>1.44897</v>
      </c>
      <c r="GZ224">
        <v>2.52319</v>
      </c>
      <c r="HA224">
        <v>41.3781</v>
      </c>
      <c r="HB224">
        <v>24.1575</v>
      </c>
      <c r="HC224">
        <v>18</v>
      </c>
      <c r="HD224">
        <v>495.255</v>
      </c>
      <c r="HE224">
        <v>434.581</v>
      </c>
      <c r="HF224">
        <v>24.915</v>
      </c>
      <c r="HG224">
        <v>27.4013</v>
      </c>
      <c r="HH224">
        <v>29.9999</v>
      </c>
      <c r="HI224">
        <v>27.3562</v>
      </c>
      <c r="HJ224">
        <v>27.4544</v>
      </c>
      <c r="HK224">
        <v>18.5326</v>
      </c>
      <c r="HL224">
        <v>27.4194</v>
      </c>
      <c r="HM224">
        <v>89.10599999999999</v>
      </c>
      <c r="HN224">
        <v>24.8821</v>
      </c>
      <c r="HO224">
        <v>319.676</v>
      </c>
      <c r="HP224">
        <v>23.1197</v>
      </c>
      <c r="HQ224">
        <v>100.769</v>
      </c>
      <c r="HR224">
        <v>102.04</v>
      </c>
    </row>
    <row r="225" spans="1:226">
      <c r="A225">
        <v>209</v>
      </c>
      <c r="B225">
        <v>1677865901</v>
      </c>
      <c r="C225">
        <v>3379.5</v>
      </c>
      <c r="D225" t="s">
        <v>783</v>
      </c>
      <c r="E225" t="s">
        <v>784</v>
      </c>
      <c r="F225">
        <v>5</v>
      </c>
      <c r="G225" t="s">
        <v>353</v>
      </c>
      <c r="H225" t="s">
        <v>770</v>
      </c>
      <c r="I225">
        <v>1677865893.5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341.7676871007989</v>
      </c>
      <c r="AK225">
        <v>346.9544484848484</v>
      </c>
      <c r="AL225">
        <v>-3.23540287038086</v>
      </c>
      <c r="AM225">
        <v>64.72934147553096</v>
      </c>
      <c r="AN225">
        <f>(AP225 - AO225 + BO225*1E3/(8.314*(BQ225+273.15)) * AR225/BN225 * AQ225) * BN225/(100*BB225) * 1000/(1000 - AP225)</f>
        <v>0</v>
      </c>
      <c r="AO225">
        <v>23.11424696380639</v>
      </c>
      <c r="AP225">
        <v>24.31865636363635</v>
      </c>
      <c r="AQ225">
        <v>-0.007704009063273374</v>
      </c>
      <c r="AR225">
        <v>99.36113135424414</v>
      </c>
      <c r="AS225">
        <v>0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2.96</v>
      </c>
      <c r="BC225">
        <v>0.5</v>
      </c>
      <c r="BD225" t="s">
        <v>355</v>
      </c>
      <c r="BE225">
        <v>2</v>
      </c>
      <c r="BF225" t="b">
        <v>1</v>
      </c>
      <c r="BG225">
        <v>1677865893.5</v>
      </c>
      <c r="BH225">
        <v>360.2466666666667</v>
      </c>
      <c r="BI225">
        <v>349.443925925926</v>
      </c>
      <c r="BJ225">
        <v>24.37194074074074</v>
      </c>
      <c r="BK225">
        <v>23.15998148148148</v>
      </c>
      <c r="BL225">
        <v>356.9968518518519</v>
      </c>
      <c r="BM225">
        <v>24.03132962962963</v>
      </c>
      <c r="BN225">
        <v>500.0467777777777</v>
      </c>
      <c r="BO225">
        <v>89.42495925925925</v>
      </c>
      <c r="BP225">
        <v>0.09995606666666665</v>
      </c>
      <c r="BQ225">
        <v>26.72363333333334</v>
      </c>
      <c r="BR225">
        <v>27.50047407407407</v>
      </c>
      <c r="BS225">
        <v>999.9000000000001</v>
      </c>
      <c r="BT225">
        <v>0</v>
      </c>
      <c r="BU225">
        <v>0</v>
      </c>
      <c r="BV225">
        <v>10005.09111111111</v>
      </c>
      <c r="BW225">
        <v>0</v>
      </c>
      <c r="BX225">
        <v>3.092611851851852</v>
      </c>
      <c r="BY225">
        <v>10.80252259259259</v>
      </c>
      <c r="BZ225">
        <v>369.2461111111111</v>
      </c>
      <c r="CA225">
        <v>357.7296666666667</v>
      </c>
      <c r="CB225">
        <v>1.211955185185185</v>
      </c>
      <c r="CC225">
        <v>349.443925925926</v>
      </c>
      <c r="CD225">
        <v>23.15998148148148</v>
      </c>
      <c r="CE225">
        <v>2.179459259259259</v>
      </c>
      <c r="CF225">
        <v>2.071080740740741</v>
      </c>
      <c r="CG225">
        <v>18.81211481481482</v>
      </c>
      <c r="CH225">
        <v>17.99846296296296</v>
      </c>
      <c r="CI225">
        <v>1999.993333333333</v>
      </c>
      <c r="CJ225">
        <v>0.9799974444444443</v>
      </c>
      <c r="CK225">
        <v>0.02000287407407407</v>
      </c>
      <c r="CL225">
        <v>0</v>
      </c>
      <c r="CM225">
        <v>1.952492592592593</v>
      </c>
      <c r="CN225">
        <v>0</v>
      </c>
      <c r="CO225">
        <v>7367.665185185186</v>
      </c>
      <c r="CP225">
        <v>17338.17037037037</v>
      </c>
      <c r="CQ225">
        <v>37.26607407407408</v>
      </c>
      <c r="CR225">
        <v>38.375</v>
      </c>
      <c r="CS225">
        <v>37.312</v>
      </c>
      <c r="CT225">
        <v>36.5</v>
      </c>
      <c r="CU225">
        <v>36.701</v>
      </c>
      <c r="CV225">
        <v>1959.992222222222</v>
      </c>
      <c r="CW225">
        <v>40.01</v>
      </c>
      <c r="CX225">
        <v>0</v>
      </c>
      <c r="CY225">
        <v>1677865904.2</v>
      </c>
      <c r="CZ225">
        <v>0</v>
      </c>
      <c r="DA225">
        <v>0</v>
      </c>
      <c r="DB225" t="s">
        <v>356</v>
      </c>
      <c r="DC225">
        <v>1664468064.5</v>
      </c>
      <c r="DD225">
        <v>1677795524</v>
      </c>
      <c r="DE225">
        <v>0</v>
      </c>
      <c r="DF225">
        <v>-0.419</v>
      </c>
      <c r="DG225">
        <v>-0.001</v>
      </c>
      <c r="DH225">
        <v>3.097</v>
      </c>
      <c r="DI225">
        <v>0.268</v>
      </c>
      <c r="DJ225">
        <v>400</v>
      </c>
      <c r="DK225">
        <v>24</v>
      </c>
      <c r="DL225">
        <v>0.15</v>
      </c>
      <c r="DM225">
        <v>0.13</v>
      </c>
      <c r="DN225">
        <v>9.899360975609756</v>
      </c>
      <c r="DO225">
        <v>16.77938550522649</v>
      </c>
      <c r="DP225">
        <v>1.713884206782239</v>
      </c>
      <c r="DQ225">
        <v>0</v>
      </c>
      <c r="DR225">
        <v>1.197590487804878</v>
      </c>
      <c r="DS225">
        <v>0.2480615331010466</v>
      </c>
      <c r="DT225">
        <v>0.03026187845403727</v>
      </c>
      <c r="DU225">
        <v>0</v>
      </c>
      <c r="DV225">
        <v>0</v>
      </c>
      <c r="DW225">
        <v>2</v>
      </c>
      <c r="DX225" t="s">
        <v>357</v>
      </c>
      <c r="DY225">
        <v>2.97905</v>
      </c>
      <c r="DZ225">
        <v>2.72818</v>
      </c>
      <c r="EA225">
        <v>0.0712354</v>
      </c>
      <c r="EB225">
        <v>0.07007190000000001</v>
      </c>
      <c r="EC225">
        <v>0.106766</v>
      </c>
      <c r="ED225">
        <v>0.103846</v>
      </c>
      <c r="EE225">
        <v>27815</v>
      </c>
      <c r="EF225">
        <v>27517.1</v>
      </c>
      <c r="EG225">
        <v>30480.9</v>
      </c>
      <c r="EH225">
        <v>29841.2</v>
      </c>
      <c r="EI225">
        <v>37566.3</v>
      </c>
      <c r="EJ225">
        <v>35202</v>
      </c>
      <c r="EK225">
        <v>46628.1</v>
      </c>
      <c r="EL225">
        <v>44374</v>
      </c>
      <c r="EM225">
        <v>1.87305</v>
      </c>
      <c r="EN225">
        <v>1.8196</v>
      </c>
      <c r="EO225">
        <v>0.124715</v>
      </c>
      <c r="EP225">
        <v>0</v>
      </c>
      <c r="EQ225">
        <v>25.4584</v>
      </c>
      <c r="ER225">
        <v>999.9</v>
      </c>
      <c r="ES225">
        <v>46.4</v>
      </c>
      <c r="ET225">
        <v>34.8</v>
      </c>
      <c r="EU225">
        <v>28.9845</v>
      </c>
      <c r="EV225">
        <v>63.2338</v>
      </c>
      <c r="EW225">
        <v>20.5048</v>
      </c>
      <c r="EX225">
        <v>1</v>
      </c>
      <c r="EY225">
        <v>0.0242556</v>
      </c>
      <c r="EZ225">
        <v>0.512889</v>
      </c>
      <c r="FA225">
        <v>20.1974</v>
      </c>
      <c r="FB225">
        <v>5.22807</v>
      </c>
      <c r="FC225">
        <v>11.968</v>
      </c>
      <c r="FD225">
        <v>4.97015</v>
      </c>
      <c r="FE225">
        <v>3.28948</v>
      </c>
      <c r="FF225">
        <v>9999</v>
      </c>
      <c r="FG225">
        <v>9999</v>
      </c>
      <c r="FH225">
        <v>9999</v>
      </c>
      <c r="FI225">
        <v>999.9</v>
      </c>
      <c r="FJ225">
        <v>4.97313</v>
      </c>
      <c r="FK225">
        <v>1.87771</v>
      </c>
      <c r="FL225">
        <v>1.87581</v>
      </c>
      <c r="FM225">
        <v>1.87866</v>
      </c>
      <c r="FN225">
        <v>1.87531</v>
      </c>
      <c r="FO225">
        <v>1.87881</v>
      </c>
      <c r="FP225">
        <v>1.87593</v>
      </c>
      <c r="FQ225">
        <v>1.87713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3.177</v>
      </c>
      <c r="GF225">
        <v>0.3393</v>
      </c>
      <c r="GG225">
        <v>1.952128706093963</v>
      </c>
      <c r="GH225">
        <v>0.004218851560130391</v>
      </c>
      <c r="GI225">
        <v>-1.795455638341317E-06</v>
      </c>
      <c r="GJ225">
        <v>4.509012065089949E-10</v>
      </c>
      <c r="GK225">
        <v>-0.002260030334245136</v>
      </c>
      <c r="GL225">
        <v>0.00193859277299023</v>
      </c>
      <c r="GM225">
        <v>0.0006059354359476578</v>
      </c>
      <c r="GN225">
        <v>-3.865286006439209E-06</v>
      </c>
      <c r="GO225">
        <v>0</v>
      </c>
      <c r="GP225">
        <v>2124</v>
      </c>
      <c r="GQ225">
        <v>1</v>
      </c>
      <c r="GR225">
        <v>26</v>
      </c>
      <c r="GS225">
        <v>223297.3</v>
      </c>
      <c r="GT225">
        <v>1173</v>
      </c>
      <c r="GU225">
        <v>0.892334</v>
      </c>
      <c r="GV225">
        <v>2.56348</v>
      </c>
      <c r="GW225">
        <v>1.39893</v>
      </c>
      <c r="GX225">
        <v>2.35474</v>
      </c>
      <c r="GY225">
        <v>1.44897</v>
      </c>
      <c r="GZ225">
        <v>2.47192</v>
      </c>
      <c r="HA225">
        <v>41.4041</v>
      </c>
      <c r="HB225">
        <v>24.1488</v>
      </c>
      <c r="HC225">
        <v>18</v>
      </c>
      <c r="HD225">
        <v>495.483</v>
      </c>
      <c r="HE225">
        <v>434.341</v>
      </c>
      <c r="HF225">
        <v>24.8745</v>
      </c>
      <c r="HG225">
        <v>27.3943</v>
      </c>
      <c r="HH225">
        <v>29.9998</v>
      </c>
      <c r="HI225">
        <v>27.3491</v>
      </c>
      <c r="HJ225">
        <v>27.4469</v>
      </c>
      <c r="HK225">
        <v>17.7689</v>
      </c>
      <c r="HL225">
        <v>27.4194</v>
      </c>
      <c r="HM225">
        <v>89.10599999999999</v>
      </c>
      <c r="HN225">
        <v>24.8838</v>
      </c>
      <c r="HO225">
        <v>299.602</v>
      </c>
      <c r="HP225">
        <v>23.1381</v>
      </c>
      <c r="HQ225">
        <v>100.767</v>
      </c>
      <c r="HR225">
        <v>102.038</v>
      </c>
    </row>
    <row r="226" spans="1:226">
      <c r="A226">
        <v>210</v>
      </c>
      <c r="B226">
        <v>1677865906</v>
      </c>
      <c r="C226">
        <v>3384.5</v>
      </c>
      <c r="D226" t="s">
        <v>785</v>
      </c>
      <c r="E226" t="s">
        <v>786</v>
      </c>
      <c r="F226">
        <v>5</v>
      </c>
      <c r="G226" t="s">
        <v>353</v>
      </c>
      <c r="H226" t="s">
        <v>770</v>
      </c>
      <c r="I226">
        <v>1677865898.214286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325.0480390554836</v>
      </c>
      <c r="AK226">
        <v>330.7237696969698</v>
      </c>
      <c r="AL226">
        <v>-3.259401493543634</v>
      </c>
      <c r="AM226">
        <v>64.72934147553096</v>
      </c>
      <c r="AN226">
        <f>(AP226 - AO226 + BO226*1E3/(8.314*(BQ226+273.15)) * AR226/BN226 * AQ226) * BN226/(100*BB226) * 1000/(1000 - AP226)</f>
        <v>0</v>
      </c>
      <c r="AO226">
        <v>23.08052344295245</v>
      </c>
      <c r="AP226">
        <v>24.28503575757576</v>
      </c>
      <c r="AQ226">
        <v>-0.006291135868262786</v>
      </c>
      <c r="AR226">
        <v>99.36113135424414</v>
      </c>
      <c r="AS226">
        <v>0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2.96</v>
      </c>
      <c r="BC226">
        <v>0.5</v>
      </c>
      <c r="BD226" t="s">
        <v>355</v>
      </c>
      <c r="BE226">
        <v>2</v>
      </c>
      <c r="BF226" t="b">
        <v>1</v>
      </c>
      <c r="BG226">
        <v>1677865898.214286</v>
      </c>
      <c r="BH226">
        <v>345.6898214285715</v>
      </c>
      <c r="BI226">
        <v>334.0274642857143</v>
      </c>
      <c r="BJ226">
        <v>24.33886785714286</v>
      </c>
      <c r="BK226">
        <v>23.11771428571429</v>
      </c>
      <c r="BL226">
        <v>342.4854999999999</v>
      </c>
      <c r="BM226">
        <v>23.99904285714286</v>
      </c>
      <c r="BN226">
        <v>500.0389285714286</v>
      </c>
      <c r="BO226">
        <v>89.4244892857143</v>
      </c>
      <c r="BP226">
        <v>0.09996065357142855</v>
      </c>
      <c r="BQ226">
        <v>26.724575</v>
      </c>
      <c r="BR226">
        <v>27.50177142857143</v>
      </c>
      <c r="BS226">
        <v>999.9000000000002</v>
      </c>
      <c r="BT226">
        <v>0</v>
      </c>
      <c r="BU226">
        <v>0</v>
      </c>
      <c r="BV226">
        <v>10000.89678571429</v>
      </c>
      <c r="BW226">
        <v>0</v>
      </c>
      <c r="BX226">
        <v>3.092686428571429</v>
      </c>
      <c r="BY226">
        <v>11.66221071428571</v>
      </c>
      <c r="BZ226">
        <v>354.3138214285714</v>
      </c>
      <c r="CA226">
        <v>341.9326785714285</v>
      </c>
      <c r="CB226">
        <v>1.221141428571429</v>
      </c>
      <c r="CC226">
        <v>334.0274642857143</v>
      </c>
      <c r="CD226">
        <v>23.11771428571429</v>
      </c>
      <c r="CE226">
        <v>2.176490714285714</v>
      </c>
      <c r="CF226">
        <v>2.067290714285714</v>
      </c>
      <c r="CG226">
        <v>18.7903</v>
      </c>
      <c r="CH226">
        <v>17.96935714285714</v>
      </c>
      <c r="CI226">
        <v>1999.987857142857</v>
      </c>
      <c r="CJ226">
        <v>0.9799972499999997</v>
      </c>
      <c r="CK226">
        <v>0.020003075</v>
      </c>
      <c r="CL226">
        <v>0</v>
      </c>
      <c r="CM226">
        <v>1.980082142857143</v>
      </c>
      <c r="CN226">
        <v>0</v>
      </c>
      <c r="CO226">
        <v>7366.851428571429</v>
      </c>
      <c r="CP226">
        <v>17338.11785714286</v>
      </c>
      <c r="CQ226">
        <v>37.25221428571428</v>
      </c>
      <c r="CR226">
        <v>38.375</v>
      </c>
      <c r="CS226">
        <v>37.312</v>
      </c>
      <c r="CT226">
        <v>36.4955</v>
      </c>
      <c r="CU226">
        <v>36.687</v>
      </c>
      <c r="CV226">
        <v>1959.984285714286</v>
      </c>
      <c r="CW226">
        <v>40.01</v>
      </c>
      <c r="CX226">
        <v>0</v>
      </c>
      <c r="CY226">
        <v>1677865909</v>
      </c>
      <c r="CZ226">
        <v>0</v>
      </c>
      <c r="DA226">
        <v>0</v>
      </c>
      <c r="DB226" t="s">
        <v>356</v>
      </c>
      <c r="DC226">
        <v>1664468064.5</v>
      </c>
      <c r="DD226">
        <v>1677795524</v>
      </c>
      <c r="DE226">
        <v>0</v>
      </c>
      <c r="DF226">
        <v>-0.419</v>
      </c>
      <c r="DG226">
        <v>-0.001</v>
      </c>
      <c r="DH226">
        <v>3.097</v>
      </c>
      <c r="DI226">
        <v>0.268</v>
      </c>
      <c r="DJ226">
        <v>400</v>
      </c>
      <c r="DK226">
        <v>24</v>
      </c>
      <c r="DL226">
        <v>0.15</v>
      </c>
      <c r="DM226">
        <v>0.13</v>
      </c>
      <c r="DN226">
        <v>11.03473925</v>
      </c>
      <c r="DO226">
        <v>11.11679808630395</v>
      </c>
      <c r="DP226">
        <v>1.112798864726657</v>
      </c>
      <c r="DQ226">
        <v>0</v>
      </c>
      <c r="DR226">
        <v>1.21117425</v>
      </c>
      <c r="DS226">
        <v>0.1152050656660391</v>
      </c>
      <c r="DT226">
        <v>0.02232922691087849</v>
      </c>
      <c r="DU226">
        <v>0</v>
      </c>
      <c r="DV226">
        <v>0</v>
      </c>
      <c r="DW226">
        <v>2</v>
      </c>
      <c r="DX226" t="s">
        <v>357</v>
      </c>
      <c r="DY226">
        <v>2.979</v>
      </c>
      <c r="DZ226">
        <v>2.72846</v>
      </c>
      <c r="EA226">
        <v>0.0685311</v>
      </c>
      <c r="EB226">
        <v>0.067191</v>
      </c>
      <c r="EC226">
        <v>0.106675</v>
      </c>
      <c r="ED226">
        <v>0.103806</v>
      </c>
      <c r="EE226">
        <v>27896.7</v>
      </c>
      <c r="EF226">
        <v>27602.6</v>
      </c>
      <c r="EG226">
        <v>30481.6</v>
      </c>
      <c r="EH226">
        <v>29841.4</v>
      </c>
      <c r="EI226">
        <v>37570.5</v>
      </c>
      <c r="EJ226">
        <v>35203.8</v>
      </c>
      <c r="EK226">
        <v>46628.8</v>
      </c>
      <c r="EL226">
        <v>44374.4</v>
      </c>
      <c r="EM226">
        <v>1.87255</v>
      </c>
      <c r="EN226">
        <v>1.81935</v>
      </c>
      <c r="EO226">
        <v>0.125099</v>
      </c>
      <c r="EP226">
        <v>0</v>
      </c>
      <c r="EQ226">
        <v>25.4606</v>
      </c>
      <c r="ER226">
        <v>999.9</v>
      </c>
      <c r="ES226">
        <v>46.4</v>
      </c>
      <c r="ET226">
        <v>34.8</v>
      </c>
      <c r="EU226">
        <v>28.9766</v>
      </c>
      <c r="EV226">
        <v>63.0938</v>
      </c>
      <c r="EW226">
        <v>20.2644</v>
      </c>
      <c r="EX226">
        <v>1</v>
      </c>
      <c r="EY226">
        <v>0.023717</v>
      </c>
      <c r="EZ226">
        <v>0.43308</v>
      </c>
      <c r="FA226">
        <v>20.1979</v>
      </c>
      <c r="FB226">
        <v>5.23002</v>
      </c>
      <c r="FC226">
        <v>11.968</v>
      </c>
      <c r="FD226">
        <v>4.97055</v>
      </c>
      <c r="FE226">
        <v>3.28958</v>
      </c>
      <c r="FF226">
        <v>9999</v>
      </c>
      <c r="FG226">
        <v>9999</v>
      </c>
      <c r="FH226">
        <v>9999</v>
      </c>
      <c r="FI226">
        <v>999.9</v>
      </c>
      <c r="FJ226">
        <v>4.97311</v>
      </c>
      <c r="FK226">
        <v>1.87762</v>
      </c>
      <c r="FL226">
        <v>1.87576</v>
      </c>
      <c r="FM226">
        <v>1.87864</v>
      </c>
      <c r="FN226">
        <v>1.87527</v>
      </c>
      <c r="FO226">
        <v>1.87881</v>
      </c>
      <c r="FP226">
        <v>1.87592</v>
      </c>
      <c r="FQ226">
        <v>1.87708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3.127</v>
      </c>
      <c r="GF226">
        <v>0.3385</v>
      </c>
      <c r="GG226">
        <v>1.952128706093963</v>
      </c>
      <c r="GH226">
        <v>0.004218851560130391</v>
      </c>
      <c r="GI226">
        <v>-1.795455638341317E-06</v>
      </c>
      <c r="GJ226">
        <v>4.509012065089949E-10</v>
      </c>
      <c r="GK226">
        <v>-0.002260030334245136</v>
      </c>
      <c r="GL226">
        <v>0.00193859277299023</v>
      </c>
      <c r="GM226">
        <v>0.0006059354359476578</v>
      </c>
      <c r="GN226">
        <v>-3.865286006439209E-06</v>
      </c>
      <c r="GO226">
        <v>0</v>
      </c>
      <c r="GP226">
        <v>2124</v>
      </c>
      <c r="GQ226">
        <v>1</v>
      </c>
      <c r="GR226">
        <v>26</v>
      </c>
      <c r="GS226">
        <v>223297.4</v>
      </c>
      <c r="GT226">
        <v>1173</v>
      </c>
      <c r="GU226">
        <v>0.853271</v>
      </c>
      <c r="GV226">
        <v>2.57935</v>
      </c>
      <c r="GW226">
        <v>1.39893</v>
      </c>
      <c r="GX226">
        <v>2.35474</v>
      </c>
      <c r="GY226">
        <v>1.44897</v>
      </c>
      <c r="GZ226">
        <v>2.42432</v>
      </c>
      <c r="HA226">
        <v>41.4041</v>
      </c>
      <c r="HB226">
        <v>24.1488</v>
      </c>
      <c r="HC226">
        <v>18</v>
      </c>
      <c r="HD226">
        <v>495.154</v>
      </c>
      <c r="HE226">
        <v>434.133</v>
      </c>
      <c r="HF226">
        <v>24.8697</v>
      </c>
      <c r="HG226">
        <v>27.3879</v>
      </c>
      <c r="HH226">
        <v>29.9997</v>
      </c>
      <c r="HI226">
        <v>27.3415</v>
      </c>
      <c r="HJ226">
        <v>27.4393</v>
      </c>
      <c r="HK226">
        <v>17.0547</v>
      </c>
      <c r="HL226">
        <v>27.4194</v>
      </c>
      <c r="HM226">
        <v>89.10599999999999</v>
      </c>
      <c r="HN226">
        <v>24.8766</v>
      </c>
      <c r="HO226">
        <v>286.238</v>
      </c>
      <c r="HP226">
        <v>23.1401</v>
      </c>
      <c r="HQ226">
        <v>100.769</v>
      </c>
      <c r="HR226">
        <v>102.039</v>
      </c>
    </row>
    <row r="227" spans="1:226">
      <c r="A227">
        <v>211</v>
      </c>
      <c r="B227">
        <v>1677865911</v>
      </c>
      <c r="C227">
        <v>3389.5</v>
      </c>
      <c r="D227" t="s">
        <v>787</v>
      </c>
      <c r="E227" t="s">
        <v>788</v>
      </c>
      <c r="F227">
        <v>5</v>
      </c>
      <c r="G227" t="s">
        <v>353</v>
      </c>
      <c r="H227" t="s">
        <v>770</v>
      </c>
      <c r="I227">
        <v>1677865903.5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308.0702849137116</v>
      </c>
      <c r="AK227">
        <v>314.1695272727272</v>
      </c>
      <c r="AL227">
        <v>-3.320743584364762</v>
      </c>
      <c r="AM227">
        <v>64.72934147553096</v>
      </c>
      <c r="AN227">
        <f>(AP227 - AO227 + BO227*1E3/(8.314*(BQ227+273.15)) * AR227/BN227 * AQ227) * BN227/(100*BB227) * 1000/(1000 - AP227)</f>
        <v>0</v>
      </c>
      <c r="AO227">
        <v>23.07424458186032</v>
      </c>
      <c r="AP227">
        <v>24.26821454545454</v>
      </c>
      <c r="AQ227">
        <v>-0.001084011582036766</v>
      </c>
      <c r="AR227">
        <v>99.36113135424414</v>
      </c>
      <c r="AS227">
        <v>0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2.96</v>
      </c>
      <c r="BC227">
        <v>0.5</v>
      </c>
      <c r="BD227" t="s">
        <v>355</v>
      </c>
      <c r="BE227">
        <v>2</v>
      </c>
      <c r="BF227" t="b">
        <v>1</v>
      </c>
      <c r="BG227">
        <v>1677865903.5</v>
      </c>
      <c r="BH227">
        <v>328.9680740740741</v>
      </c>
      <c r="BI227">
        <v>316.6751851851852</v>
      </c>
      <c r="BJ227">
        <v>24.30198518518518</v>
      </c>
      <c r="BK227">
        <v>23.09218148148148</v>
      </c>
      <c r="BL227">
        <v>325.8166296296297</v>
      </c>
      <c r="BM227">
        <v>23.96304074074073</v>
      </c>
      <c r="BN227">
        <v>500.032037037037</v>
      </c>
      <c r="BO227">
        <v>89.42860740740743</v>
      </c>
      <c r="BP227">
        <v>0.09992017777777777</v>
      </c>
      <c r="BQ227">
        <v>26.72347777777778</v>
      </c>
      <c r="BR227">
        <v>27.49979259259259</v>
      </c>
      <c r="BS227">
        <v>999.9000000000001</v>
      </c>
      <c r="BT227">
        <v>0</v>
      </c>
      <c r="BU227">
        <v>0</v>
      </c>
      <c r="BV227">
        <v>10006.67555555556</v>
      </c>
      <c r="BW227">
        <v>0</v>
      </c>
      <c r="BX227">
        <v>3.092815925925926</v>
      </c>
      <c r="BY227">
        <v>12.29281111111111</v>
      </c>
      <c r="BZ227">
        <v>337.1620740740742</v>
      </c>
      <c r="CA227">
        <v>324.1610740740741</v>
      </c>
      <c r="CB227">
        <v>1.209795555555556</v>
      </c>
      <c r="CC227">
        <v>316.6751851851852</v>
      </c>
      <c r="CD227">
        <v>23.09218148148148</v>
      </c>
      <c r="CE227">
        <v>2.173292592592592</v>
      </c>
      <c r="CF227">
        <v>2.065102592592593</v>
      </c>
      <c r="CG227">
        <v>18.76678518518519</v>
      </c>
      <c r="CH227">
        <v>17.95252222222222</v>
      </c>
      <c r="CI227">
        <v>2000.003333333333</v>
      </c>
      <c r="CJ227">
        <v>0.9799972222222221</v>
      </c>
      <c r="CK227">
        <v>0.0200031037037037</v>
      </c>
      <c r="CL227">
        <v>0</v>
      </c>
      <c r="CM227">
        <v>2.030051851851852</v>
      </c>
      <c r="CN227">
        <v>0</v>
      </c>
      <c r="CO227">
        <v>7366.132592592593</v>
      </c>
      <c r="CP227">
        <v>17338.25555555556</v>
      </c>
      <c r="CQ227">
        <v>37.25</v>
      </c>
      <c r="CR227">
        <v>38.375</v>
      </c>
      <c r="CS227">
        <v>37.312</v>
      </c>
      <c r="CT227">
        <v>36.479</v>
      </c>
      <c r="CU227">
        <v>36.687</v>
      </c>
      <c r="CV227">
        <v>1959.996666666667</v>
      </c>
      <c r="CW227">
        <v>40.01</v>
      </c>
      <c r="CX227">
        <v>0</v>
      </c>
      <c r="CY227">
        <v>1677865913.8</v>
      </c>
      <c r="CZ227">
        <v>0</v>
      </c>
      <c r="DA227">
        <v>0</v>
      </c>
      <c r="DB227" t="s">
        <v>356</v>
      </c>
      <c r="DC227">
        <v>1664468064.5</v>
      </c>
      <c r="DD227">
        <v>1677795524</v>
      </c>
      <c r="DE227">
        <v>0</v>
      </c>
      <c r="DF227">
        <v>-0.419</v>
      </c>
      <c r="DG227">
        <v>-0.001</v>
      </c>
      <c r="DH227">
        <v>3.097</v>
      </c>
      <c r="DI227">
        <v>0.268</v>
      </c>
      <c r="DJ227">
        <v>400</v>
      </c>
      <c r="DK227">
        <v>24</v>
      </c>
      <c r="DL227">
        <v>0.15</v>
      </c>
      <c r="DM227">
        <v>0.13</v>
      </c>
      <c r="DN227">
        <v>11.91946341463415</v>
      </c>
      <c r="DO227">
        <v>7.469514982578393</v>
      </c>
      <c r="DP227">
        <v>0.7577275820910251</v>
      </c>
      <c r="DQ227">
        <v>0</v>
      </c>
      <c r="DR227">
        <v>1.216304634146341</v>
      </c>
      <c r="DS227">
        <v>-0.113214982578399</v>
      </c>
      <c r="DT227">
        <v>0.01271411662096574</v>
      </c>
      <c r="DU227">
        <v>0</v>
      </c>
      <c r="DV227">
        <v>0</v>
      </c>
      <c r="DW227">
        <v>2</v>
      </c>
      <c r="DX227" t="s">
        <v>357</v>
      </c>
      <c r="DY227">
        <v>2.97884</v>
      </c>
      <c r="DZ227">
        <v>2.72819</v>
      </c>
      <c r="EA227">
        <v>0.0657283</v>
      </c>
      <c r="EB227">
        <v>0.064234</v>
      </c>
      <c r="EC227">
        <v>0.106644</v>
      </c>
      <c r="ED227">
        <v>0.103817</v>
      </c>
      <c r="EE227">
        <v>27981</v>
      </c>
      <c r="EF227">
        <v>27690.8</v>
      </c>
      <c r="EG227">
        <v>30482</v>
      </c>
      <c r="EH227">
        <v>29842.2</v>
      </c>
      <c r="EI227">
        <v>37572.5</v>
      </c>
      <c r="EJ227">
        <v>35204</v>
      </c>
      <c r="EK227">
        <v>46629.9</v>
      </c>
      <c r="EL227">
        <v>44375.5</v>
      </c>
      <c r="EM227">
        <v>1.873</v>
      </c>
      <c r="EN227">
        <v>1.81938</v>
      </c>
      <c r="EO227">
        <v>0.124313</v>
      </c>
      <c r="EP227">
        <v>0</v>
      </c>
      <c r="EQ227">
        <v>25.4644</v>
      </c>
      <c r="ER227">
        <v>999.9</v>
      </c>
      <c r="ES227">
        <v>46.4</v>
      </c>
      <c r="ET227">
        <v>34.8</v>
      </c>
      <c r="EU227">
        <v>28.979</v>
      </c>
      <c r="EV227">
        <v>63.3738</v>
      </c>
      <c r="EW227">
        <v>20.4928</v>
      </c>
      <c r="EX227">
        <v>1</v>
      </c>
      <c r="EY227">
        <v>0.0233283</v>
      </c>
      <c r="EZ227">
        <v>0.409164</v>
      </c>
      <c r="FA227">
        <v>20.198</v>
      </c>
      <c r="FB227">
        <v>5.22927</v>
      </c>
      <c r="FC227">
        <v>11.968</v>
      </c>
      <c r="FD227">
        <v>4.9699</v>
      </c>
      <c r="FE227">
        <v>3.28938</v>
      </c>
      <c r="FF227">
        <v>9999</v>
      </c>
      <c r="FG227">
        <v>9999</v>
      </c>
      <c r="FH227">
        <v>9999</v>
      </c>
      <c r="FI227">
        <v>999.9</v>
      </c>
      <c r="FJ227">
        <v>4.97314</v>
      </c>
      <c r="FK227">
        <v>1.87771</v>
      </c>
      <c r="FL227">
        <v>1.87578</v>
      </c>
      <c r="FM227">
        <v>1.87866</v>
      </c>
      <c r="FN227">
        <v>1.8753</v>
      </c>
      <c r="FO227">
        <v>1.87882</v>
      </c>
      <c r="FP227">
        <v>1.87592</v>
      </c>
      <c r="FQ227">
        <v>1.87714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3.074</v>
      </c>
      <c r="GF227">
        <v>0.3381</v>
      </c>
      <c r="GG227">
        <v>1.952128706093963</v>
      </c>
      <c r="GH227">
        <v>0.004218851560130391</v>
      </c>
      <c r="GI227">
        <v>-1.795455638341317E-06</v>
      </c>
      <c r="GJ227">
        <v>4.509012065089949E-10</v>
      </c>
      <c r="GK227">
        <v>-0.002260030334245136</v>
      </c>
      <c r="GL227">
        <v>0.00193859277299023</v>
      </c>
      <c r="GM227">
        <v>0.0006059354359476578</v>
      </c>
      <c r="GN227">
        <v>-3.865286006439209E-06</v>
      </c>
      <c r="GO227">
        <v>0</v>
      </c>
      <c r="GP227">
        <v>2124</v>
      </c>
      <c r="GQ227">
        <v>1</v>
      </c>
      <c r="GR227">
        <v>26</v>
      </c>
      <c r="GS227">
        <v>223297.4</v>
      </c>
      <c r="GT227">
        <v>1173.1</v>
      </c>
      <c r="GU227">
        <v>0.817871</v>
      </c>
      <c r="GV227">
        <v>2.57446</v>
      </c>
      <c r="GW227">
        <v>1.39893</v>
      </c>
      <c r="GX227">
        <v>2.35474</v>
      </c>
      <c r="GY227">
        <v>1.44897</v>
      </c>
      <c r="GZ227">
        <v>2.50488</v>
      </c>
      <c r="HA227">
        <v>41.3521</v>
      </c>
      <c r="HB227">
        <v>24.1575</v>
      </c>
      <c r="HC227">
        <v>18</v>
      </c>
      <c r="HD227">
        <v>495.355</v>
      </c>
      <c r="HE227">
        <v>434.091</v>
      </c>
      <c r="HF227">
        <v>24.8677</v>
      </c>
      <c r="HG227">
        <v>27.381</v>
      </c>
      <c r="HH227">
        <v>29.9996</v>
      </c>
      <c r="HI227">
        <v>27.3345</v>
      </c>
      <c r="HJ227">
        <v>27.4318</v>
      </c>
      <c r="HK227">
        <v>16.2787</v>
      </c>
      <c r="HL227">
        <v>27.4194</v>
      </c>
      <c r="HM227">
        <v>89.10599999999999</v>
      </c>
      <c r="HN227">
        <v>24.8742</v>
      </c>
      <c r="HO227">
        <v>266.113</v>
      </c>
      <c r="HP227">
        <v>23.1401</v>
      </c>
      <c r="HQ227">
        <v>100.771</v>
      </c>
      <c r="HR227">
        <v>102.042</v>
      </c>
    </row>
    <row r="228" spans="1:226">
      <c r="A228">
        <v>212</v>
      </c>
      <c r="B228">
        <v>1677865916</v>
      </c>
      <c r="C228">
        <v>3394.5</v>
      </c>
      <c r="D228" t="s">
        <v>789</v>
      </c>
      <c r="E228" t="s">
        <v>790</v>
      </c>
      <c r="F228">
        <v>5</v>
      </c>
      <c r="G228" t="s">
        <v>353</v>
      </c>
      <c r="H228" t="s">
        <v>770</v>
      </c>
      <c r="I228">
        <v>1677865908.214286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290.9534095746993</v>
      </c>
      <c r="AK228">
        <v>297.5689696969695</v>
      </c>
      <c r="AL228">
        <v>-3.319599735098755</v>
      </c>
      <c r="AM228">
        <v>64.72934147553096</v>
      </c>
      <c r="AN228">
        <f>(AP228 - AO228 + BO228*1E3/(8.314*(BQ228+273.15)) * AR228/BN228 * AQ228) * BN228/(100*BB228) * 1000/(1000 - AP228)</f>
        <v>0</v>
      </c>
      <c r="AO228">
        <v>23.07089353737767</v>
      </c>
      <c r="AP228">
        <v>24.25959757575758</v>
      </c>
      <c r="AQ228">
        <v>-0.0003009368159682009</v>
      </c>
      <c r="AR228">
        <v>99.36113135424414</v>
      </c>
      <c r="AS228">
        <v>0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2.96</v>
      </c>
      <c r="BC228">
        <v>0.5</v>
      </c>
      <c r="BD228" t="s">
        <v>355</v>
      </c>
      <c r="BE228">
        <v>2</v>
      </c>
      <c r="BF228" t="b">
        <v>1</v>
      </c>
      <c r="BG228">
        <v>1677865908.214286</v>
      </c>
      <c r="BH228">
        <v>313.8829285714286</v>
      </c>
      <c r="BI228">
        <v>301.0833928571428</v>
      </c>
      <c r="BJ228">
        <v>24.27974642857143</v>
      </c>
      <c r="BK228">
        <v>23.07707142857143</v>
      </c>
      <c r="BL228">
        <v>310.7798571428572</v>
      </c>
      <c r="BM228">
        <v>23.94133214285714</v>
      </c>
      <c r="BN228">
        <v>500.0435357142857</v>
      </c>
      <c r="BO228">
        <v>89.43094285714285</v>
      </c>
      <c r="BP228">
        <v>0.0999277357142857</v>
      </c>
      <c r="BQ228">
        <v>26.72281785714285</v>
      </c>
      <c r="BR228">
        <v>27.50335714285714</v>
      </c>
      <c r="BS228">
        <v>999.9000000000002</v>
      </c>
      <c r="BT228">
        <v>0</v>
      </c>
      <c r="BU228">
        <v>0</v>
      </c>
      <c r="BV228">
        <v>10005.49428571429</v>
      </c>
      <c r="BW228">
        <v>0</v>
      </c>
      <c r="BX228">
        <v>3.089879285714286</v>
      </c>
      <c r="BY228">
        <v>12.79957857142857</v>
      </c>
      <c r="BZ228">
        <v>321.6938571428572</v>
      </c>
      <c r="CA228">
        <v>308.1956428571429</v>
      </c>
      <c r="CB228">
        <v>1.202678214285714</v>
      </c>
      <c r="CC228">
        <v>301.0833928571428</v>
      </c>
      <c r="CD228">
        <v>23.07707142857143</v>
      </c>
      <c r="CE228">
        <v>2.171361071428572</v>
      </c>
      <c r="CF228">
        <v>2.063805357142857</v>
      </c>
      <c r="CG228">
        <v>18.752575</v>
      </c>
      <c r="CH228">
        <v>17.94253571428571</v>
      </c>
      <c r="CI228">
        <v>1999.998571428571</v>
      </c>
      <c r="CJ228">
        <v>0.9799971428571427</v>
      </c>
      <c r="CK228">
        <v>0.02000318571428572</v>
      </c>
      <c r="CL228">
        <v>0</v>
      </c>
      <c r="CM228">
        <v>2.050960714285714</v>
      </c>
      <c r="CN228">
        <v>0</v>
      </c>
      <c r="CO228">
        <v>7366.272142857143</v>
      </c>
      <c r="CP228">
        <v>17338.21428571429</v>
      </c>
      <c r="CQ228">
        <v>37.25</v>
      </c>
      <c r="CR228">
        <v>38.3705</v>
      </c>
      <c r="CS228">
        <v>37.312</v>
      </c>
      <c r="CT228">
        <v>36.464</v>
      </c>
      <c r="CU228">
        <v>36.687</v>
      </c>
      <c r="CV228">
        <v>1959.990357142857</v>
      </c>
      <c r="CW228">
        <v>40.01</v>
      </c>
      <c r="CX228">
        <v>0</v>
      </c>
      <c r="CY228">
        <v>1677865919.2</v>
      </c>
      <c r="CZ228">
        <v>0</v>
      </c>
      <c r="DA228">
        <v>0</v>
      </c>
      <c r="DB228" t="s">
        <v>356</v>
      </c>
      <c r="DC228">
        <v>1664468064.5</v>
      </c>
      <c r="DD228">
        <v>1677795524</v>
      </c>
      <c r="DE228">
        <v>0</v>
      </c>
      <c r="DF228">
        <v>-0.419</v>
      </c>
      <c r="DG228">
        <v>-0.001</v>
      </c>
      <c r="DH228">
        <v>3.097</v>
      </c>
      <c r="DI228">
        <v>0.268</v>
      </c>
      <c r="DJ228">
        <v>400</v>
      </c>
      <c r="DK228">
        <v>24</v>
      </c>
      <c r="DL228">
        <v>0.15</v>
      </c>
      <c r="DM228">
        <v>0.13</v>
      </c>
      <c r="DN228">
        <v>12.483425</v>
      </c>
      <c r="DO228">
        <v>6.481249530956818</v>
      </c>
      <c r="DP228">
        <v>0.6263119832599405</v>
      </c>
      <c r="DQ228">
        <v>0</v>
      </c>
      <c r="DR228">
        <v>1.20633075</v>
      </c>
      <c r="DS228">
        <v>-0.1018906941838669</v>
      </c>
      <c r="DT228">
        <v>0.01102136955815837</v>
      </c>
      <c r="DU228">
        <v>0</v>
      </c>
      <c r="DV228">
        <v>0</v>
      </c>
      <c r="DW228">
        <v>2</v>
      </c>
      <c r="DX228" t="s">
        <v>357</v>
      </c>
      <c r="DY228">
        <v>2.97885</v>
      </c>
      <c r="DZ228">
        <v>2.72854</v>
      </c>
      <c r="EA228">
        <v>0.06283320000000001</v>
      </c>
      <c r="EB228">
        <v>0.0612196</v>
      </c>
      <c r="EC228">
        <v>0.106601</v>
      </c>
      <c r="ED228">
        <v>0.103776</v>
      </c>
      <c r="EE228">
        <v>28068.3</v>
      </c>
      <c r="EF228">
        <v>27780.7</v>
      </c>
      <c r="EG228">
        <v>30482.6</v>
      </c>
      <c r="EH228">
        <v>29842.9</v>
      </c>
      <c r="EI228">
        <v>37574.6</v>
      </c>
      <c r="EJ228">
        <v>35206.2</v>
      </c>
      <c r="EK228">
        <v>46630.5</v>
      </c>
      <c r="EL228">
        <v>44376.6</v>
      </c>
      <c r="EM228">
        <v>1.87315</v>
      </c>
      <c r="EN228">
        <v>1.82025</v>
      </c>
      <c r="EO228">
        <v>0.124555</v>
      </c>
      <c r="EP228">
        <v>0</v>
      </c>
      <c r="EQ228">
        <v>25.4676</v>
      </c>
      <c r="ER228">
        <v>999.9</v>
      </c>
      <c r="ES228">
        <v>46.4</v>
      </c>
      <c r="ET228">
        <v>34.8</v>
      </c>
      <c r="EU228">
        <v>28.9839</v>
      </c>
      <c r="EV228">
        <v>63.2038</v>
      </c>
      <c r="EW228">
        <v>20.7051</v>
      </c>
      <c r="EX228">
        <v>1</v>
      </c>
      <c r="EY228">
        <v>0.0229141</v>
      </c>
      <c r="EZ228">
        <v>0.393627</v>
      </c>
      <c r="FA228">
        <v>20.1984</v>
      </c>
      <c r="FB228">
        <v>5.22987</v>
      </c>
      <c r="FC228">
        <v>11.968</v>
      </c>
      <c r="FD228">
        <v>4.9705</v>
      </c>
      <c r="FE228">
        <v>3.28955</v>
      </c>
      <c r="FF228">
        <v>9999</v>
      </c>
      <c r="FG228">
        <v>9999</v>
      </c>
      <c r="FH228">
        <v>9999</v>
      </c>
      <c r="FI228">
        <v>999.9</v>
      </c>
      <c r="FJ228">
        <v>4.97314</v>
      </c>
      <c r="FK228">
        <v>1.87769</v>
      </c>
      <c r="FL228">
        <v>1.8758</v>
      </c>
      <c r="FM228">
        <v>1.87866</v>
      </c>
      <c r="FN228">
        <v>1.8753</v>
      </c>
      <c r="FO228">
        <v>1.87882</v>
      </c>
      <c r="FP228">
        <v>1.87592</v>
      </c>
      <c r="FQ228">
        <v>1.87714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3.021</v>
      </c>
      <c r="GF228">
        <v>0.338</v>
      </c>
      <c r="GG228">
        <v>1.952128706093963</v>
      </c>
      <c r="GH228">
        <v>0.004218851560130391</v>
      </c>
      <c r="GI228">
        <v>-1.795455638341317E-06</v>
      </c>
      <c r="GJ228">
        <v>4.509012065089949E-10</v>
      </c>
      <c r="GK228">
        <v>-0.002260030334245136</v>
      </c>
      <c r="GL228">
        <v>0.00193859277299023</v>
      </c>
      <c r="GM228">
        <v>0.0006059354359476578</v>
      </c>
      <c r="GN228">
        <v>-3.865286006439209E-06</v>
      </c>
      <c r="GO228">
        <v>0</v>
      </c>
      <c r="GP228">
        <v>2124</v>
      </c>
      <c r="GQ228">
        <v>1</v>
      </c>
      <c r="GR228">
        <v>26</v>
      </c>
      <c r="GS228">
        <v>223297.5</v>
      </c>
      <c r="GT228">
        <v>1173.2</v>
      </c>
      <c r="GU228">
        <v>0.7775879999999999</v>
      </c>
      <c r="GV228">
        <v>2.56958</v>
      </c>
      <c r="GW228">
        <v>1.39893</v>
      </c>
      <c r="GX228">
        <v>2.35596</v>
      </c>
      <c r="GY228">
        <v>1.44897</v>
      </c>
      <c r="GZ228">
        <v>2.51953</v>
      </c>
      <c r="HA228">
        <v>41.3781</v>
      </c>
      <c r="HB228">
        <v>24.1575</v>
      </c>
      <c r="HC228">
        <v>18</v>
      </c>
      <c r="HD228">
        <v>495.383</v>
      </c>
      <c r="HE228">
        <v>434.572</v>
      </c>
      <c r="HF228">
        <v>24.8686</v>
      </c>
      <c r="HG228">
        <v>27.374</v>
      </c>
      <c r="HH228">
        <v>29.9997</v>
      </c>
      <c r="HI228">
        <v>27.3266</v>
      </c>
      <c r="HJ228">
        <v>27.4248</v>
      </c>
      <c r="HK228">
        <v>15.5527</v>
      </c>
      <c r="HL228">
        <v>27.4194</v>
      </c>
      <c r="HM228">
        <v>89.10599999999999</v>
      </c>
      <c r="HN228">
        <v>24.872</v>
      </c>
      <c r="HO228">
        <v>252.748</v>
      </c>
      <c r="HP228">
        <v>23.1401</v>
      </c>
      <c r="HQ228">
        <v>100.773</v>
      </c>
      <c r="HR228">
        <v>102.044</v>
      </c>
    </row>
    <row r="229" spans="1:226">
      <c r="A229">
        <v>213</v>
      </c>
      <c r="B229">
        <v>1677865921</v>
      </c>
      <c r="C229">
        <v>3399.5</v>
      </c>
      <c r="D229" t="s">
        <v>791</v>
      </c>
      <c r="E229" t="s">
        <v>792</v>
      </c>
      <c r="F229">
        <v>5</v>
      </c>
      <c r="G229" t="s">
        <v>353</v>
      </c>
      <c r="H229" t="s">
        <v>770</v>
      </c>
      <c r="I229">
        <v>1677865913.5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274.2004544412435</v>
      </c>
      <c r="AK229">
        <v>280.9993272727271</v>
      </c>
      <c r="AL229">
        <v>-3.312415299900838</v>
      </c>
      <c r="AM229">
        <v>64.72934147553096</v>
      </c>
      <c r="AN229">
        <f>(AP229 - AO229 + BO229*1E3/(8.314*(BQ229+273.15)) * AR229/BN229 * AQ229) * BN229/(100*BB229) * 1000/(1000 - AP229)</f>
        <v>0</v>
      </c>
      <c r="AO229">
        <v>23.06368482854089</v>
      </c>
      <c r="AP229">
        <v>24.25274848484848</v>
      </c>
      <c r="AQ229">
        <v>-0.0001670600037677987</v>
      </c>
      <c r="AR229">
        <v>99.36113135424414</v>
      </c>
      <c r="AS229">
        <v>0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2.96</v>
      </c>
      <c r="BC229">
        <v>0.5</v>
      </c>
      <c r="BD229" t="s">
        <v>355</v>
      </c>
      <c r="BE229">
        <v>2</v>
      </c>
      <c r="BF229" t="b">
        <v>1</v>
      </c>
      <c r="BG229">
        <v>1677865913.5</v>
      </c>
      <c r="BH229">
        <v>296.833074074074</v>
      </c>
      <c r="BI229">
        <v>283.573962962963</v>
      </c>
      <c r="BJ229">
        <v>24.26432222222222</v>
      </c>
      <c r="BK229">
        <v>23.07041111111111</v>
      </c>
      <c r="BL229">
        <v>293.7853703703703</v>
      </c>
      <c r="BM229">
        <v>23.92626666666667</v>
      </c>
      <c r="BN229">
        <v>500.0520740740741</v>
      </c>
      <c r="BO229">
        <v>89.43091111111113</v>
      </c>
      <c r="BP229">
        <v>0.1000485777777778</v>
      </c>
      <c r="BQ229">
        <v>26.72218148148148</v>
      </c>
      <c r="BR229">
        <v>27.50321111111111</v>
      </c>
      <c r="BS229">
        <v>999.9000000000001</v>
      </c>
      <c r="BT229">
        <v>0</v>
      </c>
      <c r="BU229">
        <v>0</v>
      </c>
      <c r="BV229">
        <v>10005.64962962963</v>
      </c>
      <c r="BW229">
        <v>0</v>
      </c>
      <c r="BX229">
        <v>3.08919</v>
      </c>
      <c r="BY229">
        <v>13.25923703703704</v>
      </c>
      <c r="BZ229">
        <v>304.2148518518518</v>
      </c>
      <c r="CA229">
        <v>290.2705555555555</v>
      </c>
      <c r="CB229">
        <v>1.193921481481482</v>
      </c>
      <c r="CC229">
        <v>283.573962962963</v>
      </c>
      <c r="CD229">
        <v>23.07041111111111</v>
      </c>
      <c r="CE229">
        <v>2.169979629629629</v>
      </c>
      <c r="CF229">
        <v>2.063208888888889</v>
      </c>
      <c r="CG229">
        <v>18.7424</v>
      </c>
      <c r="CH229">
        <v>17.93793703703703</v>
      </c>
      <c r="CI229">
        <v>1999.998888888889</v>
      </c>
      <c r="CJ229">
        <v>0.9799973333333332</v>
      </c>
      <c r="CK229">
        <v>0.02000298888888889</v>
      </c>
      <c r="CL229">
        <v>0</v>
      </c>
      <c r="CM229">
        <v>2.073422222222222</v>
      </c>
      <c r="CN229">
        <v>0</v>
      </c>
      <c r="CO229">
        <v>7367.758888888889</v>
      </c>
      <c r="CP229">
        <v>17338.21111111111</v>
      </c>
      <c r="CQ229">
        <v>37.25</v>
      </c>
      <c r="CR229">
        <v>38.36333333333333</v>
      </c>
      <c r="CS229">
        <v>37.30281481481482</v>
      </c>
      <c r="CT229">
        <v>36.44633333333334</v>
      </c>
      <c r="CU229">
        <v>36.687</v>
      </c>
      <c r="CV229">
        <v>1959.990370370371</v>
      </c>
      <c r="CW229">
        <v>40.01</v>
      </c>
      <c r="CX229">
        <v>0</v>
      </c>
      <c r="CY229">
        <v>1677865924</v>
      </c>
      <c r="CZ229">
        <v>0</v>
      </c>
      <c r="DA229">
        <v>0</v>
      </c>
      <c r="DB229" t="s">
        <v>356</v>
      </c>
      <c r="DC229">
        <v>1664468064.5</v>
      </c>
      <c r="DD229">
        <v>1677795524</v>
      </c>
      <c r="DE229">
        <v>0</v>
      </c>
      <c r="DF229">
        <v>-0.419</v>
      </c>
      <c r="DG229">
        <v>-0.001</v>
      </c>
      <c r="DH229">
        <v>3.097</v>
      </c>
      <c r="DI229">
        <v>0.268</v>
      </c>
      <c r="DJ229">
        <v>400</v>
      </c>
      <c r="DK229">
        <v>24</v>
      </c>
      <c r="DL229">
        <v>0.15</v>
      </c>
      <c r="DM229">
        <v>0.13</v>
      </c>
      <c r="DN229">
        <v>12.94437</v>
      </c>
      <c r="DO229">
        <v>5.423353846153839</v>
      </c>
      <c r="DP229">
        <v>0.5325391836287729</v>
      </c>
      <c r="DQ229">
        <v>0</v>
      </c>
      <c r="DR229">
        <v>1.20037775</v>
      </c>
      <c r="DS229">
        <v>-0.1066472420262679</v>
      </c>
      <c r="DT229">
        <v>0.01115840389291855</v>
      </c>
      <c r="DU229">
        <v>0</v>
      </c>
      <c r="DV229">
        <v>0</v>
      </c>
      <c r="DW229">
        <v>2</v>
      </c>
      <c r="DX229" t="s">
        <v>357</v>
      </c>
      <c r="DY229">
        <v>2.97893</v>
      </c>
      <c r="DZ229">
        <v>2.72859</v>
      </c>
      <c r="EA229">
        <v>0.0598988</v>
      </c>
      <c r="EB229">
        <v>0.0581372</v>
      </c>
      <c r="EC229">
        <v>0.106584</v>
      </c>
      <c r="ED229">
        <v>0.103768</v>
      </c>
      <c r="EE229">
        <v>28156.6</v>
      </c>
      <c r="EF229">
        <v>27871.9</v>
      </c>
      <c r="EG229">
        <v>30483</v>
      </c>
      <c r="EH229">
        <v>29842.9</v>
      </c>
      <c r="EI229">
        <v>37575.6</v>
      </c>
      <c r="EJ229">
        <v>35206.7</v>
      </c>
      <c r="EK229">
        <v>46631.2</v>
      </c>
      <c r="EL229">
        <v>44377</v>
      </c>
      <c r="EM229">
        <v>1.87315</v>
      </c>
      <c r="EN229">
        <v>1.81988</v>
      </c>
      <c r="EO229">
        <v>0.123918</v>
      </c>
      <c r="EP229">
        <v>0</v>
      </c>
      <c r="EQ229">
        <v>25.4713</v>
      </c>
      <c r="ER229">
        <v>999.9</v>
      </c>
      <c r="ES229">
        <v>46.4</v>
      </c>
      <c r="ET229">
        <v>34.8</v>
      </c>
      <c r="EU229">
        <v>28.9808</v>
      </c>
      <c r="EV229">
        <v>63.6338</v>
      </c>
      <c r="EW229">
        <v>20.617</v>
      </c>
      <c r="EX229">
        <v>1</v>
      </c>
      <c r="EY229">
        <v>0.0222663</v>
      </c>
      <c r="EZ229">
        <v>0.396206</v>
      </c>
      <c r="FA229">
        <v>20.1983</v>
      </c>
      <c r="FB229">
        <v>5.22957</v>
      </c>
      <c r="FC229">
        <v>11.9682</v>
      </c>
      <c r="FD229">
        <v>4.9707</v>
      </c>
      <c r="FE229">
        <v>3.28965</v>
      </c>
      <c r="FF229">
        <v>9999</v>
      </c>
      <c r="FG229">
        <v>9999</v>
      </c>
      <c r="FH229">
        <v>9999</v>
      </c>
      <c r="FI229">
        <v>999.9</v>
      </c>
      <c r="FJ229">
        <v>4.97314</v>
      </c>
      <c r="FK229">
        <v>1.87768</v>
      </c>
      <c r="FL229">
        <v>1.8758</v>
      </c>
      <c r="FM229">
        <v>1.87866</v>
      </c>
      <c r="FN229">
        <v>1.87528</v>
      </c>
      <c r="FO229">
        <v>1.87881</v>
      </c>
      <c r="FP229">
        <v>1.87592</v>
      </c>
      <c r="FQ229">
        <v>1.87714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2.968</v>
      </c>
      <c r="GF229">
        <v>0.3377</v>
      </c>
      <c r="GG229">
        <v>1.952128706093963</v>
      </c>
      <c r="GH229">
        <v>0.004218851560130391</v>
      </c>
      <c r="GI229">
        <v>-1.795455638341317E-06</v>
      </c>
      <c r="GJ229">
        <v>4.509012065089949E-10</v>
      </c>
      <c r="GK229">
        <v>-0.002260030334245136</v>
      </c>
      <c r="GL229">
        <v>0.00193859277299023</v>
      </c>
      <c r="GM229">
        <v>0.0006059354359476578</v>
      </c>
      <c r="GN229">
        <v>-3.865286006439209E-06</v>
      </c>
      <c r="GO229">
        <v>0</v>
      </c>
      <c r="GP229">
        <v>2124</v>
      </c>
      <c r="GQ229">
        <v>1</v>
      </c>
      <c r="GR229">
        <v>26</v>
      </c>
      <c r="GS229">
        <v>223297.6</v>
      </c>
      <c r="GT229">
        <v>1173.3</v>
      </c>
      <c r="GU229">
        <v>0.740967</v>
      </c>
      <c r="GV229">
        <v>2.56958</v>
      </c>
      <c r="GW229">
        <v>1.39893</v>
      </c>
      <c r="GX229">
        <v>2.35474</v>
      </c>
      <c r="GY229">
        <v>1.44897</v>
      </c>
      <c r="GZ229">
        <v>2.47925</v>
      </c>
      <c r="HA229">
        <v>41.3521</v>
      </c>
      <c r="HB229">
        <v>24.1488</v>
      </c>
      <c r="HC229">
        <v>18</v>
      </c>
      <c r="HD229">
        <v>495.335</v>
      </c>
      <c r="HE229">
        <v>434.283</v>
      </c>
      <c r="HF229">
        <v>24.8693</v>
      </c>
      <c r="HG229">
        <v>27.3674</v>
      </c>
      <c r="HH229">
        <v>29.9996</v>
      </c>
      <c r="HI229">
        <v>27.3196</v>
      </c>
      <c r="HJ229">
        <v>27.4167</v>
      </c>
      <c r="HK229">
        <v>14.763</v>
      </c>
      <c r="HL229">
        <v>27.4194</v>
      </c>
      <c r="HM229">
        <v>89.10599999999999</v>
      </c>
      <c r="HN229">
        <v>24.8658</v>
      </c>
      <c r="HO229">
        <v>232.686</v>
      </c>
      <c r="HP229">
        <v>23.1401</v>
      </c>
      <c r="HQ229">
        <v>100.774</v>
      </c>
      <c r="HR229">
        <v>102.045</v>
      </c>
    </row>
    <row r="230" spans="1:226">
      <c r="A230">
        <v>214</v>
      </c>
      <c r="B230">
        <v>1677865926</v>
      </c>
      <c r="C230">
        <v>3404.5</v>
      </c>
      <c r="D230" t="s">
        <v>793</v>
      </c>
      <c r="E230" t="s">
        <v>794</v>
      </c>
      <c r="F230">
        <v>5</v>
      </c>
      <c r="G230" t="s">
        <v>353</v>
      </c>
      <c r="H230" t="s">
        <v>770</v>
      </c>
      <c r="I230">
        <v>1677865918.214286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257.0926238323204</v>
      </c>
      <c r="AK230">
        <v>264.4553272727273</v>
      </c>
      <c r="AL230">
        <v>-3.314815174397528</v>
      </c>
      <c r="AM230">
        <v>64.72934147553096</v>
      </c>
      <c r="AN230">
        <f>(AP230 - AO230 + BO230*1E3/(8.314*(BQ230+273.15)) * AR230/BN230 * AQ230) * BN230/(100*BB230) * 1000/(1000 - AP230)</f>
        <v>0</v>
      </c>
      <c r="AO230">
        <v>23.06791158284457</v>
      </c>
      <c r="AP230">
        <v>24.2484593939394</v>
      </c>
      <c r="AQ230">
        <v>-7.300310386865736E-05</v>
      </c>
      <c r="AR230">
        <v>99.36113135424414</v>
      </c>
      <c r="AS230">
        <v>0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2.96</v>
      </c>
      <c r="BC230">
        <v>0.5</v>
      </c>
      <c r="BD230" t="s">
        <v>355</v>
      </c>
      <c r="BE230">
        <v>2</v>
      </c>
      <c r="BF230" t="b">
        <v>1</v>
      </c>
      <c r="BG230">
        <v>1677865918.214286</v>
      </c>
      <c r="BH230">
        <v>281.5862142857143</v>
      </c>
      <c r="BI230">
        <v>267.9240357142857</v>
      </c>
      <c r="BJ230">
        <v>24.25654285714285</v>
      </c>
      <c r="BK230">
        <v>23.06820357142857</v>
      </c>
      <c r="BL230">
        <v>278.5888571428571</v>
      </c>
      <c r="BM230">
        <v>23.91867142857143</v>
      </c>
      <c r="BN230">
        <v>500.0540357142858</v>
      </c>
      <c r="BO230">
        <v>89.42835357142857</v>
      </c>
      <c r="BP230">
        <v>0.1000721607142857</v>
      </c>
      <c r="BQ230">
        <v>26.72237857142857</v>
      </c>
      <c r="BR230">
        <v>27.50090714285714</v>
      </c>
      <c r="BS230">
        <v>999.9000000000002</v>
      </c>
      <c r="BT230">
        <v>0</v>
      </c>
      <c r="BU230">
        <v>0</v>
      </c>
      <c r="BV230">
        <v>10006.59892857143</v>
      </c>
      <c r="BW230">
        <v>0</v>
      </c>
      <c r="BX230">
        <v>3.08919</v>
      </c>
      <c r="BY230">
        <v>13.66233571428572</v>
      </c>
      <c r="BZ230">
        <v>288.5865</v>
      </c>
      <c r="CA230">
        <v>274.2504285714286</v>
      </c>
      <c r="CB230">
        <v>1.1883525</v>
      </c>
      <c r="CC230">
        <v>267.9240357142857</v>
      </c>
      <c r="CD230">
        <v>23.06820357142857</v>
      </c>
      <c r="CE230">
        <v>2.1692225</v>
      </c>
      <c r="CF230">
        <v>2.062952142857143</v>
      </c>
      <c r="CG230">
        <v>18.73681428571428</v>
      </c>
      <c r="CH230">
        <v>17.93596785714286</v>
      </c>
      <c r="CI230">
        <v>1999.976428571429</v>
      </c>
      <c r="CJ230">
        <v>0.9799972499999997</v>
      </c>
      <c r="CK230">
        <v>0.02000307500000001</v>
      </c>
      <c r="CL230">
        <v>0</v>
      </c>
      <c r="CM230">
        <v>2.041746428571429</v>
      </c>
      <c r="CN230">
        <v>0</v>
      </c>
      <c r="CO230">
        <v>7370.545714285714</v>
      </c>
      <c r="CP230">
        <v>17338.00357142857</v>
      </c>
      <c r="CQ230">
        <v>37.25</v>
      </c>
      <c r="CR230">
        <v>38.34349999999999</v>
      </c>
      <c r="CS230">
        <v>37.28764285714286</v>
      </c>
      <c r="CT230">
        <v>36.4415</v>
      </c>
      <c r="CU230">
        <v>36.687</v>
      </c>
      <c r="CV230">
        <v>1959.968928571428</v>
      </c>
      <c r="CW230">
        <v>40.01</v>
      </c>
      <c r="CX230">
        <v>0</v>
      </c>
      <c r="CY230">
        <v>1677865928.8</v>
      </c>
      <c r="CZ230">
        <v>0</v>
      </c>
      <c r="DA230">
        <v>0</v>
      </c>
      <c r="DB230" t="s">
        <v>356</v>
      </c>
      <c r="DC230">
        <v>1664468064.5</v>
      </c>
      <c r="DD230">
        <v>1677795524</v>
      </c>
      <c r="DE230">
        <v>0</v>
      </c>
      <c r="DF230">
        <v>-0.419</v>
      </c>
      <c r="DG230">
        <v>-0.001</v>
      </c>
      <c r="DH230">
        <v>3.097</v>
      </c>
      <c r="DI230">
        <v>0.268</v>
      </c>
      <c r="DJ230">
        <v>400</v>
      </c>
      <c r="DK230">
        <v>24</v>
      </c>
      <c r="DL230">
        <v>0.15</v>
      </c>
      <c r="DM230">
        <v>0.13</v>
      </c>
      <c r="DN230">
        <v>13.43319024390244</v>
      </c>
      <c r="DO230">
        <v>4.937540069686403</v>
      </c>
      <c r="DP230">
        <v>0.4930885349706</v>
      </c>
      <c r="DQ230">
        <v>0</v>
      </c>
      <c r="DR230">
        <v>1.191784634146341</v>
      </c>
      <c r="DS230">
        <v>-0.0675252961672471</v>
      </c>
      <c r="DT230">
        <v>0.007468831200415344</v>
      </c>
      <c r="DU230">
        <v>1</v>
      </c>
      <c r="DV230">
        <v>1</v>
      </c>
      <c r="DW230">
        <v>2</v>
      </c>
      <c r="DX230" t="s">
        <v>365</v>
      </c>
      <c r="DY230">
        <v>2.97933</v>
      </c>
      <c r="DZ230">
        <v>2.72822</v>
      </c>
      <c r="EA230">
        <v>0.0568995</v>
      </c>
      <c r="EB230">
        <v>0.0549535</v>
      </c>
      <c r="EC230">
        <v>0.106574</v>
      </c>
      <c r="ED230">
        <v>0.103827</v>
      </c>
      <c r="EE230">
        <v>28247.4</v>
      </c>
      <c r="EF230">
        <v>27965.8</v>
      </c>
      <c r="EG230">
        <v>30484</v>
      </c>
      <c r="EH230">
        <v>29842.4</v>
      </c>
      <c r="EI230">
        <v>37577</v>
      </c>
      <c r="EJ230">
        <v>35203.6</v>
      </c>
      <c r="EK230">
        <v>46632.6</v>
      </c>
      <c r="EL230">
        <v>44376.5</v>
      </c>
      <c r="EM230">
        <v>1.87325</v>
      </c>
      <c r="EN230">
        <v>1.81973</v>
      </c>
      <c r="EO230">
        <v>0.123154</v>
      </c>
      <c r="EP230">
        <v>0</v>
      </c>
      <c r="EQ230">
        <v>25.4741</v>
      </c>
      <c r="ER230">
        <v>999.9</v>
      </c>
      <c r="ES230">
        <v>46.4</v>
      </c>
      <c r="ET230">
        <v>34.8</v>
      </c>
      <c r="EU230">
        <v>28.9844</v>
      </c>
      <c r="EV230">
        <v>63.3738</v>
      </c>
      <c r="EW230">
        <v>20.2043</v>
      </c>
      <c r="EX230">
        <v>1</v>
      </c>
      <c r="EY230">
        <v>0.0218013</v>
      </c>
      <c r="EZ230">
        <v>0.394943</v>
      </c>
      <c r="FA230">
        <v>20.1982</v>
      </c>
      <c r="FB230">
        <v>5.23002</v>
      </c>
      <c r="FC230">
        <v>11.968</v>
      </c>
      <c r="FD230">
        <v>4.9708</v>
      </c>
      <c r="FE230">
        <v>3.28978</v>
      </c>
      <c r="FF230">
        <v>9999</v>
      </c>
      <c r="FG230">
        <v>9999</v>
      </c>
      <c r="FH230">
        <v>9999</v>
      </c>
      <c r="FI230">
        <v>999.9</v>
      </c>
      <c r="FJ230">
        <v>4.97313</v>
      </c>
      <c r="FK230">
        <v>1.87767</v>
      </c>
      <c r="FL230">
        <v>1.87578</v>
      </c>
      <c r="FM230">
        <v>1.87866</v>
      </c>
      <c r="FN230">
        <v>1.87528</v>
      </c>
      <c r="FO230">
        <v>1.87881</v>
      </c>
      <c r="FP230">
        <v>1.87592</v>
      </c>
      <c r="FQ230">
        <v>1.8771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2.914</v>
      </c>
      <c r="GF230">
        <v>0.3376</v>
      </c>
      <c r="GG230">
        <v>1.952128706093963</v>
      </c>
      <c r="GH230">
        <v>0.004218851560130391</v>
      </c>
      <c r="GI230">
        <v>-1.795455638341317E-06</v>
      </c>
      <c r="GJ230">
        <v>4.509012065089949E-10</v>
      </c>
      <c r="GK230">
        <v>-0.002260030334245136</v>
      </c>
      <c r="GL230">
        <v>0.00193859277299023</v>
      </c>
      <c r="GM230">
        <v>0.0006059354359476578</v>
      </c>
      <c r="GN230">
        <v>-3.865286006439209E-06</v>
      </c>
      <c r="GO230">
        <v>0</v>
      </c>
      <c r="GP230">
        <v>2124</v>
      </c>
      <c r="GQ230">
        <v>1</v>
      </c>
      <c r="GR230">
        <v>26</v>
      </c>
      <c r="GS230">
        <v>223297.7</v>
      </c>
      <c r="GT230">
        <v>1173.4</v>
      </c>
      <c r="GU230">
        <v>0.701904</v>
      </c>
      <c r="GV230">
        <v>2.58057</v>
      </c>
      <c r="GW230">
        <v>1.39893</v>
      </c>
      <c r="GX230">
        <v>2.35596</v>
      </c>
      <c r="GY230">
        <v>1.44897</v>
      </c>
      <c r="GZ230">
        <v>2.42554</v>
      </c>
      <c r="HA230">
        <v>41.3521</v>
      </c>
      <c r="HB230">
        <v>24.1575</v>
      </c>
      <c r="HC230">
        <v>18</v>
      </c>
      <c r="HD230">
        <v>495.338</v>
      </c>
      <c r="HE230">
        <v>434.14</v>
      </c>
      <c r="HF230">
        <v>24.8654</v>
      </c>
      <c r="HG230">
        <v>27.3613</v>
      </c>
      <c r="HH230">
        <v>29.9997</v>
      </c>
      <c r="HI230">
        <v>27.3121</v>
      </c>
      <c r="HJ230">
        <v>27.4098</v>
      </c>
      <c r="HK230">
        <v>14.0289</v>
      </c>
      <c r="HL230">
        <v>27.1438</v>
      </c>
      <c r="HM230">
        <v>89.10599999999999</v>
      </c>
      <c r="HN230">
        <v>24.8714</v>
      </c>
      <c r="HO230">
        <v>219.258</v>
      </c>
      <c r="HP230">
        <v>23.1401</v>
      </c>
      <c r="HQ230">
        <v>100.777</v>
      </c>
      <c r="HR230">
        <v>102.043</v>
      </c>
    </row>
    <row r="231" spans="1:226">
      <c r="A231">
        <v>215</v>
      </c>
      <c r="B231">
        <v>1677865931</v>
      </c>
      <c r="C231">
        <v>3409.5</v>
      </c>
      <c r="D231" t="s">
        <v>795</v>
      </c>
      <c r="E231" t="s">
        <v>796</v>
      </c>
      <c r="F231">
        <v>5</v>
      </c>
      <c r="G231" t="s">
        <v>353</v>
      </c>
      <c r="H231" t="s">
        <v>770</v>
      </c>
      <c r="I231">
        <v>1677865923.5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240.1958464414322</v>
      </c>
      <c r="AK231">
        <v>247.932018181818</v>
      </c>
      <c r="AL231">
        <v>-3.304294064960885</v>
      </c>
      <c r="AM231">
        <v>64.72934147553096</v>
      </c>
      <c r="AN231">
        <f>(AP231 - AO231 + BO231*1E3/(8.314*(BQ231+273.15)) * AR231/BN231 * AQ231) * BN231/(100*BB231) * 1000/(1000 - AP231)</f>
        <v>0</v>
      </c>
      <c r="AO231">
        <v>23.0967176300656</v>
      </c>
      <c r="AP231">
        <v>24.25542606060606</v>
      </c>
      <c r="AQ231">
        <v>0.0001730261543832944</v>
      </c>
      <c r="AR231">
        <v>99.36113135424414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2.96</v>
      </c>
      <c r="BC231">
        <v>0.5</v>
      </c>
      <c r="BD231" t="s">
        <v>355</v>
      </c>
      <c r="BE231">
        <v>2</v>
      </c>
      <c r="BF231" t="b">
        <v>1</v>
      </c>
      <c r="BG231">
        <v>1677865923.5</v>
      </c>
      <c r="BH231">
        <v>264.5079259259259</v>
      </c>
      <c r="BI231">
        <v>250.4347777777778</v>
      </c>
      <c r="BJ231">
        <v>24.25205185185185</v>
      </c>
      <c r="BK231">
        <v>23.07535555555555</v>
      </c>
      <c r="BL231">
        <v>261.5674444444444</v>
      </c>
      <c r="BM231">
        <v>23.91427777777778</v>
      </c>
      <c r="BN231">
        <v>500.040037037037</v>
      </c>
      <c r="BO231">
        <v>89.42568518518517</v>
      </c>
      <c r="BP231">
        <v>0.1000272740740741</v>
      </c>
      <c r="BQ231">
        <v>26.72314444444444</v>
      </c>
      <c r="BR231">
        <v>27.49834074074074</v>
      </c>
      <c r="BS231">
        <v>999.9000000000001</v>
      </c>
      <c r="BT231">
        <v>0</v>
      </c>
      <c r="BU231">
        <v>0</v>
      </c>
      <c r="BV231">
        <v>10003.67740740741</v>
      </c>
      <c r="BW231">
        <v>0</v>
      </c>
      <c r="BX231">
        <v>3.092611851851852</v>
      </c>
      <c r="BY231">
        <v>14.07325555555555</v>
      </c>
      <c r="BZ231">
        <v>271.0823333333333</v>
      </c>
      <c r="CA231">
        <v>256.3498888888889</v>
      </c>
      <c r="CB231">
        <v>1.176699259259259</v>
      </c>
      <c r="CC231">
        <v>250.4347777777778</v>
      </c>
      <c r="CD231">
        <v>23.07535555555555</v>
      </c>
      <c r="CE231">
        <v>2.168755925925926</v>
      </c>
      <c r="CF231">
        <v>2.06352962962963</v>
      </c>
      <c r="CG231">
        <v>18.73336666666667</v>
      </c>
      <c r="CH231">
        <v>17.94041851851852</v>
      </c>
      <c r="CI231">
        <v>1999.982962962963</v>
      </c>
      <c r="CJ231">
        <v>0.9799973333333332</v>
      </c>
      <c r="CK231">
        <v>0.02000298888888889</v>
      </c>
      <c r="CL231">
        <v>0</v>
      </c>
      <c r="CM231">
        <v>2.050985185185186</v>
      </c>
      <c r="CN231">
        <v>0</v>
      </c>
      <c r="CO231">
        <v>7375.598888888889</v>
      </c>
      <c r="CP231">
        <v>17338.06296296296</v>
      </c>
      <c r="CQ231">
        <v>37.25</v>
      </c>
      <c r="CR231">
        <v>38.32599999999999</v>
      </c>
      <c r="CS231">
        <v>37.26607407407408</v>
      </c>
      <c r="CT231">
        <v>36.437</v>
      </c>
      <c r="CU231">
        <v>36.687</v>
      </c>
      <c r="CV231">
        <v>1959.975925925926</v>
      </c>
      <c r="CW231">
        <v>40.01</v>
      </c>
      <c r="CX231">
        <v>0</v>
      </c>
      <c r="CY231">
        <v>1677865934.2</v>
      </c>
      <c r="CZ231">
        <v>0</v>
      </c>
      <c r="DA231">
        <v>0</v>
      </c>
      <c r="DB231" t="s">
        <v>356</v>
      </c>
      <c r="DC231">
        <v>1664468064.5</v>
      </c>
      <c r="DD231">
        <v>1677795524</v>
      </c>
      <c r="DE231">
        <v>0</v>
      </c>
      <c r="DF231">
        <v>-0.419</v>
      </c>
      <c r="DG231">
        <v>-0.001</v>
      </c>
      <c r="DH231">
        <v>3.097</v>
      </c>
      <c r="DI231">
        <v>0.268</v>
      </c>
      <c r="DJ231">
        <v>400</v>
      </c>
      <c r="DK231">
        <v>24</v>
      </c>
      <c r="DL231">
        <v>0.15</v>
      </c>
      <c r="DM231">
        <v>0.13</v>
      </c>
      <c r="DN231">
        <v>13.84861707317073</v>
      </c>
      <c r="DO231">
        <v>4.900639024390267</v>
      </c>
      <c r="DP231">
        <v>0.4898658760699454</v>
      </c>
      <c r="DQ231">
        <v>0</v>
      </c>
      <c r="DR231">
        <v>1.181052926829268</v>
      </c>
      <c r="DS231">
        <v>-0.1235318466898962</v>
      </c>
      <c r="DT231">
        <v>0.01407303098801987</v>
      </c>
      <c r="DU231">
        <v>0</v>
      </c>
      <c r="DV231">
        <v>0</v>
      </c>
      <c r="DW231">
        <v>2</v>
      </c>
      <c r="DX231" t="s">
        <v>357</v>
      </c>
      <c r="DY231">
        <v>2.97904</v>
      </c>
      <c r="DZ231">
        <v>2.72823</v>
      </c>
      <c r="EA231">
        <v>0.0538383</v>
      </c>
      <c r="EB231">
        <v>0.0517491</v>
      </c>
      <c r="EC231">
        <v>0.106603</v>
      </c>
      <c r="ED231">
        <v>0.103876</v>
      </c>
      <c r="EE231">
        <v>28339.4</v>
      </c>
      <c r="EF231">
        <v>28060.9</v>
      </c>
      <c r="EG231">
        <v>30484.3</v>
      </c>
      <c r="EH231">
        <v>29842.7</v>
      </c>
      <c r="EI231">
        <v>37575.9</v>
      </c>
      <c r="EJ231">
        <v>35201.6</v>
      </c>
      <c r="EK231">
        <v>46633</v>
      </c>
      <c r="EL231">
        <v>44376.6</v>
      </c>
      <c r="EM231">
        <v>1.87322</v>
      </c>
      <c r="EN231">
        <v>1.81995</v>
      </c>
      <c r="EO231">
        <v>0.123214</v>
      </c>
      <c r="EP231">
        <v>0</v>
      </c>
      <c r="EQ231">
        <v>25.4778</v>
      </c>
      <c r="ER231">
        <v>999.9</v>
      </c>
      <c r="ES231">
        <v>46.3</v>
      </c>
      <c r="ET231">
        <v>34.8</v>
      </c>
      <c r="EU231">
        <v>28.9192</v>
      </c>
      <c r="EV231">
        <v>63.1138</v>
      </c>
      <c r="EW231">
        <v>20.2684</v>
      </c>
      <c r="EX231">
        <v>1</v>
      </c>
      <c r="EY231">
        <v>0.0213465</v>
      </c>
      <c r="EZ231">
        <v>0.372304</v>
      </c>
      <c r="FA231">
        <v>20.1982</v>
      </c>
      <c r="FB231">
        <v>5.22972</v>
      </c>
      <c r="FC231">
        <v>11.968</v>
      </c>
      <c r="FD231">
        <v>4.9707</v>
      </c>
      <c r="FE231">
        <v>3.28965</v>
      </c>
      <c r="FF231">
        <v>9999</v>
      </c>
      <c r="FG231">
        <v>9999</v>
      </c>
      <c r="FH231">
        <v>9999</v>
      </c>
      <c r="FI231">
        <v>999.9</v>
      </c>
      <c r="FJ231">
        <v>4.97312</v>
      </c>
      <c r="FK231">
        <v>1.87764</v>
      </c>
      <c r="FL231">
        <v>1.87577</v>
      </c>
      <c r="FM231">
        <v>1.87865</v>
      </c>
      <c r="FN231">
        <v>1.87527</v>
      </c>
      <c r="FO231">
        <v>1.87881</v>
      </c>
      <c r="FP231">
        <v>1.87592</v>
      </c>
      <c r="FQ231">
        <v>1.8771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2.859</v>
      </c>
      <c r="GF231">
        <v>0.3378</v>
      </c>
      <c r="GG231">
        <v>1.952128706093963</v>
      </c>
      <c r="GH231">
        <v>0.004218851560130391</v>
      </c>
      <c r="GI231">
        <v>-1.795455638341317E-06</v>
      </c>
      <c r="GJ231">
        <v>4.509012065089949E-10</v>
      </c>
      <c r="GK231">
        <v>-0.002260030334245136</v>
      </c>
      <c r="GL231">
        <v>0.00193859277299023</v>
      </c>
      <c r="GM231">
        <v>0.0006059354359476578</v>
      </c>
      <c r="GN231">
        <v>-3.865286006439209E-06</v>
      </c>
      <c r="GO231">
        <v>0</v>
      </c>
      <c r="GP231">
        <v>2124</v>
      </c>
      <c r="GQ231">
        <v>1</v>
      </c>
      <c r="GR231">
        <v>26</v>
      </c>
      <c r="GS231">
        <v>223297.8</v>
      </c>
      <c r="GT231">
        <v>1173.5</v>
      </c>
      <c r="GU231">
        <v>0.665283</v>
      </c>
      <c r="GV231">
        <v>2.58667</v>
      </c>
      <c r="GW231">
        <v>1.39893</v>
      </c>
      <c r="GX231">
        <v>2.35474</v>
      </c>
      <c r="GY231">
        <v>1.44897</v>
      </c>
      <c r="GZ231">
        <v>2.4585</v>
      </c>
      <c r="HA231">
        <v>41.3521</v>
      </c>
      <c r="HB231">
        <v>24.1488</v>
      </c>
      <c r="HC231">
        <v>18</v>
      </c>
      <c r="HD231">
        <v>495.275</v>
      </c>
      <c r="HE231">
        <v>434.225</v>
      </c>
      <c r="HF231">
        <v>24.8693</v>
      </c>
      <c r="HG231">
        <v>27.3543</v>
      </c>
      <c r="HH231">
        <v>29.9996</v>
      </c>
      <c r="HI231">
        <v>27.3049</v>
      </c>
      <c r="HJ231">
        <v>27.4028</v>
      </c>
      <c r="HK231">
        <v>13.2236</v>
      </c>
      <c r="HL231">
        <v>27.1438</v>
      </c>
      <c r="HM231">
        <v>89.10599999999999</v>
      </c>
      <c r="HN231">
        <v>24.8756</v>
      </c>
      <c r="HO231">
        <v>199.205</v>
      </c>
      <c r="HP231">
        <v>23.1401</v>
      </c>
      <c r="HQ231">
        <v>100.778</v>
      </c>
      <c r="HR231">
        <v>102.044</v>
      </c>
    </row>
    <row r="232" spans="1:226">
      <c r="A232">
        <v>216</v>
      </c>
      <c r="B232">
        <v>1677865936</v>
      </c>
      <c r="C232">
        <v>3414.5</v>
      </c>
      <c r="D232" t="s">
        <v>797</v>
      </c>
      <c r="E232" t="s">
        <v>798</v>
      </c>
      <c r="F232">
        <v>5</v>
      </c>
      <c r="G232" t="s">
        <v>353</v>
      </c>
      <c r="H232" t="s">
        <v>770</v>
      </c>
      <c r="I232">
        <v>1677865928.214286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223.1558057713995</v>
      </c>
      <c r="AK232">
        <v>231.442593939394</v>
      </c>
      <c r="AL232">
        <v>-3.306697942616314</v>
      </c>
      <c r="AM232">
        <v>64.72934147553096</v>
      </c>
      <c r="AN232">
        <f>(AP232 - AO232 + BO232*1E3/(8.314*(BQ232+273.15)) * AR232/BN232 * AQ232) * BN232/(100*BB232) * 1000/(1000 - AP232)</f>
        <v>0</v>
      </c>
      <c r="AO232">
        <v>23.09445430250411</v>
      </c>
      <c r="AP232">
        <v>24.26256666666667</v>
      </c>
      <c r="AQ232">
        <v>8.654014415050327E-05</v>
      </c>
      <c r="AR232">
        <v>99.36113135424414</v>
      </c>
      <c r="AS232">
        <v>0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2.96</v>
      </c>
      <c r="BC232">
        <v>0.5</v>
      </c>
      <c r="BD232" t="s">
        <v>355</v>
      </c>
      <c r="BE232">
        <v>2</v>
      </c>
      <c r="BF232" t="b">
        <v>1</v>
      </c>
      <c r="BG232">
        <v>1677865928.214286</v>
      </c>
      <c r="BH232">
        <v>249.3117142857143</v>
      </c>
      <c r="BI232">
        <v>234.7684642857143</v>
      </c>
      <c r="BJ232">
        <v>24.25351785714286</v>
      </c>
      <c r="BK232">
        <v>23.08465</v>
      </c>
      <c r="BL232">
        <v>246.4226785714286</v>
      </c>
      <c r="BM232">
        <v>23.91571428571428</v>
      </c>
      <c r="BN232">
        <v>500.0296785714286</v>
      </c>
      <c r="BO232">
        <v>89.42683571428573</v>
      </c>
      <c r="BP232">
        <v>0.09991549999999998</v>
      </c>
      <c r="BQ232">
        <v>26.72379285714286</v>
      </c>
      <c r="BR232">
        <v>27.49388571428571</v>
      </c>
      <c r="BS232">
        <v>999.9000000000002</v>
      </c>
      <c r="BT232">
        <v>0</v>
      </c>
      <c r="BU232">
        <v>0</v>
      </c>
      <c r="BV232">
        <v>10004.93357142857</v>
      </c>
      <c r="BW232">
        <v>0</v>
      </c>
      <c r="BX232">
        <v>3.092686428571429</v>
      </c>
      <c r="BY232">
        <v>14.54332142857143</v>
      </c>
      <c r="BZ232">
        <v>255.5085714285715</v>
      </c>
      <c r="CA232">
        <v>240.31575</v>
      </c>
      <c r="CB232">
        <v>1.1688725</v>
      </c>
      <c r="CC232">
        <v>234.7684642857143</v>
      </c>
      <c r="CD232">
        <v>23.08465</v>
      </c>
      <c r="CE232">
        <v>2.168915</v>
      </c>
      <c r="CF232">
        <v>2.064386071428571</v>
      </c>
      <c r="CG232">
        <v>18.73453571428572</v>
      </c>
      <c r="CH232">
        <v>17.94701785714286</v>
      </c>
      <c r="CI232">
        <v>1999.993928571429</v>
      </c>
      <c r="CJ232">
        <v>0.979997464285714</v>
      </c>
      <c r="CK232">
        <v>0.02000285357142858</v>
      </c>
      <c r="CL232">
        <v>0</v>
      </c>
      <c r="CM232">
        <v>2.089328571428572</v>
      </c>
      <c r="CN232">
        <v>0</v>
      </c>
      <c r="CO232">
        <v>7382.104642857144</v>
      </c>
      <c r="CP232">
        <v>17338.15357142857</v>
      </c>
      <c r="CQ232">
        <v>37.24325</v>
      </c>
      <c r="CR232">
        <v>38.312</v>
      </c>
      <c r="CS232">
        <v>37.26107142857143</v>
      </c>
      <c r="CT232">
        <v>36.437</v>
      </c>
      <c r="CU232">
        <v>36.687</v>
      </c>
      <c r="CV232">
        <v>1959.987142857143</v>
      </c>
      <c r="CW232">
        <v>40.01</v>
      </c>
      <c r="CX232">
        <v>0</v>
      </c>
      <c r="CY232">
        <v>1677865939</v>
      </c>
      <c r="CZ232">
        <v>0</v>
      </c>
      <c r="DA232">
        <v>0</v>
      </c>
      <c r="DB232" t="s">
        <v>356</v>
      </c>
      <c r="DC232">
        <v>1664468064.5</v>
      </c>
      <c r="DD232">
        <v>1677795524</v>
      </c>
      <c r="DE232">
        <v>0</v>
      </c>
      <c r="DF232">
        <v>-0.419</v>
      </c>
      <c r="DG232">
        <v>-0.001</v>
      </c>
      <c r="DH232">
        <v>3.097</v>
      </c>
      <c r="DI232">
        <v>0.268</v>
      </c>
      <c r="DJ232">
        <v>400</v>
      </c>
      <c r="DK232">
        <v>24</v>
      </c>
      <c r="DL232">
        <v>0.15</v>
      </c>
      <c r="DM232">
        <v>0.13</v>
      </c>
      <c r="DN232">
        <v>14.18694390243903</v>
      </c>
      <c r="DO232">
        <v>5.564937282229951</v>
      </c>
      <c r="DP232">
        <v>0.5536161649306998</v>
      </c>
      <c r="DQ232">
        <v>0</v>
      </c>
      <c r="DR232">
        <v>1.175568536585366</v>
      </c>
      <c r="DS232">
        <v>-0.1268092682926835</v>
      </c>
      <c r="DT232">
        <v>0.01435387931943674</v>
      </c>
      <c r="DU232">
        <v>0</v>
      </c>
      <c r="DV232">
        <v>0</v>
      </c>
      <c r="DW232">
        <v>2</v>
      </c>
      <c r="DX232" t="s">
        <v>357</v>
      </c>
      <c r="DY232">
        <v>2.97898</v>
      </c>
      <c r="DZ232">
        <v>2.72822</v>
      </c>
      <c r="EA232">
        <v>0.0507027</v>
      </c>
      <c r="EB232">
        <v>0.0484221</v>
      </c>
      <c r="EC232">
        <v>0.106625</v>
      </c>
      <c r="ED232">
        <v>0.103868</v>
      </c>
      <c r="EE232">
        <v>28433.8</v>
      </c>
      <c r="EF232">
        <v>28159.5</v>
      </c>
      <c r="EG232">
        <v>30484.8</v>
      </c>
      <c r="EH232">
        <v>29842.8</v>
      </c>
      <c r="EI232">
        <v>37575.1</v>
      </c>
      <c r="EJ232">
        <v>35201.9</v>
      </c>
      <c r="EK232">
        <v>46633.6</v>
      </c>
      <c r="EL232">
        <v>44377</v>
      </c>
      <c r="EM232">
        <v>1.87345</v>
      </c>
      <c r="EN232">
        <v>1.82</v>
      </c>
      <c r="EO232">
        <v>0.122849</v>
      </c>
      <c r="EP232">
        <v>0</v>
      </c>
      <c r="EQ232">
        <v>25.4821</v>
      </c>
      <c r="ER232">
        <v>999.9</v>
      </c>
      <c r="ES232">
        <v>46.3</v>
      </c>
      <c r="ET232">
        <v>34.8</v>
      </c>
      <c r="EU232">
        <v>28.9226</v>
      </c>
      <c r="EV232">
        <v>63.3338</v>
      </c>
      <c r="EW232">
        <v>20.613</v>
      </c>
      <c r="EX232">
        <v>1</v>
      </c>
      <c r="EY232">
        <v>0.0211382</v>
      </c>
      <c r="EZ232">
        <v>0.362394</v>
      </c>
      <c r="FA232">
        <v>20.1983</v>
      </c>
      <c r="FB232">
        <v>5.22942</v>
      </c>
      <c r="FC232">
        <v>11.9683</v>
      </c>
      <c r="FD232">
        <v>4.9705</v>
      </c>
      <c r="FE232">
        <v>3.2897</v>
      </c>
      <c r="FF232">
        <v>9999</v>
      </c>
      <c r="FG232">
        <v>9999</v>
      </c>
      <c r="FH232">
        <v>9999</v>
      </c>
      <c r="FI232">
        <v>999.9</v>
      </c>
      <c r="FJ232">
        <v>4.97312</v>
      </c>
      <c r="FK232">
        <v>1.87766</v>
      </c>
      <c r="FL232">
        <v>1.87578</v>
      </c>
      <c r="FM232">
        <v>1.87864</v>
      </c>
      <c r="FN232">
        <v>1.87527</v>
      </c>
      <c r="FO232">
        <v>1.87881</v>
      </c>
      <c r="FP232">
        <v>1.87592</v>
      </c>
      <c r="FQ232">
        <v>1.87712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2.803</v>
      </c>
      <c r="GF232">
        <v>0.338</v>
      </c>
      <c r="GG232">
        <v>1.952128706093963</v>
      </c>
      <c r="GH232">
        <v>0.004218851560130391</v>
      </c>
      <c r="GI232">
        <v>-1.795455638341317E-06</v>
      </c>
      <c r="GJ232">
        <v>4.509012065089949E-10</v>
      </c>
      <c r="GK232">
        <v>-0.002260030334245136</v>
      </c>
      <c r="GL232">
        <v>0.00193859277299023</v>
      </c>
      <c r="GM232">
        <v>0.0006059354359476578</v>
      </c>
      <c r="GN232">
        <v>-3.865286006439209E-06</v>
      </c>
      <c r="GO232">
        <v>0</v>
      </c>
      <c r="GP232">
        <v>2124</v>
      </c>
      <c r="GQ232">
        <v>1</v>
      </c>
      <c r="GR232">
        <v>26</v>
      </c>
      <c r="GS232">
        <v>223297.9</v>
      </c>
      <c r="GT232">
        <v>1173.5</v>
      </c>
      <c r="GU232">
        <v>0.625</v>
      </c>
      <c r="GV232">
        <v>2.58057</v>
      </c>
      <c r="GW232">
        <v>1.39893</v>
      </c>
      <c r="GX232">
        <v>2.35596</v>
      </c>
      <c r="GY232">
        <v>1.44897</v>
      </c>
      <c r="GZ232">
        <v>2.50122</v>
      </c>
      <c r="HA232">
        <v>41.3521</v>
      </c>
      <c r="HB232">
        <v>24.1575</v>
      </c>
      <c r="HC232">
        <v>18</v>
      </c>
      <c r="HD232">
        <v>495.352</v>
      </c>
      <c r="HE232">
        <v>434.203</v>
      </c>
      <c r="HF232">
        <v>24.8745</v>
      </c>
      <c r="HG232">
        <v>27.3485</v>
      </c>
      <c r="HH232">
        <v>29.9997</v>
      </c>
      <c r="HI232">
        <v>27.298</v>
      </c>
      <c r="HJ232">
        <v>27.3958</v>
      </c>
      <c r="HK232">
        <v>12.4759</v>
      </c>
      <c r="HL232">
        <v>27.1438</v>
      </c>
      <c r="HM232">
        <v>89.10599999999999</v>
      </c>
      <c r="HN232">
        <v>24.8811</v>
      </c>
      <c r="HO232">
        <v>185.834</v>
      </c>
      <c r="HP232">
        <v>23.1401</v>
      </c>
      <c r="HQ232">
        <v>100.78</v>
      </c>
      <c r="HR232">
        <v>102.045</v>
      </c>
    </row>
    <row r="233" spans="1:226">
      <c r="A233">
        <v>217</v>
      </c>
      <c r="B233">
        <v>1677865941</v>
      </c>
      <c r="C233">
        <v>3419.5</v>
      </c>
      <c r="D233" t="s">
        <v>799</v>
      </c>
      <c r="E233" t="s">
        <v>800</v>
      </c>
      <c r="F233">
        <v>5</v>
      </c>
      <c r="G233" t="s">
        <v>353</v>
      </c>
      <c r="H233" t="s">
        <v>770</v>
      </c>
      <c r="I233">
        <v>1677865933.5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206.2785915610193</v>
      </c>
      <c r="AK233">
        <v>214.897696969697</v>
      </c>
      <c r="AL233">
        <v>-3.298362284449094</v>
      </c>
      <c r="AM233">
        <v>64.72934147553096</v>
      </c>
      <c r="AN233">
        <f>(AP233 - AO233 + BO233*1E3/(8.314*(BQ233+273.15)) * AR233/BN233 * AQ233) * BN233/(100*BB233) * 1000/(1000 - AP233)</f>
        <v>0</v>
      </c>
      <c r="AO233">
        <v>23.09162829247377</v>
      </c>
      <c r="AP233">
        <v>24.26934545454544</v>
      </c>
      <c r="AQ233">
        <v>5.836503383211075E-05</v>
      </c>
      <c r="AR233">
        <v>99.36113135424414</v>
      </c>
      <c r="AS233">
        <v>0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2.96</v>
      </c>
      <c r="BC233">
        <v>0.5</v>
      </c>
      <c r="BD233" t="s">
        <v>355</v>
      </c>
      <c r="BE233">
        <v>2</v>
      </c>
      <c r="BF233" t="b">
        <v>1</v>
      </c>
      <c r="BG233">
        <v>1677865933.5</v>
      </c>
      <c r="BH233">
        <v>232.2574814814815</v>
      </c>
      <c r="BI233">
        <v>217.2689259259259</v>
      </c>
      <c r="BJ233">
        <v>24.25934814814815</v>
      </c>
      <c r="BK233">
        <v>23.09362962962963</v>
      </c>
      <c r="BL233">
        <v>229.4267777777779</v>
      </c>
      <c r="BM233">
        <v>23.92141111111111</v>
      </c>
      <c r="BN233">
        <v>500.0352592592593</v>
      </c>
      <c r="BO233">
        <v>89.426</v>
      </c>
      <c r="BP233">
        <v>0.09983800740740739</v>
      </c>
      <c r="BQ233">
        <v>26.725</v>
      </c>
      <c r="BR233">
        <v>27.49308888888889</v>
      </c>
      <c r="BS233">
        <v>999.9000000000001</v>
      </c>
      <c r="BT233">
        <v>0</v>
      </c>
      <c r="BU233">
        <v>0</v>
      </c>
      <c r="BV233">
        <v>10000.65148148148</v>
      </c>
      <c r="BW233">
        <v>0</v>
      </c>
      <c r="BX233">
        <v>3.092815925925926</v>
      </c>
      <c r="BY233">
        <v>14.98861851851852</v>
      </c>
      <c r="BZ233">
        <v>238.0318148148148</v>
      </c>
      <c r="CA233">
        <v>222.4049259259259</v>
      </c>
      <c r="CB233">
        <v>1.165722222222222</v>
      </c>
      <c r="CC233">
        <v>217.2689259259259</v>
      </c>
      <c r="CD233">
        <v>23.09362962962963</v>
      </c>
      <c r="CE233">
        <v>2.169415925925926</v>
      </c>
      <c r="CF233">
        <v>2.065168518518518</v>
      </c>
      <c r="CG233">
        <v>18.73823703703704</v>
      </c>
      <c r="CH233">
        <v>17.95305185185185</v>
      </c>
      <c r="CI233">
        <v>2000.002222222222</v>
      </c>
      <c r="CJ233">
        <v>0.9799975555555553</v>
      </c>
      <c r="CK233">
        <v>0.02000275925925927</v>
      </c>
      <c r="CL233">
        <v>0</v>
      </c>
      <c r="CM233">
        <v>2.067237037037037</v>
      </c>
      <c r="CN233">
        <v>0</v>
      </c>
      <c r="CO233">
        <v>7391.434074074074</v>
      </c>
      <c r="CP233">
        <v>17338.22962962963</v>
      </c>
      <c r="CQ233">
        <v>37.23366666666666</v>
      </c>
      <c r="CR233">
        <v>38.312</v>
      </c>
      <c r="CS233">
        <v>37.25459259259259</v>
      </c>
      <c r="CT233">
        <v>36.437</v>
      </c>
      <c r="CU233">
        <v>36.6824074074074</v>
      </c>
      <c r="CV233">
        <v>1959.996296296296</v>
      </c>
      <c r="CW233">
        <v>40.01</v>
      </c>
      <c r="CX233">
        <v>0</v>
      </c>
      <c r="CY233">
        <v>1677865943.8</v>
      </c>
      <c r="CZ233">
        <v>0</v>
      </c>
      <c r="DA233">
        <v>0</v>
      </c>
      <c r="DB233" t="s">
        <v>356</v>
      </c>
      <c r="DC233">
        <v>1664468064.5</v>
      </c>
      <c r="DD233">
        <v>1677795524</v>
      </c>
      <c r="DE233">
        <v>0</v>
      </c>
      <c r="DF233">
        <v>-0.419</v>
      </c>
      <c r="DG233">
        <v>-0.001</v>
      </c>
      <c r="DH233">
        <v>3.097</v>
      </c>
      <c r="DI233">
        <v>0.268</v>
      </c>
      <c r="DJ233">
        <v>400</v>
      </c>
      <c r="DK233">
        <v>24</v>
      </c>
      <c r="DL233">
        <v>0.15</v>
      </c>
      <c r="DM233">
        <v>0.13</v>
      </c>
      <c r="DN233">
        <v>14.70998</v>
      </c>
      <c r="DO233">
        <v>5.303171482176336</v>
      </c>
      <c r="DP233">
        <v>0.5148188060861801</v>
      </c>
      <c r="DQ233">
        <v>0</v>
      </c>
      <c r="DR233">
        <v>1.1702975</v>
      </c>
      <c r="DS233">
        <v>-0.03439587242026397</v>
      </c>
      <c r="DT233">
        <v>0.01085423874576193</v>
      </c>
      <c r="DU233">
        <v>1</v>
      </c>
      <c r="DV233">
        <v>1</v>
      </c>
      <c r="DW233">
        <v>2</v>
      </c>
      <c r="DX233" t="s">
        <v>365</v>
      </c>
      <c r="DY233">
        <v>2.979</v>
      </c>
      <c r="DZ233">
        <v>2.72805</v>
      </c>
      <c r="EA233">
        <v>0.0474947</v>
      </c>
      <c r="EB233">
        <v>0.0450644</v>
      </c>
      <c r="EC233">
        <v>0.106644</v>
      </c>
      <c r="ED233">
        <v>0.103856</v>
      </c>
      <c r="EE233">
        <v>28530.6</v>
      </c>
      <c r="EF233">
        <v>28259.3</v>
      </c>
      <c r="EG233">
        <v>30485.6</v>
      </c>
      <c r="EH233">
        <v>29843.3</v>
      </c>
      <c r="EI233">
        <v>37575.2</v>
      </c>
      <c r="EJ233">
        <v>35203</v>
      </c>
      <c r="EK233">
        <v>46635</v>
      </c>
      <c r="EL233">
        <v>44378.1</v>
      </c>
      <c r="EM233">
        <v>1.8733</v>
      </c>
      <c r="EN233">
        <v>1.82015</v>
      </c>
      <c r="EO233">
        <v>0.123277</v>
      </c>
      <c r="EP233">
        <v>0</v>
      </c>
      <c r="EQ233">
        <v>25.4858</v>
      </c>
      <c r="ER233">
        <v>999.9</v>
      </c>
      <c r="ES233">
        <v>46.3</v>
      </c>
      <c r="ET233">
        <v>34.8</v>
      </c>
      <c r="EU233">
        <v>28.9249</v>
      </c>
      <c r="EV233">
        <v>62.8638</v>
      </c>
      <c r="EW233">
        <v>20.7532</v>
      </c>
      <c r="EX233">
        <v>1</v>
      </c>
      <c r="EY233">
        <v>0.0205437</v>
      </c>
      <c r="EZ233">
        <v>0.354137</v>
      </c>
      <c r="FA233">
        <v>20.1984</v>
      </c>
      <c r="FB233">
        <v>5.22972</v>
      </c>
      <c r="FC233">
        <v>11.9682</v>
      </c>
      <c r="FD233">
        <v>4.97055</v>
      </c>
      <c r="FE233">
        <v>3.28955</v>
      </c>
      <c r="FF233">
        <v>9999</v>
      </c>
      <c r="FG233">
        <v>9999</v>
      </c>
      <c r="FH233">
        <v>9999</v>
      </c>
      <c r="FI233">
        <v>999.9</v>
      </c>
      <c r="FJ233">
        <v>4.97314</v>
      </c>
      <c r="FK233">
        <v>1.87767</v>
      </c>
      <c r="FL233">
        <v>1.87578</v>
      </c>
      <c r="FM233">
        <v>1.87863</v>
      </c>
      <c r="FN233">
        <v>1.87525</v>
      </c>
      <c r="FO233">
        <v>1.87881</v>
      </c>
      <c r="FP233">
        <v>1.87592</v>
      </c>
      <c r="FQ233">
        <v>1.87711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2.746</v>
      </c>
      <c r="GF233">
        <v>0.3382</v>
      </c>
      <c r="GG233">
        <v>1.952128706093963</v>
      </c>
      <c r="GH233">
        <v>0.004218851560130391</v>
      </c>
      <c r="GI233">
        <v>-1.795455638341317E-06</v>
      </c>
      <c r="GJ233">
        <v>4.509012065089949E-10</v>
      </c>
      <c r="GK233">
        <v>-0.002260030334245136</v>
      </c>
      <c r="GL233">
        <v>0.00193859277299023</v>
      </c>
      <c r="GM233">
        <v>0.0006059354359476578</v>
      </c>
      <c r="GN233">
        <v>-3.865286006439209E-06</v>
      </c>
      <c r="GO233">
        <v>0</v>
      </c>
      <c r="GP233">
        <v>2124</v>
      </c>
      <c r="GQ233">
        <v>1</v>
      </c>
      <c r="GR233">
        <v>26</v>
      </c>
      <c r="GS233">
        <v>223297.9</v>
      </c>
      <c r="GT233">
        <v>1173.6</v>
      </c>
      <c r="GU233">
        <v>0.587158</v>
      </c>
      <c r="GV233">
        <v>2.58057</v>
      </c>
      <c r="GW233">
        <v>1.39893</v>
      </c>
      <c r="GX233">
        <v>2.35596</v>
      </c>
      <c r="GY233">
        <v>1.44897</v>
      </c>
      <c r="GZ233">
        <v>2.50977</v>
      </c>
      <c r="HA233">
        <v>41.3521</v>
      </c>
      <c r="HB233">
        <v>24.1575</v>
      </c>
      <c r="HC233">
        <v>18</v>
      </c>
      <c r="HD233">
        <v>495.22</v>
      </c>
      <c r="HE233">
        <v>434.238</v>
      </c>
      <c r="HF233">
        <v>24.8807</v>
      </c>
      <c r="HG233">
        <v>27.3415</v>
      </c>
      <c r="HH233">
        <v>29.9997</v>
      </c>
      <c r="HI233">
        <v>27.291</v>
      </c>
      <c r="HJ233">
        <v>27.3883</v>
      </c>
      <c r="HK233">
        <v>11.6595</v>
      </c>
      <c r="HL233">
        <v>27.1438</v>
      </c>
      <c r="HM233">
        <v>89.10599999999999</v>
      </c>
      <c r="HN233">
        <v>24.8867</v>
      </c>
      <c r="HO233">
        <v>165.794</v>
      </c>
      <c r="HP233">
        <v>23.1401</v>
      </c>
      <c r="HQ233">
        <v>100.783</v>
      </c>
      <c r="HR233">
        <v>102.047</v>
      </c>
    </row>
    <row r="234" spans="1:226">
      <c r="A234">
        <v>218</v>
      </c>
      <c r="B234">
        <v>1677865946</v>
      </c>
      <c r="C234">
        <v>3424.5</v>
      </c>
      <c r="D234" t="s">
        <v>801</v>
      </c>
      <c r="E234" t="s">
        <v>802</v>
      </c>
      <c r="F234">
        <v>5</v>
      </c>
      <c r="G234" t="s">
        <v>353</v>
      </c>
      <c r="H234" t="s">
        <v>770</v>
      </c>
      <c r="I234">
        <v>1677865938.214286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189.4117388144377</v>
      </c>
      <c r="AK234">
        <v>198.444896969697</v>
      </c>
      <c r="AL234">
        <v>-3.28335025228107</v>
      </c>
      <c r="AM234">
        <v>64.72934147553096</v>
      </c>
      <c r="AN234">
        <f>(AP234 - AO234 + BO234*1E3/(8.314*(BQ234+273.15)) * AR234/BN234 * AQ234) * BN234/(100*BB234) * 1000/(1000 - AP234)</f>
        <v>0</v>
      </c>
      <c r="AO234">
        <v>23.08760332879265</v>
      </c>
      <c r="AP234">
        <v>24.26882727272727</v>
      </c>
      <c r="AQ234">
        <v>-9.643254369391623E-06</v>
      </c>
      <c r="AR234">
        <v>99.36113135424414</v>
      </c>
      <c r="AS234">
        <v>0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2.96</v>
      </c>
      <c r="BC234">
        <v>0.5</v>
      </c>
      <c r="BD234" t="s">
        <v>355</v>
      </c>
      <c r="BE234">
        <v>2</v>
      </c>
      <c r="BF234" t="b">
        <v>1</v>
      </c>
      <c r="BG234">
        <v>1677865938.214286</v>
      </c>
      <c r="BH234">
        <v>217.0669285714286</v>
      </c>
      <c r="BI234">
        <v>201.6749642857143</v>
      </c>
      <c r="BJ234">
        <v>24.265125</v>
      </c>
      <c r="BK234">
        <v>23.09188571428572</v>
      </c>
      <c r="BL234">
        <v>214.2891071428571</v>
      </c>
      <c r="BM234">
        <v>23.92706071428572</v>
      </c>
      <c r="BN234">
        <v>500.0377142857143</v>
      </c>
      <c r="BO234">
        <v>89.42527857142856</v>
      </c>
      <c r="BP234">
        <v>0.09995055</v>
      </c>
      <c r="BQ234">
        <v>26.72545</v>
      </c>
      <c r="BR234">
        <v>27.49650357142857</v>
      </c>
      <c r="BS234">
        <v>999.9000000000002</v>
      </c>
      <c r="BT234">
        <v>0</v>
      </c>
      <c r="BU234">
        <v>0</v>
      </c>
      <c r="BV234">
        <v>9997.413214285714</v>
      </c>
      <c r="BW234">
        <v>0</v>
      </c>
      <c r="BX234">
        <v>3.089879285714286</v>
      </c>
      <c r="BY234">
        <v>15.39193214285714</v>
      </c>
      <c r="BZ234">
        <v>222.4648571428572</v>
      </c>
      <c r="CA234">
        <v>206.4420714285714</v>
      </c>
      <c r="CB234">
        <v>1.173251071428571</v>
      </c>
      <c r="CC234">
        <v>201.6749642857143</v>
      </c>
      <c r="CD234">
        <v>23.09188571428572</v>
      </c>
      <c r="CE234">
        <v>2.169915357142857</v>
      </c>
      <c r="CF234">
        <v>2.064996428571429</v>
      </c>
      <c r="CG234">
        <v>18.74192857142857</v>
      </c>
      <c r="CH234">
        <v>17.95172142857143</v>
      </c>
      <c r="CI234">
        <v>1999.977857142857</v>
      </c>
      <c r="CJ234">
        <v>0.9799973571428569</v>
      </c>
      <c r="CK234">
        <v>0.02000296428571429</v>
      </c>
      <c r="CL234">
        <v>0</v>
      </c>
      <c r="CM234">
        <v>2.102878571428571</v>
      </c>
      <c r="CN234">
        <v>0</v>
      </c>
      <c r="CO234">
        <v>7401.442857142856</v>
      </c>
      <c r="CP234">
        <v>17338.01785714286</v>
      </c>
      <c r="CQ234">
        <v>37.22075</v>
      </c>
      <c r="CR234">
        <v>38.312</v>
      </c>
      <c r="CS234">
        <v>37.25442857142857</v>
      </c>
      <c r="CT234">
        <v>36.437</v>
      </c>
      <c r="CU234">
        <v>36.66707142857143</v>
      </c>
      <c r="CV234">
        <v>1959.973928571429</v>
      </c>
      <c r="CW234">
        <v>40.01</v>
      </c>
      <c r="CX234">
        <v>0</v>
      </c>
      <c r="CY234">
        <v>1677865949.2</v>
      </c>
      <c r="CZ234">
        <v>0</v>
      </c>
      <c r="DA234">
        <v>0</v>
      </c>
      <c r="DB234" t="s">
        <v>356</v>
      </c>
      <c r="DC234">
        <v>1664468064.5</v>
      </c>
      <c r="DD234">
        <v>1677795524</v>
      </c>
      <c r="DE234">
        <v>0</v>
      </c>
      <c r="DF234">
        <v>-0.419</v>
      </c>
      <c r="DG234">
        <v>-0.001</v>
      </c>
      <c r="DH234">
        <v>3.097</v>
      </c>
      <c r="DI234">
        <v>0.268</v>
      </c>
      <c r="DJ234">
        <v>400</v>
      </c>
      <c r="DK234">
        <v>24</v>
      </c>
      <c r="DL234">
        <v>0.15</v>
      </c>
      <c r="DM234">
        <v>0.13</v>
      </c>
      <c r="DN234">
        <v>15.1276375</v>
      </c>
      <c r="DO234">
        <v>4.995979362101296</v>
      </c>
      <c r="DP234">
        <v>0.4853489269007917</v>
      </c>
      <c r="DQ234">
        <v>0</v>
      </c>
      <c r="DR234">
        <v>1.169176</v>
      </c>
      <c r="DS234">
        <v>0.0863520450281407</v>
      </c>
      <c r="DT234">
        <v>0.009127098881901087</v>
      </c>
      <c r="DU234">
        <v>1</v>
      </c>
      <c r="DV234">
        <v>1</v>
      </c>
      <c r="DW234">
        <v>2</v>
      </c>
      <c r="DX234" t="s">
        <v>365</v>
      </c>
      <c r="DY234">
        <v>2.97913</v>
      </c>
      <c r="DZ234">
        <v>2.72843</v>
      </c>
      <c r="EA234">
        <v>0.0442265</v>
      </c>
      <c r="EB234">
        <v>0.0415939</v>
      </c>
      <c r="EC234">
        <v>0.106645</v>
      </c>
      <c r="ED234">
        <v>0.103842</v>
      </c>
      <c r="EE234">
        <v>28628.7</v>
      </c>
      <c r="EF234">
        <v>28362.6</v>
      </c>
      <c r="EG234">
        <v>30485.8</v>
      </c>
      <c r="EH234">
        <v>29843.8</v>
      </c>
      <c r="EI234">
        <v>37574.8</v>
      </c>
      <c r="EJ234">
        <v>35203.7</v>
      </c>
      <c r="EK234">
        <v>46634.8</v>
      </c>
      <c r="EL234">
        <v>44378.6</v>
      </c>
      <c r="EM234">
        <v>1.87345</v>
      </c>
      <c r="EN234">
        <v>1.82</v>
      </c>
      <c r="EO234">
        <v>0.123054</v>
      </c>
      <c r="EP234">
        <v>0</v>
      </c>
      <c r="EQ234">
        <v>25.4901</v>
      </c>
      <c r="ER234">
        <v>999.9</v>
      </c>
      <c r="ES234">
        <v>46.3</v>
      </c>
      <c r="ET234">
        <v>34.8</v>
      </c>
      <c r="EU234">
        <v>28.9228</v>
      </c>
      <c r="EV234">
        <v>63.1738</v>
      </c>
      <c r="EW234">
        <v>20.4046</v>
      </c>
      <c r="EX234">
        <v>1</v>
      </c>
      <c r="EY234">
        <v>0.0199492</v>
      </c>
      <c r="EZ234">
        <v>0.365163</v>
      </c>
      <c r="FA234">
        <v>20.1982</v>
      </c>
      <c r="FB234">
        <v>5.23002</v>
      </c>
      <c r="FC234">
        <v>11.9682</v>
      </c>
      <c r="FD234">
        <v>4.97065</v>
      </c>
      <c r="FE234">
        <v>3.28963</v>
      </c>
      <c r="FF234">
        <v>9999</v>
      </c>
      <c r="FG234">
        <v>9999</v>
      </c>
      <c r="FH234">
        <v>9999</v>
      </c>
      <c r="FI234">
        <v>999.9</v>
      </c>
      <c r="FJ234">
        <v>4.97312</v>
      </c>
      <c r="FK234">
        <v>1.87763</v>
      </c>
      <c r="FL234">
        <v>1.87578</v>
      </c>
      <c r="FM234">
        <v>1.87864</v>
      </c>
      <c r="FN234">
        <v>1.87523</v>
      </c>
      <c r="FO234">
        <v>1.87881</v>
      </c>
      <c r="FP234">
        <v>1.87592</v>
      </c>
      <c r="FQ234">
        <v>1.87713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2.69</v>
      </c>
      <c r="GF234">
        <v>0.3382</v>
      </c>
      <c r="GG234">
        <v>1.952128706093963</v>
      </c>
      <c r="GH234">
        <v>0.004218851560130391</v>
      </c>
      <c r="GI234">
        <v>-1.795455638341317E-06</v>
      </c>
      <c r="GJ234">
        <v>4.509012065089949E-10</v>
      </c>
      <c r="GK234">
        <v>-0.002260030334245136</v>
      </c>
      <c r="GL234">
        <v>0.00193859277299023</v>
      </c>
      <c r="GM234">
        <v>0.0006059354359476578</v>
      </c>
      <c r="GN234">
        <v>-3.865286006439209E-06</v>
      </c>
      <c r="GO234">
        <v>0</v>
      </c>
      <c r="GP234">
        <v>2124</v>
      </c>
      <c r="GQ234">
        <v>1</v>
      </c>
      <c r="GR234">
        <v>26</v>
      </c>
      <c r="GS234">
        <v>223298</v>
      </c>
      <c r="GT234">
        <v>1173.7</v>
      </c>
      <c r="GU234">
        <v>0.545654</v>
      </c>
      <c r="GV234">
        <v>2.58911</v>
      </c>
      <c r="GW234">
        <v>1.39893</v>
      </c>
      <c r="GX234">
        <v>2.35474</v>
      </c>
      <c r="GY234">
        <v>1.44897</v>
      </c>
      <c r="GZ234">
        <v>2.44263</v>
      </c>
      <c r="HA234">
        <v>41.3261</v>
      </c>
      <c r="HB234">
        <v>24.1575</v>
      </c>
      <c r="HC234">
        <v>18</v>
      </c>
      <c r="HD234">
        <v>495.256</v>
      </c>
      <c r="HE234">
        <v>434.095</v>
      </c>
      <c r="HF234">
        <v>24.8868</v>
      </c>
      <c r="HG234">
        <v>27.3357</v>
      </c>
      <c r="HH234">
        <v>29.9996</v>
      </c>
      <c r="HI234">
        <v>27.284</v>
      </c>
      <c r="HJ234">
        <v>27.3814</v>
      </c>
      <c r="HK234">
        <v>10.894</v>
      </c>
      <c r="HL234">
        <v>27.1438</v>
      </c>
      <c r="HM234">
        <v>88.7337</v>
      </c>
      <c r="HN234">
        <v>24.8786</v>
      </c>
      <c r="HO234">
        <v>152.432</v>
      </c>
      <c r="HP234">
        <v>23.1401</v>
      </c>
      <c r="HQ234">
        <v>100.783</v>
      </c>
      <c r="HR234">
        <v>102.048</v>
      </c>
    </row>
    <row r="235" spans="1:226">
      <c r="A235">
        <v>219</v>
      </c>
      <c r="B235">
        <v>1677865951</v>
      </c>
      <c r="C235">
        <v>3429.5</v>
      </c>
      <c r="D235" t="s">
        <v>803</v>
      </c>
      <c r="E235" t="s">
        <v>804</v>
      </c>
      <c r="F235">
        <v>5</v>
      </c>
      <c r="G235" t="s">
        <v>353</v>
      </c>
      <c r="H235" t="s">
        <v>770</v>
      </c>
      <c r="I235">
        <v>1677865943.5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172.3572939718313</v>
      </c>
      <c r="AK235">
        <v>181.9218181818182</v>
      </c>
      <c r="AL235">
        <v>-3.30773088994347</v>
      </c>
      <c r="AM235">
        <v>64.72934147553096</v>
      </c>
      <c r="AN235">
        <f>(AP235 - AO235 + BO235*1E3/(8.314*(BQ235+273.15)) * AR235/BN235 * AQ235) * BN235/(100*BB235) * 1000/(1000 - AP235)</f>
        <v>0</v>
      </c>
      <c r="AO235">
        <v>23.05465768939741</v>
      </c>
      <c r="AP235">
        <v>24.26632363636364</v>
      </c>
      <c r="AQ235">
        <v>-6.253586941798401E-05</v>
      </c>
      <c r="AR235">
        <v>99.36113135424414</v>
      </c>
      <c r="AS235">
        <v>0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2.96</v>
      </c>
      <c r="BC235">
        <v>0.5</v>
      </c>
      <c r="BD235" t="s">
        <v>355</v>
      </c>
      <c r="BE235">
        <v>2</v>
      </c>
      <c r="BF235" t="b">
        <v>1</v>
      </c>
      <c r="BG235">
        <v>1677865943.5</v>
      </c>
      <c r="BH235">
        <v>200.0373333333333</v>
      </c>
      <c r="BI235">
        <v>184.1799259259259</v>
      </c>
      <c r="BJ235">
        <v>24.26875925925926</v>
      </c>
      <c r="BK235">
        <v>23.08043333333333</v>
      </c>
      <c r="BL235">
        <v>197.3194444444445</v>
      </c>
      <c r="BM235">
        <v>23.9306</v>
      </c>
      <c r="BN235">
        <v>500.0335185185185</v>
      </c>
      <c r="BO235">
        <v>89.42421851851851</v>
      </c>
      <c r="BP235">
        <v>0.09994808148148149</v>
      </c>
      <c r="BQ235">
        <v>26.72633333333334</v>
      </c>
      <c r="BR235">
        <v>27.50115555555556</v>
      </c>
      <c r="BS235">
        <v>999.9000000000001</v>
      </c>
      <c r="BT235">
        <v>0</v>
      </c>
      <c r="BU235">
        <v>0</v>
      </c>
      <c r="BV235">
        <v>9996.775555555556</v>
      </c>
      <c r="BW235">
        <v>0</v>
      </c>
      <c r="BX235">
        <v>3.08919</v>
      </c>
      <c r="BY235">
        <v>15.8573962962963</v>
      </c>
      <c r="BZ235">
        <v>205.0126666666667</v>
      </c>
      <c r="CA235">
        <v>188.5314814814815</v>
      </c>
      <c r="CB235">
        <v>1.188327407407407</v>
      </c>
      <c r="CC235">
        <v>184.1799259259259</v>
      </c>
      <c r="CD235">
        <v>23.08043333333333</v>
      </c>
      <c r="CE235">
        <v>2.170215185185185</v>
      </c>
      <c r="CF235">
        <v>2.063948888888889</v>
      </c>
      <c r="CG235">
        <v>18.74413703703704</v>
      </c>
      <c r="CH235">
        <v>17.94365185185185</v>
      </c>
      <c r="CI235">
        <v>1999.961111111111</v>
      </c>
      <c r="CJ235">
        <v>0.9799972222222221</v>
      </c>
      <c r="CK235">
        <v>0.0200031037037037</v>
      </c>
      <c r="CL235">
        <v>0</v>
      </c>
      <c r="CM235">
        <v>2.035022222222223</v>
      </c>
      <c r="CN235">
        <v>0</v>
      </c>
      <c r="CO235">
        <v>7414.657407407408</v>
      </c>
      <c r="CP235">
        <v>17337.87777777778</v>
      </c>
      <c r="CQ235">
        <v>37.20566666666667</v>
      </c>
      <c r="CR235">
        <v>38.312</v>
      </c>
      <c r="CS235">
        <v>37.25</v>
      </c>
      <c r="CT235">
        <v>36.437</v>
      </c>
      <c r="CU235">
        <v>36.65485185185185</v>
      </c>
      <c r="CV235">
        <v>1959.95962962963</v>
      </c>
      <c r="CW235">
        <v>40.01</v>
      </c>
      <c r="CX235">
        <v>0</v>
      </c>
      <c r="CY235">
        <v>1677865954</v>
      </c>
      <c r="CZ235">
        <v>0</v>
      </c>
      <c r="DA235">
        <v>0</v>
      </c>
      <c r="DB235" t="s">
        <v>356</v>
      </c>
      <c r="DC235">
        <v>1664468064.5</v>
      </c>
      <c r="DD235">
        <v>1677795524</v>
      </c>
      <c r="DE235">
        <v>0</v>
      </c>
      <c r="DF235">
        <v>-0.419</v>
      </c>
      <c r="DG235">
        <v>-0.001</v>
      </c>
      <c r="DH235">
        <v>3.097</v>
      </c>
      <c r="DI235">
        <v>0.268</v>
      </c>
      <c r="DJ235">
        <v>400</v>
      </c>
      <c r="DK235">
        <v>24</v>
      </c>
      <c r="DL235">
        <v>0.15</v>
      </c>
      <c r="DM235">
        <v>0.13</v>
      </c>
      <c r="DN235">
        <v>15.586305</v>
      </c>
      <c r="DO235">
        <v>5.273200750469009</v>
      </c>
      <c r="DP235">
        <v>0.5127242260465171</v>
      </c>
      <c r="DQ235">
        <v>0</v>
      </c>
      <c r="DR235">
        <v>1.17992525</v>
      </c>
      <c r="DS235">
        <v>0.1508909943714788</v>
      </c>
      <c r="DT235">
        <v>0.0159371132874652</v>
      </c>
      <c r="DU235">
        <v>0</v>
      </c>
      <c r="DV235">
        <v>0</v>
      </c>
      <c r="DW235">
        <v>2</v>
      </c>
      <c r="DX235" t="s">
        <v>357</v>
      </c>
      <c r="DY235">
        <v>2.97927</v>
      </c>
      <c r="DZ235">
        <v>2.72819</v>
      </c>
      <c r="EA235">
        <v>0.0408652</v>
      </c>
      <c r="EB235">
        <v>0.0380257</v>
      </c>
      <c r="EC235">
        <v>0.106631</v>
      </c>
      <c r="ED235">
        <v>0.1037</v>
      </c>
      <c r="EE235">
        <v>28730.4</v>
      </c>
      <c r="EF235">
        <v>28468</v>
      </c>
      <c r="EG235">
        <v>30486.9</v>
      </c>
      <c r="EH235">
        <v>29843.7</v>
      </c>
      <c r="EI235">
        <v>37576.4</v>
      </c>
      <c r="EJ235">
        <v>35209.1</v>
      </c>
      <c r="EK235">
        <v>46636.5</v>
      </c>
      <c r="EL235">
        <v>44378.6</v>
      </c>
      <c r="EM235">
        <v>1.87357</v>
      </c>
      <c r="EN235">
        <v>1.8198</v>
      </c>
      <c r="EO235">
        <v>0.122968</v>
      </c>
      <c r="EP235">
        <v>0</v>
      </c>
      <c r="EQ235">
        <v>25.4944</v>
      </c>
      <c r="ER235">
        <v>999.9</v>
      </c>
      <c r="ES235">
        <v>46.3</v>
      </c>
      <c r="ET235">
        <v>34.8</v>
      </c>
      <c r="EU235">
        <v>28.9222</v>
      </c>
      <c r="EV235">
        <v>63.0638</v>
      </c>
      <c r="EW235">
        <v>20.2644</v>
      </c>
      <c r="EX235">
        <v>1</v>
      </c>
      <c r="EY235">
        <v>0.0195986</v>
      </c>
      <c r="EZ235">
        <v>0.394826</v>
      </c>
      <c r="FA235">
        <v>20.1982</v>
      </c>
      <c r="FB235">
        <v>5.23077</v>
      </c>
      <c r="FC235">
        <v>11.9682</v>
      </c>
      <c r="FD235">
        <v>4.9709</v>
      </c>
      <c r="FE235">
        <v>3.28982</v>
      </c>
      <c r="FF235">
        <v>9999</v>
      </c>
      <c r="FG235">
        <v>9999</v>
      </c>
      <c r="FH235">
        <v>9999</v>
      </c>
      <c r="FI235">
        <v>999.9</v>
      </c>
      <c r="FJ235">
        <v>4.97315</v>
      </c>
      <c r="FK235">
        <v>1.87759</v>
      </c>
      <c r="FL235">
        <v>1.87576</v>
      </c>
      <c r="FM235">
        <v>1.87852</v>
      </c>
      <c r="FN235">
        <v>1.87519</v>
      </c>
      <c r="FO235">
        <v>1.8788</v>
      </c>
      <c r="FP235">
        <v>1.87589</v>
      </c>
      <c r="FQ235">
        <v>1.87702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2.631</v>
      </c>
      <c r="GF235">
        <v>0.338</v>
      </c>
      <c r="GG235">
        <v>1.952128706093963</v>
      </c>
      <c r="GH235">
        <v>0.004218851560130391</v>
      </c>
      <c r="GI235">
        <v>-1.795455638341317E-06</v>
      </c>
      <c r="GJ235">
        <v>4.509012065089949E-10</v>
      </c>
      <c r="GK235">
        <v>-0.002260030334245136</v>
      </c>
      <c r="GL235">
        <v>0.00193859277299023</v>
      </c>
      <c r="GM235">
        <v>0.0006059354359476578</v>
      </c>
      <c r="GN235">
        <v>-3.865286006439209E-06</v>
      </c>
      <c r="GO235">
        <v>0</v>
      </c>
      <c r="GP235">
        <v>2124</v>
      </c>
      <c r="GQ235">
        <v>1</v>
      </c>
      <c r="GR235">
        <v>26</v>
      </c>
      <c r="GS235">
        <v>223298.1</v>
      </c>
      <c r="GT235">
        <v>1173.8</v>
      </c>
      <c r="GU235">
        <v>0.507812</v>
      </c>
      <c r="GV235">
        <v>2.59888</v>
      </c>
      <c r="GW235">
        <v>1.39893</v>
      </c>
      <c r="GX235">
        <v>2.35596</v>
      </c>
      <c r="GY235">
        <v>1.44897</v>
      </c>
      <c r="GZ235">
        <v>2.43408</v>
      </c>
      <c r="HA235">
        <v>41.3261</v>
      </c>
      <c r="HB235">
        <v>24.1575</v>
      </c>
      <c r="HC235">
        <v>18</v>
      </c>
      <c r="HD235">
        <v>495.277</v>
      </c>
      <c r="HE235">
        <v>433.921</v>
      </c>
      <c r="HF235">
        <v>24.8811</v>
      </c>
      <c r="HG235">
        <v>27.33</v>
      </c>
      <c r="HH235">
        <v>29.9996</v>
      </c>
      <c r="HI235">
        <v>27.2771</v>
      </c>
      <c r="HJ235">
        <v>27.3743</v>
      </c>
      <c r="HK235">
        <v>10.071</v>
      </c>
      <c r="HL235">
        <v>27.1438</v>
      </c>
      <c r="HM235">
        <v>88.7337</v>
      </c>
      <c r="HN235">
        <v>24.8735</v>
      </c>
      <c r="HO235">
        <v>132.398</v>
      </c>
      <c r="HP235">
        <v>23.1401</v>
      </c>
      <c r="HQ235">
        <v>100.786</v>
      </c>
      <c r="HR235">
        <v>102.048</v>
      </c>
    </row>
    <row r="236" spans="1:226">
      <c r="A236">
        <v>220</v>
      </c>
      <c r="B236">
        <v>1677865956</v>
      </c>
      <c r="C236">
        <v>3434.5</v>
      </c>
      <c r="D236" t="s">
        <v>805</v>
      </c>
      <c r="E236" t="s">
        <v>806</v>
      </c>
      <c r="F236">
        <v>5</v>
      </c>
      <c r="G236" t="s">
        <v>353</v>
      </c>
      <c r="H236" t="s">
        <v>770</v>
      </c>
      <c r="I236">
        <v>1677865948.214286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155.3859007861059</v>
      </c>
      <c r="AK236">
        <v>165.4945454545454</v>
      </c>
      <c r="AL236">
        <v>-3.278203863760818</v>
      </c>
      <c r="AM236">
        <v>64.72934147553096</v>
      </c>
      <c r="AN236">
        <f>(AP236 - AO236 + BO236*1E3/(8.314*(BQ236+273.15)) * AR236/BN236 * AQ236) * BN236/(100*BB236) * 1000/(1000 - AP236)</f>
        <v>0</v>
      </c>
      <c r="AO236">
        <v>23.04795643052094</v>
      </c>
      <c r="AP236">
        <v>24.25085636363636</v>
      </c>
      <c r="AQ236">
        <v>-9.162637152348642E-05</v>
      </c>
      <c r="AR236">
        <v>99.36113135424414</v>
      </c>
      <c r="AS236">
        <v>0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2.96</v>
      </c>
      <c r="BC236">
        <v>0.5</v>
      </c>
      <c r="BD236" t="s">
        <v>355</v>
      </c>
      <c r="BE236">
        <v>2</v>
      </c>
      <c r="BF236" t="b">
        <v>1</v>
      </c>
      <c r="BG236">
        <v>1677865948.214286</v>
      </c>
      <c r="BH236">
        <v>184.8751785714285</v>
      </c>
      <c r="BI236">
        <v>168.5517857142857</v>
      </c>
      <c r="BJ236">
        <v>24.26483214285715</v>
      </c>
      <c r="BK236">
        <v>23.06670714285715</v>
      </c>
      <c r="BL236">
        <v>182.2114642857143</v>
      </c>
      <c r="BM236">
        <v>23.92676071428572</v>
      </c>
      <c r="BN236">
        <v>500.02725</v>
      </c>
      <c r="BO236">
        <v>89.42390357142858</v>
      </c>
      <c r="BP236">
        <v>0.1000018571428571</v>
      </c>
      <c r="BQ236">
        <v>26.72672500000001</v>
      </c>
      <c r="BR236">
        <v>27.50503571428572</v>
      </c>
      <c r="BS236">
        <v>999.9000000000002</v>
      </c>
      <c r="BT236">
        <v>0</v>
      </c>
      <c r="BU236">
        <v>0</v>
      </c>
      <c r="BV236">
        <v>9994.526428571427</v>
      </c>
      <c r="BW236">
        <v>0</v>
      </c>
      <c r="BX236">
        <v>3.08919</v>
      </c>
      <c r="BY236">
        <v>16.32331071428571</v>
      </c>
      <c r="BZ236">
        <v>189.47275</v>
      </c>
      <c r="CA236">
        <v>172.5317857142857</v>
      </c>
      <c r="CB236">
        <v>1.198125714285714</v>
      </c>
      <c r="CC236">
        <v>168.5517857142857</v>
      </c>
      <c r="CD236">
        <v>23.06670714285715</v>
      </c>
      <c r="CE236">
        <v>2.169856785714285</v>
      </c>
      <c r="CF236">
        <v>2.062715714285714</v>
      </c>
      <c r="CG236">
        <v>18.74149285714286</v>
      </c>
      <c r="CH236">
        <v>17.93413214285714</v>
      </c>
      <c r="CI236">
        <v>1999.974642857143</v>
      </c>
      <c r="CJ236">
        <v>0.9799973571428569</v>
      </c>
      <c r="CK236">
        <v>0.02000296428571429</v>
      </c>
      <c r="CL236">
        <v>0</v>
      </c>
      <c r="CM236">
        <v>2.044025</v>
      </c>
      <c r="CN236">
        <v>0</v>
      </c>
      <c r="CO236">
        <v>7428.239285714285</v>
      </c>
      <c r="CP236">
        <v>17337.98928571428</v>
      </c>
      <c r="CQ236">
        <v>37.19600000000001</v>
      </c>
      <c r="CR236">
        <v>38.312</v>
      </c>
      <c r="CS236">
        <v>37.25</v>
      </c>
      <c r="CT236">
        <v>36.437</v>
      </c>
      <c r="CU236">
        <v>36.6405</v>
      </c>
      <c r="CV236">
        <v>1959.973571428571</v>
      </c>
      <c r="CW236">
        <v>40.01</v>
      </c>
      <c r="CX236">
        <v>0</v>
      </c>
      <c r="CY236">
        <v>1677865958.8</v>
      </c>
      <c r="CZ236">
        <v>0</v>
      </c>
      <c r="DA236">
        <v>0</v>
      </c>
      <c r="DB236" t="s">
        <v>356</v>
      </c>
      <c r="DC236">
        <v>1664468064.5</v>
      </c>
      <c r="DD236">
        <v>1677795524</v>
      </c>
      <c r="DE236">
        <v>0</v>
      </c>
      <c r="DF236">
        <v>-0.419</v>
      </c>
      <c r="DG236">
        <v>-0.001</v>
      </c>
      <c r="DH236">
        <v>3.097</v>
      </c>
      <c r="DI236">
        <v>0.268</v>
      </c>
      <c r="DJ236">
        <v>400</v>
      </c>
      <c r="DK236">
        <v>24</v>
      </c>
      <c r="DL236">
        <v>0.15</v>
      </c>
      <c r="DM236">
        <v>0.13</v>
      </c>
      <c r="DN236">
        <v>16.0426575</v>
      </c>
      <c r="DO236">
        <v>5.869842776735472</v>
      </c>
      <c r="DP236">
        <v>0.5677052333242578</v>
      </c>
      <c r="DQ236">
        <v>0</v>
      </c>
      <c r="DR236">
        <v>1.19260425</v>
      </c>
      <c r="DS236">
        <v>0.1647952345215746</v>
      </c>
      <c r="DT236">
        <v>0.019119292728485</v>
      </c>
      <c r="DU236">
        <v>0</v>
      </c>
      <c r="DV236">
        <v>0</v>
      </c>
      <c r="DW236">
        <v>2</v>
      </c>
      <c r="DX236" t="s">
        <v>357</v>
      </c>
      <c r="DY236">
        <v>2.97896</v>
      </c>
      <c r="DZ236">
        <v>2.72813</v>
      </c>
      <c r="EA236">
        <v>0.037445</v>
      </c>
      <c r="EB236">
        <v>0.0343801</v>
      </c>
      <c r="EC236">
        <v>0.106591</v>
      </c>
      <c r="ED236">
        <v>0.103867</v>
      </c>
      <c r="EE236">
        <v>28833.3</v>
      </c>
      <c r="EF236">
        <v>28576.2</v>
      </c>
      <c r="EG236">
        <v>30487.2</v>
      </c>
      <c r="EH236">
        <v>29843.9</v>
      </c>
      <c r="EI236">
        <v>37578.1</v>
      </c>
      <c r="EJ236">
        <v>35202.3</v>
      </c>
      <c r="EK236">
        <v>46636.8</v>
      </c>
      <c r="EL236">
        <v>44378.8</v>
      </c>
      <c r="EM236">
        <v>1.87367</v>
      </c>
      <c r="EN236">
        <v>1.82033</v>
      </c>
      <c r="EO236">
        <v>0.122722</v>
      </c>
      <c r="EP236">
        <v>0</v>
      </c>
      <c r="EQ236">
        <v>25.4977</v>
      </c>
      <c r="ER236">
        <v>999.9</v>
      </c>
      <c r="ES236">
        <v>46.3</v>
      </c>
      <c r="ET236">
        <v>34.8</v>
      </c>
      <c r="EU236">
        <v>28.9204</v>
      </c>
      <c r="EV236">
        <v>63.3438</v>
      </c>
      <c r="EW236">
        <v>20.5248</v>
      </c>
      <c r="EX236">
        <v>1</v>
      </c>
      <c r="EY236">
        <v>0.019248</v>
      </c>
      <c r="EZ236">
        <v>0.403205</v>
      </c>
      <c r="FA236">
        <v>20.1983</v>
      </c>
      <c r="FB236">
        <v>5.23017</v>
      </c>
      <c r="FC236">
        <v>11.9682</v>
      </c>
      <c r="FD236">
        <v>4.9704</v>
      </c>
      <c r="FE236">
        <v>3.2899</v>
      </c>
      <c r="FF236">
        <v>9999</v>
      </c>
      <c r="FG236">
        <v>9999</v>
      </c>
      <c r="FH236">
        <v>9999</v>
      </c>
      <c r="FI236">
        <v>999.9</v>
      </c>
      <c r="FJ236">
        <v>4.9731</v>
      </c>
      <c r="FK236">
        <v>1.8776</v>
      </c>
      <c r="FL236">
        <v>1.87576</v>
      </c>
      <c r="FM236">
        <v>1.87859</v>
      </c>
      <c r="FN236">
        <v>1.87523</v>
      </c>
      <c r="FO236">
        <v>1.87881</v>
      </c>
      <c r="FP236">
        <v>1.87591</v>
      </c>
      <c r="FQ236">
        <v>1.87706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2.573</v>
      </c>
      <c r="GF236">
        <v>0.3377</v>
      </c>
      <c r="GG236">
        <v>1.952128706093963</v>
      </c>
      <c r="GH236">
        <v>0.004218851560130391</v>
      </c>
      <c r="GI236">
        <v>-1.795455638341317E-06</v>
      </c>
      <c r="GJ236">
        <v>4.509012065089949E-10</v>
      </c>
      <c r="GK236">
        <v>-0.002260030334245136</v>
      </c>
      <c r="GL236">
        <v>0.00193859277299023</v>
      </c>
      <c r="GM236">
        <v>0.0006059354359476578</v>
      </c>
      <c r="GN236">
        <v>-3.865286006439209E-06</v>
      </c>
      <c r="GO236">
        <v>0</v>
      </c>
      <c r="GP236">
        <v>2124</v>
      </c>
      <c r="GQ236">
        <v>1</v>
      </c>
      <c r="GR236">
        <v>26</v>
      </c>
      <c r="GS236">
        <v>223298.2</v>
      </c>
      <c r="GT236">
        <v>1173.9</v>
      </c>
      <c r="GU236">
        <v>0.466309</v>
      </c>
      <c r="GV236">
        <v>2.59644</v>
      </c>
      <c r="GW236">
        <v>1.39893</v>
      </c>
      <c r="GX236">
        <v>2.35474</v>
      </c>
      <c r="GY236">
        <v>1.44897</v>
      </c>
      <c r="GZ236">
        <v>2.50977</v>
      </c>
      <c r="HA236">
        <v>41.3261</v>
      </c>
      <c r="HB236">
        <v>24.1575</v>
      </c>
      <c r="HC236">
        <v>18</v>
      </c>
      <c r="HD236">
        <v>495.285</v>
      </c>
      <c r="HE236">
        <v>434.188</v>
      </c>
      <c r="HF236">
        <v>24.8745</v>
      </c>
      <c r="HG236">
        <v>27.323</v>
      </c>
      <c r="HH236">
        <v>29.9997</v>
      </c>
      <c r="HI236">
        <v>27.2703</v>
      </c>
      <c r="HJ236">
        <v>27.3675</v>
      </c>
      <c r="HK236">
        <v>9.30245</v>
      </c>
      <c r="HL236">
        <v>26.8705</v>
      </c>
      <c r="HM236">
        <v>88.7337</v>
      </c>
      <c r="HN236">
        <v>24.8684</v>
      </c>
      <c r="HO236">
        <v>119.043</v>
      </c>
      <c r="HP236">
        <v>23.1401</v>
      </c>
      <c r="HQ236">
        <v>100.787</v>
      </c>
      <c r="HR236">
        <v>102.049</v>
      </c>
    </row>
    <row r="237" spans="1:226">
      <c r="A237">
        <v>221</v>
      </c>
      <c r="B237">
        <v>1677865961</v>
      </c>
      <c r="C237">
        <v>3439.5</v>
      </c>
      <c r="D237" t="s">
        <v>807</v>
      </c>
      <c r="E237" t="s">
        <v>808</v>
      </c>
      <c r="F237">
        <v>5</v>
      </c>
      <c r="G237" t="s">
        <v>353</v>
      </c>
      <c r="H237" t="s">
        <v>770</v>
      </c>
      <c r="I237">
        <v>1677865953.5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138.3938894710791</v>
      </c>
      <c r="AK237">
        <v>149.0087393939393</v>
      </c>
      <c r="AL237">
        <v>-3.295941067802262</v>
      </c>
      <c r="AM237">
        <v>64.72934147553096</v>
      </c>
      <c r="AN237">
        <f>(AP237 - AO237 + BO237*1E3/(8.314*(BQ237+273.15)) * AR237/BN237 * AQ237) * BN237/(100*BB237) * 1000/(1000 - AP237)</f>
        <v>0</v>
      </c>
      <c r="AO237">
        <v>23.14087702153185</v>
      </c>
      <c r="AP237">
        <v>24.27483212121211</v>
      </c>
      <c r="AQ237">
        <v>0.0061410354726583</v>
      </c>
      <c r="AR237">
        <v>99.36113135424414</v>
      </c>
      <c r="AS237">
        <v>0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2.96</v>
      </c>
      <c r="BC237">
        <v>0.5</v>
      </c>
      <c r="BD237" t="s">
        <v>355</v>
      </c>
      <c r="BE237">
        <v>2</v>
      </c>
      <c r="BF237" t="b">
        <v>1</v>
      </c>
      <c r="BG237">
        <v>1677865953.5</v>
      </c>
      <c r="BH237">
        <v>167.888</v>
      </c>
      <c r="BI237">
        <v>150.9934814814815</v>
      </c>
      <c r="BJ237">
        <v>24.26236296296296</v>
      </c>
      <c r="BK237">
        <v>23.08034814814815</v>
      </c>
      <c r="BL237">
        <v>165.2857777777778</v>
      </c>
      <c r="BM237">
        <v>23.92434074074074</v>
      </c>
      <c r="BN237">
        <v>500.0301111111111</v>
      </c>
      <c r="BO237">
        <v>89.42302592592593</v>
      </c>
      <c r="BP237">
        <v>0.09997688518518517</v>
      </c>
      <c r="BQ237">
        <v>26.72784444444445</v>
      </c>
      <c r="BR237">
        <v>27.50704444444444</v>
      </c>
      <c r="BS237">
        <v>999.9000000000001</v>
      </c>
      <c r="BT237">
        <v>0</v>
      </c>
      <c r="BU237">
        <v>0</v>
      </c>
      <c r="BV237">
        <v>9989.878148148149</v>
      </c>
      <c r="BW237">
        <v>0</v>
      </c>
      <c r="BX237">
        <v>3.08919</v>
      </c>
      <c r="BY237">
        <v>16.8945</v>
      </c>
      <c r="BZ237">
        <v>172.0626666666667</v>
      </c>
      <c r="CA237">
        <v>154.5602962962963</v>
      </c>
      <c r="CB237">
        <v>1.182004074074074</v>
      </c>
      <c r="CC237">
        <v>150.9934814814815</v>
      </c>
      <c r="CD237">
        <v>23.08034814814815</v>
      </c>
      <c r="CE237">
        <v>2.169614074074074</v>
      </c>
      <c r="CF237">
        <v>2.063915185185186</v>
      </c>
      <c r="CG237">
        <v>18.73969259259259</v>
      </c>
      <c r="CH237">
        <v>17.94335925925926</v>
      </c>
      <c r="CI237">
        <v>1999.988518518519</v>
      </c>
      <c r="CJ237">
        <v>0.9799974444444443</v>
      </c>
      <c r="CK237">
        <v>0.02000287407407408</v>
      </c>
      <c r="CL237">
        <v>0</v>
      </c>
      <c r="CM237">
        <v>1.994007407407407</v>
      </c>
      <c r="CN237">
        <v>0</v>
      </c>
      <c r="CO237">
        <v>7445.138888888889</v>
      </c>
      <c r="CP237">
        <v>17338.10370370371</v>
      </c>
      <c r="CQ237">
        <v>37.187</v>
      </c>
      <c r="CR237">
        <v>38.312</v>
      </c>
      <c r="CS237">
        <v>37.25</v>
      </c>
      <c r="CT237">
        <v>36.437</v>
      </c>
      <c r="CU237">
        <v>36.63418518518519</v>
      </c>
      <c r="CV237">
        <v>1959.984814814815</v>
      </c>
      <c r="CW237">
        <v>40.01</v>
      </c>
      <c r="CX237">
        <v>0</v>
      </c>
      <c r="CY237">
        <v>1677865964.2</v>
      </c>
      <c r="CZ237">
        <v>0</v>
      </c>
      <c r="DA237">
        <v>0</v>
      </c>
      <c r="DB237" t="s">
        <v>356</v>
      </c>
      <c r="DC237">
        <v>1664468064.5</v>
      </c>
      <c r="DD237">
        <v>1677795524</v>
      </c>
      <c r="DE237">
        <v>0</v>
      </c>
      <c r="DF237">
        <v>-0.419</v>
      </c>
      <c r="DG237">
        <v>-0.001</v>
      </c>
      <c r="DH237">
        <v>3.097</v>
      </c>
      <c r="DI237">
        <v>0.268</v>
      </c>
      <c r="DJ237">
        <v>400</v>
      </c>
      <c r="DK237">
        <v>24</v>
      </c>
      <c r="DL237">
        <v>0.15</v>
      </c>
      <c r="DM237">
        <v>0.13</v>
      </c>
      <c r="DN237">
        <v>16.5433225</v>
      </c>
      <c r="DO237">
        <v>6.449424765478375</v>
      </c>
      <c r="DP237">
        <v>0.6210323065217703</v>
      </c>
      <c r="DQ237">
        <v>0</v>
      </c>
      <c r="DR237">
        <v>1.1834395</v>
      </c>
      <c r="DS237">
        <v>-0.1391952720450307</v>
      </c>
      <c r="DT237">
        <v>0.03190700737690702</v>
      </c>
      <c r="DU237">
        <v>0</v>
      </c>
      <c r="DV237">
        <v>0</v>
      </c>
      <c r="DW237">
        <v>2</v>
      </c>
      <c r="DX237" t="s">
        <v>357</v>
      </c>
      <c r="DY237">
        <v>2.97905</v>
      </c>
      <c r="DZ237">
        <v>2.72834</v>
      </c>
      <c r="EA237">
        <v>0.0339377</v>
      </c>
      <c r="EB237">
        <v>0.0306661</v>
      </c>
      <c r="EC237">
        <v>0.106672</v>
      </c>
      <c r="ED237">
        <v>0.104024</v>
      </c>
      <c r="EE237">
        <v>28938.9</v>
      </c>
      <c r="EF237">
        <v>28685.7</v>
      </c>
      <c r="EG237">
        <v>30487.8</v>
      </c>
      <c r="EH237">
        <v>29843.5</v>
      </c>
      <c r="EI237">
        <v>37575.1</v>
      </c>
      <c r="EJ237">
        <v>35195</v>
      </c>
      <c r="EK237">
        <v>46637.7</v>
      </c>
      <c r="EL237">
        <v>44377.8</v>
      </c>
      <c r="EM237">
        <v>1.87355</v>
      </c>
      <c r="EN237">
        <v>1.82005</v>
      </c>
      <c r="EO237">
        <v>0.123005</v>
      </c>
      <c r="EP237">
        <v>0</v>
      </c>
      <c r="EQ237">
        <v>25.5009</v>
      </c>
      <c r="ER237">
        <v>999.9</v>
      </c>
      <c r="ES237">
        <v>46.3</v>
      </c>
      <c r="ET237">
        <v>34.8</v>
      </c>
      <c r="EU237">
        <v>28.9249</v>
      </c>
      <c r="EV237">
        <v>63.2638</v>
      </c>
      <c r="EW237">
        <v>20.7652</v>
      </c>
      <c r="EX237">
        <v>1</v>
      </c>
      <c r="EY237">
        <v>0.0187449</v>
      </c>
      <c r="EZ237">
        <v>0.411708</v>
      </c>
      <c r="FA237">
        <v>20.1982</v>
      </c>
      <c r="FB237">
        <v>5.23092</v>
      </c>
      <c r="FC237">
        <v>11.9682</v>
      </c>
      <c r="FD237">
        <v>4.97115</v>
      </c>
      <c r="FE237">
        <v>3.28982</v>
      </c>
      <c r="FF237">
        <v>9999</v>
      </c>
      <c r="FG237">
        <v>9999</v>
      </c>
      <c r="FH237">
        <v>9999</v>
      </c>
      <c r="FI237">
        <v>999.9</v>
      </c>
      <c r="FJ237">
        <v>4.97313</v>
      </c>
      <c r="FK237">
        <v>1.87763</v>
      </c>
      <c r="FL237">
        <v>1.87578</v>
      </c>
      <c r="FM237">
        <v>1.87865</v>
      </c>
      <c r="FN237">
        <v>1.87527</v>
      </c>
      <c r="FO237">
        <v>1.87881</v>
      </c>
      <c r="FP237">
        <v>1.87592</v>
      </c>
      <c r="FQ237">
        <v>1.87711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2.514</v>
      </c>
      <c r="GF237">
        <v>0.3384</v>
      </c>
      <c r="GG237">
        <v>1.952128706093963</v>
      </c>
      <c r="GH237">
        <v>0.004218851560130391</v>
      </c>
      <c r="GI237">
        <v>-1.795455638341317E-06</v>
      </c>
      <c r="GJ237">
        <v>4.509012065089949E-10</v>
      </c>
      <c r="GK237">
        <v>-0.002260030334245136</v>
      </c>
      <c r="GL237">
        <v>0.00193859277299023</v>
      </c>
      <c r="GM237">
        <v>0.0006059354359476578</v>
      </c>
      <c r="GN237">
        <v>-3.865286006439209E-06</v>
      </c>
      <c r="GO237">
        <v>0</v>
      </c>
      <c r="GP237">
        <v>2124</v>
      </c>
      <c r="GQ237">
        <v>1</v>
      </c>
      <c r="GR237">
        <v>26</v>
      </c>
      <c r="GS237">
        <v>223298.3</v>
      </c>
      <c r="GT237">
        <v>1174</v>
      </c>
      <c r="GU237">
        <v>0.427246</v>
      </c>
      <c r="GV237">
        <v>2.59277</v>
      </c>
      <c r="GW237">
        <v>1.39893</v>
      </c>
      <c r="GX237">
        <v>2.35474</v>
      </c>
      <c r="GY237">
        <v>1.44897</v>
      </c>
      <c r="GZ237">
        <v>2.51709</v>
      </c>
      <c r="HA237">
        <v>41.3261</v>
      </c>
      <c r="HB237">
        <v>24.1663</v>
      </c>
      <c r="HC237">
        <v>18</v>
      </c>
      <c r="HD237">
        <v>495.167</v>
      </c>
      <c r="HE237">
        <v>433.973</v>
      </c>
      <c r="HF237">
        <v>24.868</v>
      </c>
      <c r="HG237">
        <v>27.3172</v>
      </c>
      <c r="HH237">
        <v>29.9997</v>
      </c>
      <c r="HI237">
        <v>27.2633</v>
      </c>
      <c r="HJ237">
        <v>27.3611</v>
      </c>
      <c r="HK237">
        <v>8.46748</v>
      </c>
      <c r="HL237">
        <v>26.8705</v>
      </c>
      <c r="HM237">
        <v>88.7337</v>
      </c>
      <c r="HN237">
        <v>24.8587</v>
      </c>
      <c r="HO237">
        <v>99.0078</v>
      </c>
      <c r="HP237">
        <v>23.1401</v>
      </c>
      <c r="HQ237">
        <v>100.789</v>
      </c>
      <c r="HR237">
        <v>102.047</v>
      </c>
    </row>
    <row r="238" spans="1:226">
      <c r="A238">
        <v>222</v>
      </c>
      <c r="B238">
        <v>1677865966</v>
      </c>
      <c r="C238">
        <v>3444.5</v>
      </c>
      <c r="D238" t="s">
        <v>809</v>
      </c>
      <c r="E238" t="s">
        <v>810</v>
      </c>
      <c r="F238">
        <v>5</v>
      </c>
      <c r="G238" t="s">
        <v>353</v>
      </c>
      <c r="H238" t="s">
        <v>770</v>
      </c>
      <c r="I238">
        <v>1677865958.214286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121.4365314421799</v>
      </c>
      <c r="AK238">
        <v>132.5300424242424</v>
      </c>
      <c r="AL238">
        <v>-3.293776597917314</v>
      </c>
      <c r="AM238">
        <v>64.72934147553096</v>
      </c>
      <c r="AN238">
        <f>(AP238 - AO238 + BO238*1E3/(8.314*(BQ238+273.15)) * AR238/BN238 * AQ238) * BN238/(100*BB238) * 1000/(1000 - AP238)</f>
        <v>0</v>
      </c>
      <c r="AO238">
        <v>23.14077844525125</v>
      </c>
      <c r="AP238">
        <v>24.29964666666667</v>
      </c>
      <c r="AQ238">
        <v>0.002360783369660275</v>
      </c>
      <c r="AR238">
        <v>99.36113135424414</v>
      </c>
      <c r="AS238">
        <v>0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2.96</v>
      </c>
      <c r="BC238">
        <v>0.5</v>
      </c>
      <c r="BD238" t="s">
        <v>355</v>
      </c>
      <c r="BE238">
        <v>2</v>
      </c>
      <c r="BF238" t="b">
        <v>1</v>
      </c>
      <c r="BG238">
        <v>1677865958.214286</v>
      </c>
      <c r="BH238">
        <v>152.7298928571428</v>
      </c>
      <c r="BI238">
        <v>135.3536071428571</v>
      </c>
      <c r="BJ238">
        <v>24.26907857142858</v>
      </c>
      <c r="BK238">
        <v>23.10475357142858</v>
      </c>
      <c r="BL238">
        <v>150.1833571428571</v>
      </c>
      <c r="BM238">
        <v>23.93091071428572</v>
      </c>
      <c r="BN238">
        <v>500.0430357142856</v>
      </c>
      <c r="BO238">
        <v>89.42262857142858</v>
      </c>
      <c r="BP238">
        <v>0.1000265535714286</v>
      </c>
      <c r="BQ238">
        <v>26.72962142857143</v>
      </c>
      <c r="BR238">
        <v>27.50688928571429</v>
      </c>
      <c r="BS238">
        <v>999.9000000000002</v>
      </c>
      <c r="BT238">
        <v>0</v>
      </c>
      <c r="BU238">
        <v>0</v>
      </c>
      <c r="BV238">
        <v>9989.369285714285</v>
      </c>
      <c r="BW238">
        <v>0</v>
      </c>
      <c r="BX238">
        <v>3.08919</v>
      </c>
      <c r="BY238">
        <v>17.37623571428572</v>
      </c>
      <c r="BZ238">
        <v>156.5285</v>
      </c>
      <c r="CA238">
        <v>138.5542857142857</v>
      </c>
      <c r="CB238">
        <v>1.164325714285714</v>
      </c>
      <c r="CC238">
        <v>135.3536071428571</v>
      </c>
      <c r="CD238">
        <v>23.10475357142858</v>
      </c>
      <c r="CE238">
        <v>2.170205</v>
      </c>
      <c r="CF238">
        <v>2.066087857142857</v>
      </c>
      <c r="CG238">
        <v>18.74404285714286</v>
      </c>
      <c r="CH238">
        <v>17.960075</v>
      </c>
      <c r="CI238">
        <v>2000.004642857143</v>
      </c>
      <c r="CJ238">
        <v>0.9799975714285711</v>
      </c>
      <c r="CK238">
        <v>0.02000274285714286</v>
      </c>
      <c r="CL238">
        <v>0</v>
      </c>
      <c r="CM238">
        <v>2.046192857142857</v>
      </c>
      <c r="CN238">
        <v>0</v>
      </c>
      <c r="CO238">
        <v>7461.559285714285</v>
      </c>
      <c r="CP238">
        <v>17338.23571428571</v>
      </c>
      <c r="CQ238">
        <v>37.187</v>
      </c>
      <c r="CR238">
        <v>38.312</v>
      </c>
      <c r="CS238">
        <v>37.241</v>
      </c>
      <c r="CT238">
        <v>36.437</v>
      </c>
      <c r="CU238">
        <v>36.625</v>
      </c>
      <c r="CV238">
        <v>1959.998928571429</v>
      </c>
      <c r="CW238">
        <v>40.01</v>
      </c>
      <c r="CX238">
        <v>0</v>
      </c>
      <c r="CY238">
        <v>1677865969</v>
      </c>
      <c r="CZ238">
        <v>0</v>
      </c>
      <c r="DA238">
        <v>0</v>
      </c>
      <c r="DB238" t="s">
        <v>356</v>
      </c>
      <c r="DC238">
        <v>1664468064.5</v>
      </c>
      <c r="DD238">
        <v>1677795524</v>
      </c>
      <c r="DE238">
        <v>0</v>
      </c>
      <c r="DF238">
        <v>-0.419</v>
      </c>
      <c r="DG238">
        <v>-0.001</v>
      </c>
      <c r="DH238">
        <v>3.097</v>
      </c>
      <c r="DI238">
        <v>0.268</v>
      </c>
      <c r="DJ238">
        <v>400</v>
      </c>
      <c r="DK238">
        <v>24</v>
      </c>
      <c r="DL238">
        <v>0.15</v>
      </c>
      <c r="DM238">
        <v>0.13</v>
      </c>
      <c r="DN238">
        <v>17.0974243902439</v>
      </c>
      <c r="DO238">
        <v>6.218905923345</v>
      </c>
      <c r="DP238">
        <v>0.6138379399143447</v>
      </c>
      <c r="DQ238">
        <v>0</v>
      </c>
      <c r="DR238">
        <v>1.174111707317073</v>
      </c>
      <c r="DS238">
        <v>-0.2677919163763067</v>
      </c>
      <c r="DT238">
        <v>0.03604808136719344</v>
      </c>
      <c r="DU238">
        <v>0</v>
      </c>
      <c r="DV238">
        <v>0</v>
      </c>
      <c r="DW238">
        <v>2</v>
      </c>
      <c r="DX238" t="s">
        <v>357</v>
      </c>
      <c r="DY238">
        <v>2.97908</v>
      </c>
      <c r="DZ238">
        <v>2.7285</v>
      </c>
      <c r="EA238">
        <v>0.0303505</v>
      </c>
      <c r="EB238">
        <v>0.0268441</v>
      </c>
      <c r="EC238">
        <v>0.106749</v>
      </c>
      <c r="ED238">
        <v>0.104018</v>
      </c>
      <c r="EE238">
        <v>29046</v>
      </c>
      <c r="EF238">
        <v>28799.8</v>
      </c>
      <c r="EG238">
        <v>30487.4</v>
      </c>
      <c r="EH238">
        <v>29844.5</v>
      </c>
      <c r="EI238">
        <v>37571.4</v>
      </c>
      <c r="EJ238">
        <v>35195.8</v>
      </c>
      <c r="EK238">
        <v>46637.5</v>
      </c>
      <c r="EL238">
        <v>44378.9</v>
      </c>
      <c r="EM238">
        <v>1.87365</v>
      </c>
      <c r="EN238">
        <v>1.82028</v>
      </c>
      <c r="EO238">
        <v>0.121828</v>
      </c>
      <c r="EP238">
        <v>0</v>
      </c>
      <c r="EQ238">
        <v>25.5036</v>
      </c>
      <c r="ER238">
        <v>999.9</v>
      </c>
      <c r="ES238">
        <v>46.3</v>
      </c>
      <c r="ET238">
        <v>34.8</v>
      </c>
      <c r="EU238">
        <v>28.9239</v>
      </c>
      <c r="EV238">
        <v>63.1838</v>
      </c>
      <c r="EW238">
        <v>20.5248</v>
      </c>
      <c r="EX238">
        <v>1</v>
      </c>
      <c r="EY238">
        <v>0.0182901</v>
      </c>
      <c r="EZ238">
        <v>0.428952</v>
      </c>
      <c r="FA238">
        <v>20.1981</v>
      </c>
      <c r="FB238">
        <v>5.23032</v>
      </c>
      <c r="FC238">
        <v>11.9682</v>
      </c>
      <c r="FD238">
        <v>4.97075</v>
      </c>
      <c r="FE238">
        <v>3.28982</v>
      </c>
      <c r="FF238">
        <v>9999</v>
      </c>
      <c r="FG238">
        <v>9999</v>
      </c>
      <c r="FH238">
        <v>9999</v>
      </c>
      <c r="FI238">
        <v>999.9</v>
      </c>
      <c r="FJ238">
        <v>4.97312</v>
      </c>
      <c r="FK238">
        <v>1.87765</v>
      </c>
      <c r="FL238">
        <v>1.87579</v>
      </c>
      <c r="FM238">
        <v>1.87866</v>
      </c>
      <c r="FN238">
        <v>1.87531</v>
      </c>
      <c r="FO238">
        <v>1.87884</v>
      </c>
      <c r="FP238">
        <v>1.87593</v>
      </c>
      <c r="FQ238">
        <v>1.87714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2.453</v>
      </c>
      <c r="GF238">
        <v>0.3389</v>
      </c>
      <c r="GG238">
        <v>1.952128706093963</v>
      </c>
      <c r="GH238">
        <v>0.004218851560130391</v>
      </c>
      <c r="GI238">
        <v>-1.795455638341317E-06</v>
      </c>
      <c r="GJ238">
        <v>4.509012065089949E-10</v>
      </c>
      <c r="GK238">
        <v>-0.002260030334245136</v>
      </c>
      <c r="GL238">
        <v>0.00193859277299023</v>
      </c>
      <c r="GM238">
        <v>0.0006059354359476578</v>
      </c>
      <c r="GN238">
        <v>-3.865286006439209E-06</v>
      </c>
      <c r="GO238">
        <v>0</v>
      </c>
      <c r="GP238">
        <v>2124</v>
      </c>
      <c r="GQ238">
        <v>1</v>
      </c>
      <c r="GR238">
        <v>26</v>
      </c>
      <c r="GS238">
        <v>223298.4</v>
      </c>
      <c r="GT238">
        <v>1174</v>
      </c>
      <c r="GU238">
        <v>0.385742</v>
      </c>
      <c r="GV238">
        <v>2.60498</v>
      </c>
      <c r="GW238">
        <v>1.39893</v>
      </c>
      <c r="GX238">
        <v>2.35474</v>
      </c>
      <c r="GY238">
        <v>1.44897</v>
      </c>
      <c r="GZ238">
        <v>2.45117</v>
      </c>
      <c r="HA238">
        <v>41.3261</v>
      </c>
      <c r="HB238">
        <v>24.1575</v>
      </c>
      <c r="HC238">
        <v>18</v>
      </c>
      <c r="HD238">
        <v>495.183</v>
      </c>
      <c r="HE238">
        <v>434.058</v>
      </c>
      <c r="HF238">
        <v>24.8594</v>
      </c>
      <c r="HG238">
        <v>27.3114</v>
      </c>
      <c r="HH238">
        <v>29.9997</v>
      </c>
      <c r="HI238">
        <v>27.2576</v>
      </c>
      <c r="HJ238">
        <v>27.3541</v>
      </c>
      <c r="HK238">
        <v>7.68987</v>
      </c>
      <c r="HL238">
        <v>26.8705</v>
      </c>
      <c r="HM238">
        <v>88.7337</v>
      </c>
      <c r="HN238">
        <v>24.8514</v>
      </c>
      <c r="HO238">
        <v>85.6523</v>
      </c>
      <c r="HP238">
        <v>23.1331</v>
      </c>
      <c r="HQ238">
        <v>100.788</v>
      </c>
      <c r="HR238">
        <v>102.05</v>
      </c>
    </row>
    <row r="239" spans="1:226">
      <c r="A239">
        <v>223</v>
      </c>
      <c r="B239">
        <v>1677865971</v>
      </c>
      <c r="C239">
        <v>3449.5</v>
      </c>
      <c r="D239" t="s">
        <v>811</v>
      </c>
      <c r="E239" t="s">
        <v>812</v>
      </c>
      <c r="F239">
        <v>5</v>
      </c>
      <c r="G239" t="s">
        <v>353</v>
      </c>
      <c r="H239" t="s">
        <v>770</v>
      </c>
      <c r="I239">
        <v>1677865963.5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104.4332976055452</v>
      </c>
      <c r="AK239">
        <v>116.1017151515151</v>
      </c>
      <c r="AL239">
        <v>-3.283584332386218</v>
      </c>
      <c r="AM239">
        <v>64.72934147553096</v>
      </c>
      <c r="AN239">
        <f>(AP239 - AO239 + BO239*1E3/(8.314*(BQ239+273.15)) * AR239/BN239 * AQ239) * BN239/(100*BB239) * 1000/(1000 - AP239)</f>
        <v>0</v>
      </c>
      <c r="AO239">
        <v>23.13893417165511</v>
      </c>
      <c r="AP239">
        <v>24.31383515151515</v>
      </c>
      <c r="AQ239">
        <v>0.0004844666852053174</v>
      </c>
      <c r="AR239">
        <v>99.36113135424414</v>
      </c>
      <c r="AS239">
        <v>0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2.96</v>
      </c>
      <c r="BC239">
        <v>0.5</v>
      </c>
      <c r="BD239" t="s">
        <v>355</v>
      </c>
      <c r="BE239">
        <v>2</v>
      </c>
      <c r="BF239" t="b">
        <v>1</v>
      </c>
      <c r="BG239">
        <v>1677865963.5</v>
      </c>
      <c r="BH239">
        <v>135.7496296296296</v>
      </c>
      <c r="BI239">
        <v>117.8084407407407</v>
      </c>
      <c r="BJ239">
        <v>24.28736296296297</v>
      </c>
      <c r="BK239">
        <v>23.13738518518518</v>
      </c>
      <c r="BL239">
        <v>133.2662592592592</v>
      </c>
      <c r="BM239">
        <v>23.94876666666667</v>
      </c>
      <c r="BN239">
        <v>500.0434814814814</v>
      </c>
      <c r="BO239">
        <v>89.42222222222223</v>
      </c>
      <c r="BP239">
        <v>0.1000249407407407</v>
      </c>
      <c r="BQ239">
        <v>26.73068518518518</v>
      </c>
      <c r="BR239">
        <v>27.50487037037037</v>
      </c>
      <c r="BS239">
        <v>999.9000000000001</v>
      </c>
      <c r="BT239">
        <v>0</v>
      </c>
      <c r="BU239">
        <v>0</v>
      </c>
      <c r="BV239">
        <v>9991.386296296296</v>
      </c>
      <c r="BW239">
        <v>0</v>
      </c>
      <c r="BX239">
        <v>3.092611851851852</v>
      </c>
      <c r="BY239">
        <v>17.94113703703703</v>
      </c>
      <c r="BZ239">
        <v>139.1283703703704</v>
      </c>
      <c r="CA239">
        <v>120.5987074074074</v>
      </c>
      <c r="CB239">
        <v>1.149973333333334</v>
      </c>
      <c r="CC239">
        <v>117.8084407407407</v>
      </c>
      <c r="CD239">
        <v>23.13738518518518</v>
      </c>
      <c r="CE239">
        <v>2.171830740740741</v>
      </c>
      <c r="CF239">
        <v>2.068996296296296</v>
      </c>
      <c r="CG239">
        <v>18.75600740740741</v>
      </c>
      <c r="CH239">
        <v>17.98247407407407</v>
      </c>
      <c r="CI239">
        <v>1999.992592592592</v>
      </c>
      <c r="CJ239">
        <v>0.9799974444444443</v>
      </c>
      <c r="CK239">
        <v>0.02000287407407407</v>
      </c>
      <c r="CL239">
        <v>0</v>
      </c>
      <c r="CM239">
        <v>2.091018518518518</v>
      </c>
      <c r="CN239">
        <v>0</v>
      </c>
      <c r="CO239">
        <v>7481.501851851854</v>
      </c>
      <c r="CP239">
        <v>17338.13703703704</v>
      </c>
      <c r="CQ239">
        <v>37.187</v>
      </c>
      <c r="CR239">
        <v>38.3097037037037</v>
      </c>
      <c r="CS239">
        <v>37.229</v>
      </c>
      <c r="CT239">
        <v>36.42781481481482</v>
      </c>
      <c r="CU239">
        <v>36.625</v>
      </c>
      <c r="CV239">
        <v>1959.986296296296</v>
      </c>
      <c r="CW239">
        <v>40.01</v>
      </c>
      <c r="CX239">
        <v>0</v>
      </c>
      <c r="CY239">
        <v>1677865973.8</v>
      </c>
      <c r="CZ239">
        <v>0</v>
      </c>
      <c r="DA239">
        <v>0</v>
      </c>
      <c r="DB239" t="s">
        <v>356</v>
      </c>
      <c r="DC239">
        <v>1664468064.5</v>
      </c>
      <c r="DD239">
        <v>1677795524</v>
      </c>
      <c r="DE239">
        <v>0</v>
      </c>
      <c r="DF239">
        <v>-0.419</v>
      </c>
      <c r="DG239">
        <v>-0.001</v>
      </c>
      <c r="DH239">
        <v>3.097</v>
      </c>
      <c r="DI239">
        <v>0.268</v>
      </c>
      <c r="DJ239">
        <v>400</v>
      </c>
      <c r="DK239">
        <v>24</v>
      </c>
      <c r="DL239">
        <v>0.15</v>
      </c>
      <c r="DM239">
        <v>0.13</v>
      </c>
      <c r="DN239">
        <v>17.62487317073171</v>
      </c>
      <c r="DO239">
        <v>6.382216724738639</v>
      </c>
      <c r="DP239">
        <v>0.6301594823396924</v>
      </c>
      <c r="DQ239">
        <v>0</v>
      </c>
      <c r="DR239">
        <v>1.166268048780488</v>
      </c>
      <c r="DS239">
        <v>-0.1399189547038324</v>
      </c>
      <c r="DT239">
        <v>0.03175616454228445</v>
      </c>
      <c r="DU239">
        <v>0</v>
      </c>
      <c r="DV239">
        <v>0</v>
      </c>
      <c r="DW239">
        <v>2</v>
      </c>
      <c r="DX239" t="s">
        <v>357</v>
      </c>
      <c r="DY239">
        <v>2.97917</v>
      </c>
      <c r="DZ239">
        <v>2.72839</v>
      </c>
      <c r="EA239">
        <v>0.0266941</v>
      </c>
      <c r="EB239">
        <v>0.0229354</v>
      </c>
      <c r="EC239">
        <v>0.106788</v>
      </c>
      <c r="ED239">
        <v>0.104016</v>
      </c>
      <c r="EE239">
        <v>29155.6</v>
      </c>
      <c r="EF239">
        <v>28915.5</v>
      </c>
      <c r="EG239">
        <v>30487.5</v>
      </c>
      <c r="EH239">
        <v>29844.5</v>
      </c>
      <c r="EI239">
        <v>37569.1</v>
      </c>
      <c r="EJ239">
        <v>35195.9</v>
      </c>
      <c r="EK239">
        <v>46637.1</v>
      </c>
      <c r="EL239">
        <v>44379.2</v>
      </c>
      <c r="EM239">
        <v>1.8737</v>
      </c>
      <c r="EN239">
        <v>1.82035</v>
      </c>
      <c r="EO239">
        <v>0.122759</v>
      </c>
      <c r="EP239">
        <v>0</v>
      </c>
      <c r="EQ239">
        <v>25.5057</v>
      </c>
      <c r="ER239">
        <v>999.9</v>
      </c>
      <c r="ES239">
        <v>46.3</v>
      </c>
      <c r="ET239">
        <v>34.8</v>
      </c>
      <c r="EU239">
        <v>28.9237</v>
      </c>
      <c r="EV239">
        <v>63.4338</v>
      </c>
      <c r="EW239">
        <v>20.3165</v>
      </c>
      <c r="EX239">
        <v>1</v>
      </c>
      <c r="EY239">
        <v>0.0180539</v>
      </c>
      <c r="EZ239">
        <v>0.401313</v>
      </c>
      <c r="FA239">
        <v>20.1982</v>
      </c>
      <c r="FB239">
        <v>5.22972</v>
      </c>
      <c r="FC239">
        <v>11.9683</v>
      </c>
      <c r="FD239">
        <v>4.9708</v>
      </c>
      <c r="FE239">
        <v>3.2896</v>
      </c>
      <c r="FF239">
        <v>9999</v>
      </c>
      <c r="FG239">
        <v>9999</v>
      </c>
      <c r="FH239">
        <v>9999</v>
      </c>
      <c r="FI239">
        <v>999.9</v>
      </c>
      <c r="FJ239">
        <v>4.97311</v>
      </c>
      <c r="FK239">
        <v>1.8776</v>
      </c>
      <c r="FL239">
        <v>1.87576</v>
      </c>
      <c r="FM239">
        <v>1.87856</v>
      </c>
      <c r="FN239">
        <v>1.87525</v>
      </c>
      <c r="FO239">
        <v>1.87882</v>
      </c>
      <c r="FP239">
        <v>1.87592</v>
      </c>
      <c r="FQ239">
        <v>1.87704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2.392</v>
      </c>
      <c r="GF239">
        <v>0.3392</v>
      </c>
      <c r="GG239">
        <v>1.952128706093963</v>
      </c>
      <c r="GH239">
        <v>0.004218851560130391</v>
      </c>
      <c r="GI239">
        <v>-1.795455638341317E-06</v>
      </c>
      <c r="GJ239">
        <v>4.509012065089949E-10</v>
      </c>
      <c r="GK239">
        <v>-0.002260030334245136</v>
      </c>
      <c r="GL239">
        <v>0.00193859277299023</v>
      </c>
      <c r="GM239">
        <v>0.0006059354359476578</v>
      </c>
      <c r="GN239">
        <v>-3.865286006439209E-06</v>
      </c>
      <c r="GO239">
        <v>0</v>
      </c>
      <c r="GP239">
        <v>2124</v>
      </c>
      <c r="GQ239">
        <v>1</v>
      </c>
      <c r="GR239">
        <v>26</v>
      </c>
      <c r="GS239">
        <v>223298.4</v>
      </c>
      <c r="GT239">
        <v>1174.1</v>
      </c>
      <c r="GU239">
        <v>0.34668</v>
      </c>
      <c r="GV239">
        <v>2.62207</v>
      </c>
      <c r="GW239">
        <v>1.39893</v>
      </c>
      <c r="GX239">
        <v>2.35474</v>
      </c>
      <c r="GY239">
        <v>1.44897</v>
      </c>
      <c r="GZ239">
        <v>2.3999</v>
      </c>
      <c r="HA239">
        <v>41.3261</v>
      </c>
      <c r="HB239">
        <v>24.1575</v>
      </c>
      <c r="HC239">
        <v>18</v>
      </c>
      <c r="HD239">
        <v>495.162</v>
      </c>
      <c r="HE239">
        <v>434.052</v>
      </c>
      <c r="HF239">
        <v>24.85</v>
      </c>
      <c r="HG239">
        <v>27.3056</v>
      </c>
      <c r="HH239">
        <v>29.9997</v>
      </c>
      <c r="HI239">
        <v>27.2506</v>
      </c>
      <c r="HJ239">
        <v>27.3472</v>
      </c>
      <c r="HK239">
        <v>6.85278</v>
      </c>
      <c r="HL239">
        <v>26.8705</v>
      </c>
      <c r="HM239">
        <v>88.7337</v>
      </c>
      <c r="HN239">
        <v>24.865</v>
      </c>
      <c r="HO239">
        <v>65.6129</v>
      </c>
      <c r="HP239">
        <v>23.1258</v>
      </c>
      <c r="HQ239">
        <v>100.788</v>
      </c>
      <c r="HR239">
        <v>102.05</v>
      </c>
    </row>
    <row r="240" spans="1:226">
      <c r="A240">
        <v>224</v>
      </c>
      <c r="B240">
        <v>1677865976</v>
      </c>
      <c r="C240">
        <v>3454.5</v>
      </c>
      <c r="D240" t="s">
        <v>813</v>
      </c>
      <c r="E240" t="s">
        <v>814</v>
      </c>
      <c r="F240">
        <v>5</v>
      </c>
      <c r="G240" t="s">
        <v>353</v>
      </c>
      <c r="H240" t="s">
        <v>770</v>
      </c>
      <c r="I240">
        <v>1677865968.214286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87.33358475321127</v>
      </c>
      <c r="AK240">
        <v>99.58591333333334</v>
      </c>
      <c r="AL240">
        <v>-3.301812629955372</v>
      </c>
      <c r="AM240">
        <v>64.72934147553096</v>
      </c>
      <c r="AN240">
        <f>(AP240 - AO240 + BO240*1E3/(8.314*(BQ240+273.15)) * AR240/BN240 * AQ240) * BN240/(100*BB240) * 1000/(1000 - AP240)</f>
        <v>0</v>
      </c>
      <c r="AO240">
        <v>23.13575580193069</v>
      </c>
      <c r="AP240">
        <v>24.32858060606061</v>
      </c>
      <c r="AQ240">
        <v>0.0004566891925859243</v>
      </c>
      <c r="AR240">
        <v>99.36113135424414</v>
      </c>
      <c r="AS240">
        <v>0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2.96</v>
      </c>
      <c r="BC240">
        <v>0.5</v>
      </c>
      <c r="BD240" t="s">
        <v>355</v>
      </c>
      <c r="BE240">
        <v>2</v>
      </c>
      <c r="BF240" t="b">
        <v>1</v>
      </c>
      <c r="BG240">
        <v>1677865968.214286</v>
      </c>
      <c r="BH240">
        <v>120.5939071428571</v>
      </c>
      <c r="BI240">
        <v>102.1308571428572</v>
      </c>
      <c r="BJ240">
        <v>24.30615714285714</v>
      </c>
      <c r="BK240">
        <v>23.13901785714286</v>
      </c>
      <c r="BL240">
        <v>118.1678</v>
      </c>
      <c r="BM240">
        <v>23.96711785714285</v>
      </c>
      <c r="BN240">
        <v>500.0393571428572</v>
      </c>
      <c r="BO240">
        <v>89.42203928571429</v>
      </c>
      <c r="BP240">
        <v>0.1000791928571429</v>
      </c>
      <c r="BQ240">
        <v>26.73150357142857</v>
      </c>
      <c r="BR240">
        <v>27.50662142857143</v>
      </c>
      <c r="BS240">
        <v>999.9000000000002</v>
      </c>
      <c r="BT240">
        <v>0</v>
      </c>
      <c r="BU240">
        <v>0</v>
      </c>
      <c r="BV240">
        <v>9999.598571428569</v>
      </c>
      <c r="BW240">
        <v>0</v>
      </c>
      <c r="BX240">
        <v>3.092686428571429</v>
      </c>
      <c r="BY240">
        <v>18.463025</v>
      </c>
      <c r="BZ240">
        <v>123.5979035714286</v>
      </c>
      <c r="CA240">
        <v>104.5500785714286</v>
      </c>
      <c r="CB240">
        <v>1.167137857142857</v>
      </c>
      <c r="CC240">
        <v>102.1308571428572</v>
      </c>
      <c r="CD240">
        <v>23.13901785714286</v>
      </c>
      <c r="CE240">
        <v>2.173506785714286</v>
      </c>
      <c r="CF240">
        <v>2.069137857142857</v>
      </c>
      <c r="CG240">
        <v>18.76835357142857</v>
      </c>
      <c r="CH240">
        <v>17.98356785714286</v>
      </c>
      <c r="CI240">
        <v>1999.985714285714</v>
      </c>
      <c r="CJ240">
        <v>0.9799973571428569</v>
      </c>
      <c r="CK240">
        <v>0.02000296428571429</v>
      </c>
      <c r="CL240">
        <v>0</v>
      </c>
      <c r="CM240">
        <v>2.089985714285714</v>
      </c>
      <c r="CN240">
        <v>0</v>
      </c>
      <c r="CO240">
        <v>7500.5175</v>
      </c>
      <c r="CP240">
        <v>17338.07142857143</v>
      </c>
      <c r="CQ240">
        <v>37.187</v>
      </c>
      <c r="CR240">
        <v>38.29649999999999</v>
      </c>
      <c r="CS240">
        <v>37.2095</v>
      </c>
      <c r="CT240">
        <v>36.41707142857143</v>
      </c>
      <c r="CU240">
        <v>36.625</v>
      </c>
      <c r="CV240">
        <v>1959.979642857143</v>
      </c>
      <c r="CW240">
        <v>40.01</v>
      </c>
      <c r="CX240">
        <v>0</v>
      </c>
      <c r="CY240">
        <v>1677865979.2</v>
      </c>
      <c r="CZ240">
        <v>0</v>
      </c>
      <c r="DA240">
        <v>0</v>
      </c>
      <c r="DB240" t="s">
        <v>356</v>
      </c>
      <c r="DC240">
        <v>1664468064.5</v>
      </c>
      <c r="DD240">
        <v>1677795524</v>
      </c>
      <c r="DE240">
        <v>0</v>
      </c>
      <c r="DF240">
        <v>-0.419</v>
      </c>
      <c r="DG240">
        <v>-0.001</v>
      </c>
      <c r="DH240">
        <v>3.097</v>
      </c>
      <c r="DI240">
        <v>0.268</v>
      </c>
      <c r="DJ240">
        <v>400</v>
      </c>
      <c r="DK240">
        <v>24</v>
      </c>
      <c r="DL240">
        <v>0.15</v>
      </c>
      <c r="DM240">
        <v>0.13</v>
      </c>
      <c r="DN240">
        <v>18.0701</v>
      </c>
      <c r="DO240">
        <v>6.572259930313598</v>
      </c>
      <c r="DP240">
        <v>0.6494867478322833</v>
      </c>
      <c r="DQ240">
        <v>0</v>
      </c>
      <c r="DR240">
        <v>1.158928048780488</v>
      </c>
      <c r="DS240">
        <v>0.1311476655052246</v>
      </c>
      <c r="DT240">
        <v>0.02080343700725179</v>
      </c>
      <c r="DU240">
        <v>0</v>
      </c>
      <c r="DV240">
        <v>0</v>
      </c>
      <c r="DW240">
        <v>2</v>
      </c>
      <c r="DX240" t="s">
        <v>357</v>
      </c>
      <c r="DY240">
        <v>2.97896</v>
      </c>
      <c r="DZ240">
        <v>2.72855</v>
      </c>
      <c r="EA240">
        <v>0.0229416</v>
      </c>
      <c r="EB240">
        <v>0.0189617</v>
      </c>
      <c r="EC240">
        <v>0.10683</v>
      </c>
      <c r="ED240">
        <v>0.103996</v>
      </c>
      <c r="EE240">
        <v>29268.2</v>
      </c>
      <c r="EF240">
        <v>29033.5</v>
      </c>
      <c r="EG240">
        <v>30487.6</v>
      </c>
      <c r="EH240">
        <v>29845</v>
      </c>
      <c r="EI240">
        <v>37567.5</v>
      </c>
      <c r="EJ240">
        <v>35197.1</v>
      </c>
      <c r="EK240">
        <v>46637.7</v>
      </c>
      <c r="EL240">
        <v>44380.1</v>
      </c>
      <c r="EM240">
        <v>1.87385</v>
      </c>
      <c r="EN240">
        <v>1.82035</v>
      </c>
      <c r="EO240">
        <v>0.122804</v>
      </c>
      <c r="EP240">
        <v>0</v>
      </c>
      <c r="EQ240">
        <v>25.5089</v>
      </c>
      <c r="ER240">
        <v>999.9</v>
      </c>
      <c r="ES240">
        <v>46.3</v>
      </c>
      <c r="ET240">
        <v>34.8</v>
      </c>
      <c r="EU240">
        <v>28.9268</v>
      </c>
      <c r="EV240">
        <v>63.3238</v>
      </c>
      <c r="EW240">
        <v>20.4046</v>
      </c>
      <c r="EX240">
        <v>1</v>
      </c>
      <c r="EY240">
        <v>0.0175254</v>
      </c>
      <c r="EZ240">
        <v>0.363755</v>
      </c>
      <c r="FA240">
        <v>20.1982</v>
      </c>
      <c r="FB240">
        <v>5.23032</v>
      </c>
      <c r="FC240">
        <v>11.9683</v>
      </c>
      <c r="FD240">
        <v>4.9706</v>
      </c>
      <c r="FE240">
        <v>3.28955</v>
      </c>
      <c r="FF240">
        <v>9999</v>
      </c>
      <c r="FG240">
        <v>9999</v>
      </c>
      <c r="FH240">
        <v>9999</v>
      </c>
      <c r="FI240">
        <v>999.9</v>
      </c>
      <c r="FJ240">
        <v>4.97312</v>
      </c>
      <c r="FK240">
        <v>1.87764</v>
      </c>
      <c r="FL240">
        <v>1.87576</v>
      </c>
      <c r="FM240">
        <v>1.8786</v>
      </c>
      <c r="FN240">
        <v>1.87527</v>
      </c>
      <c r="FO240">
        <v>1.87881</v>
      </c>
      <c r="FP240">
        <v>1.87591</v>
      </c>
      <c r="FQ240">
        <v>1.8771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2.33</v>
      </c>
      <c r="GF240">
        <v>0.3397</v>
      </c>
      <c r="GG240">
        <v>1.952128706093963</v>
      </c>
      <c r="GH240">
        <v>0.004218851560130391</v>
      </c>
      <c r="GI240">
        <v>-1.795455638341317E-06</v>
      </c>
      <c r="GJ240">
        <v>4.509012065089949E-10</v>
      </c>
      <c r="GK240">
        <v>-0.002260030334245136</v>
      </c>
      <c r="GL240">
        <v>0.00193859277299023</v>
      </c>
      <c r="GM240">
        <v>0.0006059354359476578</v>
      </c>
      <c r="GN240">
        <v>-3.865286006439209E-06</v>
      </c>
      <c r="GO240">
        <v>0</v>
      </c>
      <c r="GP240">
        <v>2124</v>
      </c>
      <c r="GQ240">
        <v>1</v>
      </c>
      <c r="GR240">
        <v>26</v>
      </c>
      <c r="GS240">
        <v>223298.5</v>
      </c>
      <c r="GT240">
        <v>1174.2</v>
      </c>
      <c r="GU240">
        <v>0.305176</v>
      </c>
      <c r="GV240">
        <v>2.62451</v>
      </c>
      <c r="GW240">
        <v>1.39893</v>
      </c>
      <c r="GX240">
        <v>2.35474</v>
      </c>
      <c r="GY240">
        <v>1.44897</v>
      </c>
      <c r="GZ240">
        <v>2.47925</v>
      </c>
      <c r="HA240">
        <v>41.3261</v>
      </c>
      <c r="HB240">
        <v>24.1488</v>
      </c>
      <c r="HC240">
        <v>18</v>
      </c>
      <c r="HD240">
        <v>495.201</v>
      </c>
      <c r="HE240">
        <v>434.004</v>
      </c>
      <c r="HF240">
        <v>24.8596</v>
      </c>
      <c r="HG240">
        <v>27.2998</v>
      </c>
      <c r="HH240">
        <v>29.9997</v>
      </c>
      <c r="HI240">
        <v>27.244</v>
      </c>
      <c r="HJ240">
        <v>27.3408</v>
      </c>
      <c r="HK240">
        <v>6.07074</v>
      </c>
      <c r="HL240">
        <v>26.8705</v>
      </c>
      <c r="HM240">
        <v>88.7337</v>
      </c>
      <c r="HN240">
        <v>24.8612</v>
      </c>
      <c r="HO240">
        <v>52.2585</v>
      </c>
      <c r="HP240">
        <v>23.1077</v>
      </c>
      <c r="HQ240">
        <v>100.789</v>
      </c>
      <c r="HR240">
        <v>102.052</v>
      </c>
    </row>
    <row r="241" spans="1:226">
      <c r="A241">
        <v>225</v>
      </c>
      <c r="B241">
        <v>1677865981</v>
      </c>
      <c r="C241">
        <v>3459.5</v>
      </c>
      <c r="D241" t="s">
        <v>815</v>
      </c>
      <c r="E241" t="s">
        <v>816</v>
      </c>
      <c r="F241">
        <v>5</v>
      </c>
      <c r="G241" t="s">
        <v>353</v>
      </c>
      <c r="H241" t="s">
        <v>770</v>
      </c>
      <c r="I241">
        <v>1677865973.5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70.26443726073107</v>
      </c>
      <c r="AK241">
        <v>83.09336060606061</v>
      </c>
      <c r="AL241">
        <v>-3.305353006560067</v>
      </c>
      <c r="AM241">
        <v>64.72934147553096</v>
      </c>
      <c r="AN241">
        <f>(AP241 - AO241 + BO241*1E3/(8.314*(BQ241+273.15)) * AR241/BN241 * AQ241) * BN241/(100*BB241) * 1000/(1000 - AP241)</f>
        <v>0</v>
      </c>
      <c r="AO241">
        <v>23.13078551774696</v>
      </c>
      <c r="AP241">
        <v>24.33489515151515</v>
      </c>
      <c r="AQ241">
        <v>0.000103590966760869</v>
      </c>
      <c r="AR241">
        <v>99.36113135424414</v>
      </c>
      <c r="AS241">
        <v>0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2.96</v>
      </c>
      <c r="BC241">
        <v>0.5</v>
      </c>
      <c r="BD241" t="s">
        <v>355</v>
      </c>
      <c r="BE241">
        <v>2</v>
      </c>
      <c r="BF241" t="b">
        <v>1</v>
      </c>
      <c r="BG241">
        <v>1677865973.5</v>
      </c>
      <c r="BH241">
        <v>103.6037111111111</v>
      </c>
      <c r="BI241">
        <v>84.52213333333333</v>
      </c>
      <c r="BJ241">
        <v>24.32161851851852</v>
      </c>
      <c r="BK241">
        <v>23.13554444444444</v>
      </c>
      <c r="BL241">
        <v>101.2426777777778</v>
      </c>
      <c r="BM241">
        <v>23.98221111111111</v>
      </c>
      <c r="BN241">
        <v>500.0395555555556</v>
      </c>
      <c r="BO241">
        <v>89.42027777777778</v>
      </c>
      <c r="BP241">
        <v>0.1000693703703704</v>
      </c>
      <c r="BQ241">
        <v>26.73104074074074</v>
      </c>
      <c r="BR241">
        <v>27.50902222222223</v>
      </c>
      <c r="BS241">
        <v>999.9000000000001</v>
      </c>
      <c r="BT241">
        <v>0</v>
      </c>
      <c r="BU241">
        <v>0</v>
      </c>
      <c r="BV241">
        <v>10004.26888888889</v>
      </c>
      <c r="BW241">
        <v>0</v>
      </c>
      <c r="BX241">
        <v>3.092815925925926</v>
      </c>
      <c r="BY241">
        <v>19.08159629629629</v>
      </c>
      <c r="BZ241">
        <v>106.1862222222222</v>
      </c>
      <c r="CA241">
        <v>86.52392592592594</v>
      </c>
      <c r="CB241">
        <v>1.186073333333333</v>
      </c>
      <c r="CC241">
        <v>84.52213333333333</v>
      </c>
      <c r="CD241">
        <v>23.13554444444444</v>
      </c>
      <c r="CE241">
        <v>2.174847037037037</v>
      </c>
      <c r="CF241">
        <v>2.068787037037037</v>
      </c>
      <c r="CG241">
        <v>18.77821851851852</v>
      </c>
      <c r="CH241">
        <v>17.98087037037037</v>
      </c>
      <c r="CI241">
        <v>1999.972222222222</v>
      </c>
      <c r="CJ241">
        <v>0.9799972222222221</v>
      </c>
      <c r="CK241">
        <v>0.0200031037037037</v>
      </c>
      <c r="CL241">
        <v>0</v>
      </c>
      <c r="CM241">
        <v>2.031744444444444</v>
      </c>
      <c r="CN241">
        <v>0</v>
      </c>
      <c r="CO241">
        <v>7522.954444444444</v>
      </c>
      <c r="CP241">
        <v>17337.96296296296</v>
      </c>
      <c r="CQ241">
        <v>37.1824074074074</v>
      </c>
      <c r="CR241">
        <v>38.28444444444444</v>
      </c>
      <c r="CS241">
        <v>37.201</v>
      </c>
      <c r="CT241">
        <v>36.39566666666666</v>
      </c>
      <c r="CU241">
        <v>36.625</v>
      </c>
      <c r="CV241">
        <v>1959.966296296296</v>
      </c>
      <c r="CW241">
        <v>40.01</v>
      </c>
      <c r="CX241">
        <v>0</v>
      </c>
      <c r="CY241">
        <v>1677865984</v>
      </c>
      <c r="CZ241">
        <v>0</v>
      </c>
      <c r="DA241">
        <v>0</v>
      </c>
      <c r="DB241" t="s">
        <v>356</v>
      </c>
      <c r="DC241">
        <v>1664468064.5</v>
      </c>
      <c r="DD241">
        <v>1677795524</v>
      </c>
      <c r="DE241">
        <v>0</v>
      </c>
      <c r="DF241">
        <v>-0.419</v>
      </c>
      <c r="DG241">
        <v>-0.001</v>
      </c>
      <c r="DH241">
        <v>3.097</v>
      </c>
      <c r="DI241">
        <v>0.268</v>
      </c>
      <c r="DJ241">
        <v>400</v>
      </c>
      <c r="DK241">
        <v>24</v>
      </c>
      <c r="DL241">
        <v>0.15</v>
      </c>
      <c r="DM241">
        <v>0.13</v>
      </c>
      <c r="DN241">
        <v>18.7066875</v>
      </c>
      <c r="DO241">
        <v>6.999695684802933</v>
      </c>
      <c r="DP241">
        <v>0.6739011441552465</v>
      </c>
      <c r="DQ241">
        <v>0</v>
      </c>
      <c r="DR241">
        <v>1.1739535</v>
      </c>
      <c r="DS241">
        <v>0.217279249530954</v>
      </c>
      <c r="DT241">
        <v>0.02107081518949848</v>
      </c>
      <c r="DU241">
        <v>0</v>
      </c>
      <c r="DV241">
        <v>0</v>
      </c>
      <c r="DW241">
        <v>2</v>
      </c>
      <c r="DX241" t="s">
        <v>357</v>
      </c>
      <c r="DY241">
        <v>2.97896</v>
      </c>
      <c r="DZ241">
        <v>2.72839</v>
      </c>
      <c r="EA241">
        <v>0.0191182</v>
      </c>
      <c r="EB241">
        <v>0.0148999</v>
      </c>
      <c r="EC241">
        <v>0.106848</v>
      </c>
      <c r="ED241">
        <v>0.103979</v>
      </c>
      <c r="EE241">
        <v>29382.9</v>
      </c>
      <c r="EF241">
        <v>29154</v>
      </c>
      <c r="EG241">
        <v>30487.8</v>
      </c>
      <c r="EH241">
        <v>29845.2</v>
      </c>
      <c r="EI241">
        <v>37566.6</v>
      </c>
      <c r="EJ241">
        <v>35197.7</v>
      </c>
      <c r="EK241">
        <v>46637.9</v>
      </c>
      <c r="EL241">
        <v>44380.4</v>
      </c>
      <c r="EM241">
        <v>1.87402</v>
      </c>
      <c r="EN241">
        <v>1.8203</v>
      </c>
      <c r="EO241">
        <v>0.12181</v>
      </c>
      <c r="EP241">
        <v>0</v>
      </c>
      <c r="EQ241">
        <v>25.511</v>
      </c>
      <c r="ER241">
        <v>999.9</v>
      </c>
      <c r="ES241">
        <v>46.3</v>
      </c>
      <c r="ET241">
        <v>34.8</v>
      </c>
      <c r="EU241">
        <v>28.926</v>
      </c>
      <c r="EV241">
        <v>63.4238</v>
      </c>
      <c r="EW241">
        <v>20.7091</v>
      </c>
      <c r="EX241">
        <v>1</v>
      </c>
      <c r="EY241">
        <v>0.0170859</v>
      </c>
      <c r="EZ241">
        <v>0.397579</v>
      </c>
      <c r="FA241">
        <v>20.1984</v>
      </c>
      <c r="FB241">
        <v>5.23002</v>
      </c>
      <c r="FC241">
        <v>11.968</v>
      </c>
      <c r="FD241">
        <v>4.97085</v>
      </c>
      <c r="FE241">
        <v>3.2896</v>
      </c>
      <c r="FF241">
        <v>9999</v>
      </c>
      <c r="FG241">
        <v>9999</v>
      </c>
      <c r="FH241">
        <v>9999</v>
      </c>
      <c r="FI241">
        <v>999.9</v>
      </c>
      <c r="FJ241">
        <v>4.97314</v>
      </c>
      <c r="FK241">
        <v>1.8776</v>
      </c>
      <c r="FL241">
        <v>1.87576</v>
      </c>
      <c r="FM241">
        <v>1.87857</v>
      </c>
      <c r="FN241">
        <v>1.87525</v>
      </c>
      <c r="FO241">
        <v>1.87881</v>
      </c>
      <c r="FP241">
        <v>1.87592</v>
      </c>
      <c r="FQ241">
        <v>1.87707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2.267</v>
      </c>
      <c r="GF241">
        <v>0.3397</v>
      </c>
      <c r="GG241">
        <v>1.952128706093963</v>
      </c>
      <c r="GH241">
        <v>0.004218851560130391</v>
      </c>
      <c r="GI241">
        <v>-1.795455638341317E-06</v>
      </c>
      <c r="GJ241">
        <v>4.509012065089949E-10</v>
      </c>
      <c r="GK241">
        <v>-0.002260030334245136</v>
      </c>
      <c r="GL241">
        <v>0.00193859277299023</v>
      </c>
      <c r="GM241">
        <v>0.0006059354359476578</v>
      </c>
      <c r="GN241">
        <v>-3.865286006439209E-06</v>
      </c>
      <c r="GO241">
        <v>0</v>
      </c>
      <c r="GP241">
        <v>2124</v>
      </c>
      <c r="GQ241">
        <v>1</v>
      </c>
      <c r="GR241">
        <v>26</v>
      </c>
      <c r="GS241">
        <v>223298.6</v>
      </c>
      <c r="GT241">
        <v>1174.3</v>
      </c>
      <c r="GU241">
        <v>0.266113</v>
      </c>
      <c r="GV241">
        <v>2.61597</v>
      </c>
      <c r="GW241">
        <v>1.39893</v>
      </c>
      <c r="GX241">
        <v>2.35474</v>
      </c>
      <c r="GY241">
        <v>1.44897</v>
      </c>
      <c r="GZ241">
        <v>2.51587</v>
      </c>
      <c r="HA241">
        <v>41.3261</v>
      </c>
      <c r="HB241">
        <v>24.1663</v>
      </c>
      <c r="HC241">
        <v>18</v>
      </c>
      <c r="HD241">
        <v>495.254</v>
      </c>
      <c r="HE241">
        <v>433.922</v>
      </c>
      <c r="HF241">
        <v>24.861</v>
      </c>
      <c r="HG241">
        <v>27.2941</v>
      </c>
      <c r="HH241">
        <v>29.9996</v>
      </c>
      <c r="HI241">
        <v>27.2377</v>
      </c>
      <c r="HJ241">
        <v>27.3339</v>
      </c>
      <c r="HK241">
        <v>5.22999</v>
      </c>
      <c r="HL241">
        <v>26.8705</v>
      </c>
      <c r="HM241">
        <v>88.7337</v>
      </c>
      <c r="HN241">
        <v>24.8465</v>
      </c>
      <c r="HO241">
        <v>32.2233</v>
      </c>
      <c r="HP241">
        <v>23.0908</v>
      </c>
      <c r="HQ241">
        <v>100.789</v>
      </c>
      <c r="HR241">
        <v>102.053</v>
      </c>
    </row>
    <row r="242" spans="1:226">
      <c r="A242">
        <v>226</v>
      </c>
      <c r="B242">
        <v>1677866078</v>
      </c>
      <c r="C242">
        <v>3556.5</v>
      </c>
      <c r="D242" t="s">
        <v>817</v>
      </c>
      <c r="E242" t="s">
        <v>818</v>
      </c>
      <c r="F242">
        <v>5</v>
      </c>
      <c r="G242" t="s">
        <v>353</v>
      </c>
      <c r="H242" t="s">
        <v>770</v>
      </c>
      <c r="I242">
        <v>1677866070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429.8508660862752</v>
      </c>
      <c r="AK242">
        <v>420.0561878787878</v>
      </c>
      <c r="AL242">
        <v>-0.003086864252165999</v>
      </c>
      <c r="AM242">
        <v>64.72934147553096</v>
      </c>
      <c r="AN242">
        <f>(AP242 - AO242 + BO242*1E3/(8.314*(BQ242+273.15)) * AR242/BN242 * AQ242) * BN242/(100*BB242) * 1000/(1000 - AP242)</f>
        <v>0</v>
      </c>
      <c r="AO242">
        <v>22.97233788734525</v>
      </c>
      <c r="AP242">
        <v>24.32085939393939</v>
      </c>
      <c r="AQ242">
        <v>0.007856201178640916</v>
      </c>
      <c r="AR242">
        <v>99.36113135424414</v>
      </c>
      <c r="AS242">
        <v>0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2.96</v>
      </c>
      <c r="BC242">
        <v>0.5</v>
      </c>
      <c r="BD242" t="s">
        <v>355</v>
      </c>
      <c r="BE242">
        <v>2</v>
      </c>
      <c r="BF242" t="b">
        <v>1</v>
      </c>
      <c r="BG242">
        <v>1677866070</v>
      </c>
      <c r="BH242">
        <v>409.9588387096774</v>
      </c>
      <c r="BI242">
        <v>419.9813225806452</v>
      </c>
      <c r="BJ242">
        <v>24.29045483870968</v>
      </c>
      <c r="BK242">
        <v>22.90126451612903</v>
      </c>
      <c r="BL242">
        <v>406.5579032258065</v>
      </c>
      <c r="BM242">
        <v>23.95178387096774</v>
      </c>
      <c r="BN242">
        <v>500.0396774193547</v>
      </c>
      <c r="BO242">
        <v>89.4147741935484</v>
      </c>
      <c r="BP242">
        <v>0.09989198064516129</v>
      </c>
      <c r="BQ242">
        <v>26.73936129032257</v>
      </c>
      <c r="BR242">
        <v>27.4939870967742</v>
      </c>
      <c r="BS242">
        <v>999.9000000000003</v>
      </c>
      <c r="BT242">
        <v>0</v>
      </c>
      <c r="BU242">
        <v>0</v>
      </c>
      <c r="BV242">
        <v>10001.25129032258</v>
      </c>
      <c r="BW242">
        <v>0</v>
      </c>
      <c r="BX242">
        <v>3.08919</v>
      </c>
      <c r="BY242">
        <v>-10.02262903225806</v>
      </c>
      <c r="BZ242">
        <v>420.1647096774194</v>
      </c>
      <c r="CA242">
        <v>429.8249032258065</v>
      </c>
      <c r="CB242">
        <v>1.389194838709677</v>
      </c>
      <c r="CC242">
        <v>419.9813225806452</v>
      </c>
      <c r="CD242">
        <v>22.90126451612903</v>
      </c>
      <c r="CE242">
        <v>2.171926129032258</v>
      </c>
      <c r="CF242">
        <v>2.047711612903226</v>
      </c>
      <c r="CG242">
        <v>18.75671935483871</v>
      </c>
      <c r="CH242">
        <v>17.81813225806452</v>
      </c>
      <c r="CI242">
        <v>1999.997419354839</v>
      </c>
      <c r="CJ242">
        <v>0.9799973225806448</v>
      </c>
      <c r="CK242">
        <v>0.020003</v>
      </c>
      <c r="CL242">
        <v>0</v>
      </c>
      <c r="CM242">
        <v>2.082832258064516</v>
      </c>
      <c r="CN242">
        <v>0</v>
      </c>
      <c r="CO242">
        <v>7319.67870967742</v>
      </c>
      <c r="CP242">
        <v>17338.17419354839</v>
      </c>
      <c r="CQ242">
        <v>37.06199999999998</v>
      </c>
      <c r="CR242">
        <v>38.18699999999998</v>
      </c>
      <c r="CS242">
        <v>37.10264516129033</v>
      </c>
      <c r="CT242">
        <v>36.31199999999999</v>
      </c>
      <c r="CU242">
        <v>36.52399999999999</v>
      </c>
      <c r="CV242">
        <v>1959.989677419355</v>
      </c>
      <c r="CW242">
        <v>40.01</v>
      </c>
      <c r="CX242">
        <v>0</v>
      </c>
      <c r="CY242">
        <v>1677866081.2</v>
      </c>
      <c r="CZ242">
        <v>0</v>
      </c>
      <c r="DA242">
        <v>0</v>
      </c>
      <c r="DB242" t="s">
        <v>356</v>
      </c>
      <c r="DC242">
        <v>1664468064.5</v>
      </c>
      <c r="DD242">
        <v>1677795524</v>
      </c>
      <c r="DE242">
        <v>0</v>
      </c>
      <c r="DF242">
        <v>-0.419</v>
      </c>
      <c r="DG242">
        <v>-0.001</v>
      </c>
      <c r="DH242">
        <v>3.097</v>
      </c>
      <c r="DI242">
        <v>0.268</v>
      </c>
      <c r="DJ242">
        <v>400</v>
      </c>
      <c r="DK242">
        <v>24</v>
      </c>
      <c r="DL242">
        <v>0.15</v>
      </c>
      <c r="DM242">
        <v>0.13</v>
      </c>
      <c r="DN242">
        <v>-9.966498780487804</v>
      </c>
      <c r="DO242">
        <v>-1.221112055749121</v>
      </c>
      <c r="DP242">
        <v>0.1228267502284561</v>
      </c>
      <c r="DQ242">
        <v>0</v>
      </c>
      <c r="DR242">
        <v>1.393480243902439</v>
      </c>
      <c r="DS242">
        <v>-0.2161766550522666</v>
      </c>
      <c r="DT242">
        <v>0.02936740191202591</v>
      </c>
      <c r="DU242">
        <v>0</v>
      </c>
      <c r="DV242">
        <v>0</v>
      </c>
      <c r="DW242">
        <v>2</v>
      </c>
      <c r="DX242" t="s">
        <v>357</v>
      </c>
      <c r="DY242">
        <v>2.9791</v>
      </c>
      <c r="DZ242">
        <v>2.72789</v>
      </c>
      <c r="EA242">
        <v>0.08305800000000001</v>
      </c>
      <c r="EB242">
        <v>0.08558300000000001</v>
      </c>
      <c r="EC242">
        <v>0.106836</v>
      </c>
      <c r="ED242">
        <v>0.103517</v>
      </c>
      <c r="EE242">
        <v>27473.9</v>
      </c>
      <c r="EF242">
        <v>27066.9</v>
      </c>
      <c r="EG242">
        <v>30494.3</v>
      </c>
      <c r="EH242">
        <v>29849.9</v>
      </c>
      <c r="EI242">
        <v>37578.8</v>
      </c>
      <c r="EJ242">
        <v>35226.3</v>
      </c>
      <c r="EK242">
        <v>46646.9</v>
      </c>
      <c r="EL242">
        <v>44387.3</v>
      </c>
      <c r="EM242">
        <v>1.8749</v>
      </c>
      <c r="EN242">
        <v>1.82267</v>
      </c>
      <c r="EO242">
        <v>0.118166</v>
      </c>
      <c r="EP242">
        <v>0</v>
      </c>
      <c r="EQ242">
        <v>25.5616</v>
      </c>
      <c r="ER242">
        <v>999.9</v>
      </c>
      <c r="ES242">
        <v>46</v>
      </c>
      <c r="ET242">
        <v>34.8</v>
      </c>
      <c r="EU242">
        <v>28.7389</v>
      </c>
      <c r="EV242">
        <v>63.2639</v>
      </c>
      <c r="EW242">
        <v>20.2604</v>
      </c>
      <c r="EX242">
        <v>1</v>
      </c>
      <c r="EY242">
        <v>0.0105335</v>
      </c>
      <c r="EZ242">
        <v>0.319548</v>
      </c>
      <c r="FA242">
        <v>20.1989</v>
      </c>
      <c r="FB242">
        <v>5.23496</v>
      </c>
      <c r="FC242">
        <v>11.9685</v>
      </c>
      <c r="FD242">
        <v>4.97145</v>
      </c>
      <c r="FE242">
        <v>3.29035</v>
      </c>
      <c r="FF242">
        <v>9999</v>
      </c>
      <c r="FG242">
        <v>9999</v>
      </c>
      <c r="FH242">
        <v>9999</v>
      </c>
      <c r="FI242">
        <v>999.9</v>
      </c>
      <c r="FJ242">
        <v>4.9731</v>
      </c>
      <c r="FK242">
        <v>1.87767</v>
      </c>
      <c r="FL242">
        <v>1.87579</v>
      </c>
      <c r="FM242">
        <v>1.87864</v>
      </c>
      <c r="FN242">
        <v>1.87528</v>
      </c>
      <c r="FO242">
        <v>1.87883</v>
      </c>
      <c r="FP242">
        <v>1.87592</v>
      </c>
      <c r="FQ242">
        <v>1.87712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3.4</v>
      </c>
      <c r="GF242">
        <v>0.3395</v>
      </c>
      <c r="GG242">
        <v>1.952128706093963</v>
      </c>
      <c r="GH242">
        <v>0.004218851560130391</v>
      </c>
      <c r="GI242">
        <v>-1.795455638341317E-06</v>
      </c>
      <c r="GJ242">
        <v>4.509012065089949E-10</v>
      </c>
      <c r="GK242">
        <v>-0.002260030334245136</v>
      </c>
      <c r="GL242">
        <v>0.00193859277299023</v>
      </c>
      <c r="GM242">
        <v>0.0006059354359476578</v>
      </c>
      <c r="GN242">
        <v>-3.865286006439209E-06</v>
      </c>
      <c r="GO242">
        <v>0</v>
      </c>
      <c r="GP242">
        <v>2124</v>
      </c>
      <c r="GQ242">
        <v>1</v>
      </c>
      <c r="GR242">
        <v>26</v>
      </c>
      <c r="GS242">
        <v>223300.2</v>
      </c>
      <c r="GT242">
        <v>1175.9</v>
      </c>
      <c r="GU242">
        <v>1.12427</v>
      </c>
      <c r="GV242">
        <v>2.57202</v>
      </c>
      <c r="GW242">
        <v>1.39893</v>
      </c>
      <c r="GX242">
        <v>2.35474</v>
      </c>
      <c r="GY242">
        <v>1.44897</v>
      </c>
      <c r="GZ242">
        <v>2.49268</v>
      </c>
      <c r="HA242">
        <v>41.2223</v>
      </c>
      <c r="HB242">
        <v>24.1663</v>
      </c>
      <c r="HC242">
        <v>18</v>
      </c>
      <c r="HD242">
        <v>494.932</v>
      </c>
      <c r="HE242">
        <v>434.486</v>
      </c>
      <c r="HF242">
        <v>24.9066</v>
      </c>
      <c r="HG242">
        <v>27.1921</v>
      </c>
      <c r="HH242">
        <v>29.9997</v>
      </c>
      <c r="HI242">
        <v>27.1213</v>
      </c>
      <c r="HJ242">
        <v>27.2164</v>
      </c>
      <c r="HK242">
        <v>22.5379</v>
      </c>
      <c r="HL242">
        <v>26.8679</v>
      </c>
      <c r="HM242">
        <v>87.6189</v>
      </c>
      <c r="HN242">
        <v>24.9102</v>
      </c>
      <c r="HO242">
        <v>426.682</v>
      </c>
      <c r="HP242">
        <v>22.9112</v>
      </c>
      <c r="HQ242">
        <v>100.809</v>
      </c>
      <c r="HR242">
        <v>102.069</v>
      </c>
    </row>
    <row r="243" spans="1:226">
      <c r="A243">
        <v>227</v>
      </c>
      <c r="B243">
        <v>1677866083</v>
      </c>
      <c r="C243">
        <v>3561.5</v>
      </c>
      <c r="D243" t="s">
        <v>819</v>
      </c>
      <c r="E243" t="s">
        <v>820</v>
      </c>
      <c r="F243">
        <v>5</v>
      </c>
      <c r="G243" t="s">
        <v>353</v>
      </c>
      <c r="H243" t="s">
        <v>770</v>
      </c>
      <c r="I243">
        <v>1677866075.155172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429.9459940079915</v>
      </c>
      <c r="AK243">
        <v>420.0569393939393</v>
      </c>
      <c r="AL243">
        <v>0.001680631079175214</v>
      </c>
      <c r="AM243">
        <v>64.72934147553096</v>
      </c>
      <c r="AN243">
        <f>(AP243 - AO243 + BO243*1E3/(8.314*(BQ243+273.15)) * AR243/BN243 * AQ243) * BN243/(100*BB243) * 1000/(1000 - AP243)</f>
        <v>0</v>
      </c>
      <c r="AO243">
        <v>22.95828119254085</v>
      </c>
      <c r="AP243">
        <v>24.34476303030302</v>
      </c>
      <c r="AQ243">
        <v>0.002334527697629647</v>
      </c>
      <c r="AR243">
        <v>99.36113135424414</v>
      </c>
      <c r="AS243">
        <v>0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2.96</v>
      </c>
      <c r="BC243">
        <v>0.5</v>
      </c>
      <c r="BD243" t="s">
        <v>355</v>
      </c>
      <c r="BE243">
        <v>2</v>
      </c>
      <c r="BF243" t="b">
        <v>1</v>
      </c>
      <c r="BG243">
        <v>1677866075.155172</v>
      </c>
      <c r="BH243">
        <v>409.8815862068966</v>
      </c>
      <c r="BI243">
        <v>420.1373793103448</v>
      </c>
      <c r="BJ243">
        <v>24.30747931034483</v>
      </c>
      <c r="BK243">
        <v>22.93155517241379</v>
      </c>
      <c r="BL243">
        <v>406.4809310344828</v>
      </c>
      <c r="BM243">
        <v>23.96840689655172</v>
      </c>
      <c r="BN243">
        <v>500.0262068965517</v>
      </c>
      <c r="BO243">
        <v>89.41315862068964</v>
      </c>
      <c r="BP243">
        <v>0.09982256551724136</v>
      </c>
      <c r="BQ243">
        <v>26.74084827586207</v>
      </c>
      <c r="BR243">
        <v>27.49601724137931</v>
      </c>
      <c r="BS243">
        <v>999.9000000000002</v>
      </c>
      <c r="BT243">
        <v>0</v>
      </c>
      <c r="BU243">
        <v>0</v>
      </c>
      <c r="BV243">
        <v>9992.807241379311</v>
      </c>
      <c r="BW243">
        <v>0</v>
      </c>
      <c r="BX243">
        <v>3.08919</v>
      </c>
      <c r="BY243">
        <v>-10.25583862068966</v>
      </c>
      <c r="BZ243">
        <v>420.0929655172415</v>
      </c>
      <c r="CA243">
        <v>429.9978620689655</v>
      </c>
      <c r="CB243">
        <v>1.37594</v>
      </c>
      <c r="CC243">
        <v>420.1373793103448</v>
      </c>
      <c r="CD243">
        <v>22.93155517241379</v>
      </c>
      <c r="CE243">
        <v>2.173409310344828</v>
      </c>
      <c r="CF243">
        <v>2.050382068965517</v>
      </c>
      <c r="CG243">
        <v>18.76764137931035</v>
      </c>
      <c r="CH243">
        <v>17.8388275862069</v>
      </c>
      <c r="CI243">
        <v>2000.022413793104</v>
      </c>
      <c r="CJ243">
        <v>0.9799975862068963</v>
      </c>
      <c r="CK243">
        <v>0.0200027275862069</v>
      </c>
      <c r="CL243">
        <v>0</v>
      </c>
      <c r="CM243">
        <v>2.064227586206897</v>
      </c>
      <c r="CN243">
        <v>0</v>
      </c>
      <c r="CO243">
        <v>7318.31</v>
      </c>
      <c r="CP243">
        <v>17338.40344827586</v>
      </c>
      <c r="CQ243">
        <v>37.06199999999999</v>
      </c>
      <c r="CR243">
        <v>38.18699999999999</v>
      </c>
      <c r="CS243">
        <v>37.08372413793103</v>
      </c>
      <c r="CT243">
        <v>36.312</v>
      </c>
      <c r="CU243">
        <v>36.5128275862069</v>
      </c>
      <c r="CV243">
        <v>1960.013793103448</v>
      </c>
      <c r="CW243">
        <v>40.01</v>
      </c>
      <c r="CX243">
        <v>0</v>
      </c>
      <c r="CY243">
        <v>1677866086</v>
      </c>
      <c r="CZ243">
        <v>0</v>
      </c>
      <c r="DA243">
        <v>0</v>
      </c>
      <c r="DB243" t="s">
        <v>356</v>
      </c>
      <c r="DC243">
        <v>1664468064.5</v>
      </c>
      <c r="DD243">
        <v>1677795524</v>
      </c>
      <c r="DE243">
        <v>0</v>
      </c>
      <c r="DF243">
        <v>-0.419</v>
      </c>
      <c r="DG243">
        <v>-0.001</v>
      </c>
      <c r="DH243">
        <v>3.097</v>
      </c>
      <c r="DI243">
        <v>0.268</v>
      </c>
      <c r="DJ243">
        <v>400</v>
      </c>
      <c r="DK243">
        <v>24</v>
      </c>
      <c r="DL243">
        <v>0.15</v>
      </c>
      <c r="DM243">
        <v>0.13</v>
      </c>
      <c r="DN243">
        <v>-10.16848048780488</v>
      </c>
      <c r="DO243">
        <v>-2.716779721254366</v>
      </c>
      <c r="DP243">
        <v>0.3977834382317461</v>
      </c>
      <c r="DQ243">
        <v>0</v>
      </c>
      <c r="DR243">
        <v>1.385342926829268</v>
      </c>
      <c r="DS243">
        <v>-0.2038850174215982</v>
      </c>
      <c r="DT243">
        <v>0.02991598791444276</v>
      </c>
      <c r="DU243">
        <v>0</v>
      </c>
      <c r="DV243">
        <v>0</v>
      </c>
      <c r="DW243">
        <v>2</v>
      </c>
      <c r="DX243" t="s">
        <v>357</v>
      </c>
      <c r="DY243">
        <v>2.97914</v>
      </c>
      <c r="DZ243">
        <v>2.7282</v>
      </c>
      <c r="EA243">
        <v>0.0830733</v>
      </c>
      <c r="EB243">
        <v>0.08598649999999999</v>
      </c>
      <c r="EC243">
        <v>0.106903</v>
      </c>
      <c r="ED243">
        <v>0.103449</v>
      </c>
      <c r="EE243">
        <v>27473.2</v>
      </c>
      <c r="EF243">
        <v>27055</v>
      </c>
      <c r="EG243">
        <v>30494</v>
      </c>
      <c r="EH243">
        <v>29849.9</v>
      </c>
      <c r="EI243">
        <v>37575.4</v>
      </c>
      <c r="EJ243">
        <v>35229</v>
      </c>
      <c r="EK243">
        <v>46646.3</v>
      </c>
      <c r="EL243">
        <v>44387.4</v>
      </c>
      <c r="EM243">
        <v>1.875</v>
      </c>
      <c r="EN243">
        <v>1.82297</v>
      </c>
      <c r="EO243">
        <v>0.118185</v>
      </c>
      <c r="EP243">
        <v>0</v>
      </c>
      <c r="EQ243">
        <v>25.5666</v>
      </c>
      <c r="ER243">
        <v>999.9</v>
      </c>
      <c r="ES243">
        <v>46</v>
      </c>
      <c r="ET243">
        <v>34.8</v>
      </c>
      <c r="EU243">
        <v>28.7375</v>
      </c>
      <c r="EV243">
        <v>63.2739</v>
      </c>
      <c r="EW243">
        <v>20.4127</v>
      </c>
      <c r="EX243">
        <v>1</v>
      </c>
      <c r="EY243">
        <v>0.0102414</v>
      </c>
      <c r="EZ243">
        <v>0.326163</v>
      </c>
      <c r="FA243">
        <v>20.1985</v>
      </c>
      <c r="FB243">
        <v>5.23107</v>
      </c>
      <c r="FC243">
        <v>11.9682</v>
      </c>
      <c r="FD243">
        <v>4.97095</v>
      </c>
      <c r="FE243">
        <v>3.2898</v>
      </c>
      <c r="FF243">
        <v>9999</v>
      </c>
      <c r="FG243">
        <v>9999</v>
      </c>
      <c r="FH243">
        <v>9999</v>
      </c>
      <c r="FI243">
        <v>999.9</v>
      </c>
      <c r="FJ243">
        <v>4.97312</v>
      </c>
      <c r="FK243">
        <v>1.87761</v>
      </c>
      <c r="FL243">
        <v>1.87576</v>
      </c>
      <c r="FM243">
        <v>1.87859</v>
      </c>
      <c r="FN243">
        <v>1.87522</v>
      </c>
      <c r="FO243">
        <v>1.87881</v>
      </c>
      <c r="FP243">
        <v>1.87592</v>
      </c>
      <c r="FQ243">
        <v>1.87707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3.4</v>
      </c>
      <c r="GF243">
        <v>0.34</v>
      </c>
      <c r="GG243">
        <v>1.952128706093963</v>
      </c>
      <c r="GH243">
        <v>0.004218851560130391</v>
      </c>
      <c r="GI243">
        <v>-1.795455638341317E-06</v>
      </c>
      <c r="GJ243">
        <v>4.509012065089949E-10</v>
      </c>
      <c r="GK243">
        <v>-0.002260030334245136</v>
      </c>
      <c r="GL243">
        <v>0.00193859277299023</v>
      </c>
      <c r="GM243">
        <v>0.0006059354359476578</v>
      </c>
      <c r="GN243">
        <v>-3.865286006439209E-06</v>
      </c>
      <c r="GO243">
        <v>0</v>
      </c>
      <c r="GP243">
        <v>2124</v>
      </c>
      <c r="GQ243">
        <v>1</v>
      </c>
      <c r="GR243">
        <v>26</v>
      </c>
      <c r="GS243">
        <v>223300.3</v>
      </c>
      <c r="GT243">
        <v>1176</v>
      </c>
      <c r="GU243">
        <v>1.14868</v>
      </c>
      <c r="GV243">
        <v>2.58545</v>
      </c>
      <c r="GW243">
        <v>1.39893</v>
      </c>
      <c r="GX243">
        <v>2.35474</v>
      </c>
      <c r="GY243">
        <v>1.44897</v>
      </c>
      <c r="GZ243">
        <v>2.42432</v>
      </c>
      <c r="HA243">
        <v>41.2223</v>
      </c>
      <c r="HB243">
        <v>24.1663</v>
      </c>
      <c r="HC243">
        <v>18</v>
      </c>
      <c r="HD243">
        <v>494.954</v>
      </c>
      <c r="HE243">
        <v>434.624</v>
      </c>
      <c r="HF243">
        <v>24.9122</v>
      </c>
      <c r="HG243">
        <v>27.1875</v>
      </c>
      <c r="HH243">
        <v>29.9998</v>
      </c>
      <c r="HI243">
        <v>27.1166</v>
      </c>
      <c r="HJ243">
        <v>27.2105</v>
      </c>
      <c r="HK243">
        <v>23.081</v>
      </c>
      <c r="HL243">
        <v>26.8679</v>
      </c>
      <c r="HM243">
        <v>87.6189</v>
      </c>
      <c r="HN243">
        <v>24.9123</v>
      </c>
      <c r="HO243">
        <v>440.261</v>
      </c>
      <c r="HP243">
        <v>22.8866</v>
      </c>
      <c r="HQ243">
        <v>100.808</v>
      </c>
      <c r="HR243">
        <v>102.069</v>
      </c>
    </row>
    <row r="244" spans="1:226">
      <c r="A244">
        <v>228</v>
      </c>
      <c r="B244">
        <v>1677866088</v>
      </c>
      <c r="C244">
        <v>3566.5</v>
      </c>
      <c r="D244" t="s">
        <v>821</v>
      </c>
      <c r="E244" t="s">
        <v>822</v>
      </c>
      <c r="F244">
        <v>5</v>
      </c>
      <c r="G244" t="s">
        <v>353</v>
      </c>
      <c r="H244" t="s">
        <v>770</v>
      </c>
      <c r="I244">
        <v>1677866080.232143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437.6516461858405</v>
      </c>
      <c r="AK244">
        <v>423.4586666666666</v>
      </c>
      <c r="AL244">
        <v>0.8831743546018094</v>
      </c>
      <c r="AM244">
        <v>64.72934147553096</v>
      </c>
      <c r="AN244">
        <f>(AP244 - AO244 + BO244*1E3/(8.314*(BQ244+273.15)) * AR244/BN244 * AQ244) * BN244/(100*BB244) * 1000/(1000 - AP244)</f>
        <v>0</v>
      </c>
      <c r="AO244">
        <v>22.94825610646316</v>
      </c>
      <c r="AP244">
        <v>24.35487696969697</v>
      </c>
      <c r="AQ244">
        <v>0.000375522391122351</v>
      </c>
      <c r="AR244">
        <v>99.36113135424414</v>
      </c>
      <c r="AS244">
        <v>0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2.96</v>
      </c>
      <c r="BC244">
        <v>0.5</v>
      </c>
      <c r="BD244" t="s">
        <v>355</v>
      </c>
      <c r="BE244">
        <v>2</v>
      </c>
      <c r="BF244" t="b">
        <v>1</v>
      </c>
      <c r="BG244">
        <v>1677866080.232143</v>
      </c>
      <c r="BH244">
        <v>410.3051785714287</v>
      </c>
      <c r="BI244">
        <v>422.8501785714285</v>
      </c>
      <c r="BJ244">
        <v>24.32969285714286</v>
      </c>
      <c r="BK244">
        <v>22.95635714285714</v>
      </c>
      <c r="BL244">
        <v>406.9033571428571</v>
      </c>
      <c r="BM244">
        <v>23.99008571428572</v>
      </c>
      <c r="BN244">
        <v>500.0168214285715</v>
      </c>
      <c r="BO244">
        <v>89.41300357142856</v>
      </c>
      <c r="BP244">
        <v>0.09975864642857143</v>
      </c>
      <c r="BQ244">
        <v>26.74196428571429</v>
      </c>
      <c r="BR244">
        <v>27.50159642857143</v>
      </c>
      <c r="BS244">
        <v>999.9000000000002</v>
      </c>
      <c r="BT244">
        <v>0</v>
      </c>
      <c r="BU244">
        <v>0</v>
      </c>
      <c r="BV244">
        <v>9992.568928571429</v>
      </c>
      <c r="BW244">
        <v>0</v>
      </c>
      <c r="BX244">
        <v>3.08919</v>
      </c>
      <c r="BY244">
        <v>-12.54495</v>
      </c>
      <c r="BZ244">
        <v>420.5367857142857</v>
      </c>
      <c r="CA244">
        <v>432.7853571428571</v>
      </c>
      <c r="CB244">
        <v>1.373352857142857</v>
      </c>
      <c r="CC244">
        <v>422.8501785714285</v>
      </c>
      <c r="CD244">
        <v>22.95635714285714</v>
      </c>
      <c r="CE244">
        <v>2.175391785714286</v>
      </c>
      <c r="CF244">
        <v>2.052595714285714</v>
      </c>
      <c r="CG244">
        <v>18.78222857142857</v>
      </c>
      <c r="CH244">
        <v>17.85598571428572</v>
      </c>
      <c r="CI244">
        <v>2000.018928571429</v>
      </c>
      <c r="CJ244">
        <v>0.9799976785714283</v>
      </c>
      <c r="CK244">
        <v>0.02000263214285715</v>
      </c>
      <c r="CL244">
        <v>0</v>
      </c>
      <c r="CM244">
        <v>2.092153571428571</v>
      </c>
      <c r="CN244">
        <v>0</v>
      </c>
      <c r="CO244">
        <v>7316.994285714286</v>
      </c>
      <c r="CP244">
        <v>17338.37142857143</v>
      </c>
      <c r="CQ244">
        <v>37.062</v>
      </c>
      <c r="CR244">
        <v>38.18257142857142</v>
      </c>
      <c r="CS244">
        <v>37.06875</v>
      </c>
      <c r="CT244">
        <v>36.312</v>
      </c>
      <c r="CU244">
        <v>36.5</v>
      </c>
      <c r="CV244">
        <v>1960.010357142857</v>
      </c>
      <c r="CW244">
        <v>40.01</v>
      </c>
      <c r="CX244">
        <v>0</v>
      </c>
      <c r="CY244">
        <v>1677866091.4</v>
      </c>
      <c r="CZ244">
        <v>0</v>
      </c>
      <c r="DA244">
        <v>0</v>
      </c>
      <c r="DB244" t="s">
        <v>356</v>
      </c>
      <c r="DC244">
        <v>1664468064.5</v>
      </c>
      <c r="DD244">
        <v>1677795524</v>
      </c>
      <c r="DE244">
        <v>0</v>
      </c>
      <c r="DF244">
        <v>-0.419</v>
      </c>
      <c r="DG244">
        <v>-0.001</v>
      </c>
      <c r="DH244">
        <v>3.097</v>
      </c>
      <c r="DI244">
        <v>0.268</v>
      </c>
      <c r="DJ244">
        <v>400</v>
      </c>
      <c r="DK244">
        <v>24</v>
      </c>
      <c r="DL244">
        <v>0.15</v>
      </c>
      <c r="DM244">
        <v>0.13</v>
      </c>
      <c r="DN244">
        <v>-11.3092356097561</v>
      </c>
      <c r="DO244">
        <v>-18.00712285714288</v>
      </c>
      <c r="DP244">
        <v>2.412596615998428</v>
      </c>
      <c r="DQ244">
        <v>0</v>
      </c>
      <c r="DR244">
        <v>1.383203414634146</v>
      </c>
      <c r="DS244">
        <v>-0.04733226480836139</v>
      </c>
      <c r="DT244">
        <v>0.0282749109342589</v>
      </c>
      <c r="DU244">
        <v>1</v>
      </c>
      <c r="DV244">
        <v>1</v>
      </c>
      <c r="DW244">
        <v>2</v>
      </c>
      <c r="DX244" t="s">
        <v>365</v>
      </c>
      <c r="DY244">
        <v>2.97917</v>
      </c>
      <c r="DZ244">
        <v>2.72827</v>
      </c>
      <c r="EA244">
        <v>0.08368680000000001</v>
      </c>
      <c r="EB244">
        <v>0.0879277</v>
      </c>
      <c r="EC244">
        <v>0.106941</v>
      </c>
      <c r="ED244">
        <v>0.103452</v>
      </c>
      <c r="EE244">
        <v>27455.7</v>
      </c>
      <c r="EF244">
        <v>26997.6</v>
      </c>
      <c r="EG244">
        <v>30494.9</v>
      </c>
      <c r="EH244">
        <v>29849.9</v>
      </c>
      <c r="EI244">
        <v>37575.1</v>
      </c>
      <c r="EJ244">
        <v>35229.1</v>
      </c>
      <c r="EK244">
        <v>46647.9</v>
      </c>
      <c r="EL244">
        <v>44387.4</v>
      </c>
      <c r="EM244">
        <v>1.87485</v>
      </c>
      <c r="EN244">
        <v>1.8227</v>
      </c>
      <c r="EO244">
        <v>0.11877</v>
      </c>
      <c r="EP244">
        <v>0</v>
      </c>
      <c r="EQ244">
        <v>25.5708</v>
      </c>
      <c r="ER244">
        <v>999.9</v>
      </c>
      <c r="ES244">
        <v>46</v>
      </c>
      <c r="ET244">
        <v>34.8</v>
      </c>
      <c r="EU244">
        <v>28.7364</v>
      </c>
      <c r="EV244">
        <v>63.2839</v>
      </c>
      <c r="EW244">
        <v>20.5769</v>
      </c>
      <c r="EX244">
        <v>1</v>
      </c>
      <c r="EY244">
        <v>0.009751019999999999</v>
      </c>
      <c r="EZ244">
        <v>0.463268</v>
      </c>
      <c r="FA244">
        <v>20.1982</v>
      </c>
      <c r="FB244">
        <v>5.23107</v>
      </c>
      <c r="FC244">
        <v>11.9682</v>
      </c>
      <c r="FD244">
        <v>4.971</v>
      </c>
      <c r="FE244">
        <v>3.28975</v>
      </c>
      <c r="FF244">
        <v>9999</v>
      </c>
      <c r="FG244">
        <v>9999</v>
      </c>
      <c r="FH244">
        <v>9999</v>
      </c>
      <c r="FI244">
        <v>999.9</v>
      </c>
      <c r="FJ244">
        <v>4.97313</v>
      </c>
      <c r="FK244">
        <v>1.87759</v>
      </c>
      <c r="FL244">
        <v>1.87575</v>
      </c>
      <c r="FM244">
        <v>1.87857</v>
      </c>
      <c r="FN244">
        <v>1.87517</v>
      </c>
      <c r="FO244">
        <v>1.8788</v>
      </c>
      <c r="FP244">
        <v>1.8759</v>
      </c>
      <c r="FQ244">
        <v>1.87699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3.413</v>
      </c>
      <c r="GF244">
        <v>0.3402</v>
      </c>
      <c r="GG244">
        <v>1.952128706093963</v>
      </c>
      <c r="GH244">
        <v>0.004218851560130391</v>
      </c>
      <c r="GI244">
        <v>-1.795455638341317E-06</v>
      </c>
      <c r="GJ244">
        <v>4.509012065089949E-10</v>
      </c>
      <c r="GK244">
        <v>-0.002260030334245136</v>
      </c>
      <c r="GL244">
        <v>0.00193859277299023</v>
      </c>
      <c r="GM244">
        <v>0.0006059354359476578</v>
      </c>
      <c r="GN244">
        <v>-3.865286006439209E-06</v>
      </c>
      <c r="GO244">
        <v>0</v>
      </c>
      <c r="GP244">
        <v>2124</v>
      </c>
      <c r="GQ244">
        <v>1</v>
      </c>
      <c r="GR244">
        <v>26</v>
      </c>
      <c r="GS244">
        <v>223300.4</v>
      </c>
      <c r="GT244">
        <v>1176.1</v>
      </c>
      <c r="GU244">
        <v>1.18286</v>
      </c>
      <c r="GV244">
        <v>2.58423</v>
      </c>
      <c r="GW244">
        <v>1.39893</v>
      </c>
      <c r="GX244">
        <v>2.35474</v>
      </c>
      <c r="GY244">
        <v>1.44897</v>
      </c>
      <c r="GZ244">
        <v>2.44751</v>
      </c>
      <c r="HA244">
        <v>41.2223</v>
      </c>
      <c r="HB244">
        <v>24.1575</v>
      </c>
      <c r="HC244">
        <v>18</v>
      </c>
      <c r="HD244">
        <v>494.832</v>
      </c>
      <c r="HE244">
        <v>434.414</v>
      </c>
      <c r="HF244">
        <v>24.9066</v>
      </c>
      <c r="HG244">
        <v>27.1829</v>
      </c>
      <c r="HH244">
        <v>29.9998</v>
      </c>
      <c r="HI244">
        <v>27.111</v>
      </c>
      <c r="HJ244">
        <v>27.2048</v>
      </c>
      <c r="HK244">
        <v>23.6988</v>
      </c>
      <c r="HL244">
        <v>26.8679</v>
      </c>
      <c r="HM244">
        <v>87.6189</v>
      </c>
      <c r="HN244">
        <v>24.8743</v>
      </c>
      <c r="HO244">
        <v>460.296</v>
      </c>
      <c r="HP244">
        <v>22.8599</v>
      </c>
      <c r="HQ244">
        <v>100.812</v>
      </c>
      <c r="HR244">
        <v>102.069</v>
      </c>
    </row>
    <row r="245" spans="1:226">
      <c r="A245">
        <v>229</v>
      </c>
      <c r="B245">
        <v>1677866093</v>
      </c>
      <c r="C245">
        <v>3571.5</v>
      </c>
      <c r="D245" t="s">
        <v>823</v>
      </c>
      <c r="E245" t="s">
        <v>824</v>
      </c>
      <c r="F245">
        <v>5</v>
      </c>
      <c r="G245" t="s">
        <v>353</v>
      </c>
      <c r="H245" t="s">
        <v>770</v>
      </c>
      <c r="I245">
        <v>1677866085.5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452.5364974150682</v>
      </c>
      <c r="AK245">
        <v>432.8956666666666</v>
      </c>
      <c r="AL245">
        <v>2.054052525483502</v>
      </c>
      <c r="AM245">
        <v>64.72934147553096</v>
      </c>
      <c r="AN245">
        <f>(AP245 - AO245 + BO245*1E3/(8.314*(BQ245+273.15)) * AR245/BN245 * AQ245) * BN245/(100*BB245) * 1000/(1000 - AP245)</f>
        <v>0</v>
      </c>
      <c r="AO245">
        <v>22.94667752621752</v>
      </c>
      <c r="AP245">
        <v>24.35692060606062</v>
      </c>
      <c r="AQ245">
        <v>5.223936923214856E-05</v>
      </c>
      <c r="AR245">
        <v>99.36113135424414</v>
      </c>
      <c r="AS245">
        <v>0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2.96</v>
      </c>
      <c r="BC245">
        <v>0.5</v>
      </c>
      <c r="BD245" t="s">
        <v>355</v>
      </c>
      <c r="BE245">
        <v>2</v>
      </c>
      <c r="BF245" t="b">
        <v>1</v>
      </c>
      <c r="BG245">
        <v>1677866085.5</v>
      </c>
      <c r="BH245">
        <v>413.118037037037</v>
      </c>
      <c r="BI245">
        <v>430.6166666666667</v>
      </c>
      <c r="BJ245">
        <v>24.34832962962962</v>
      </c>
      <c r="BK245">
        <v>22.9520962962963</v>
      </c>
      <c r="BL245">
        <v>409.7079259259259</v>
      </c>
      <c r="BM245">
        <v>24.00827037037037</v>
      </c>
      <c r="BN245">
        <v>500.0153703703704</v>
      </c>
      <c r="BO245">
        <v>89.41535555555556</v>
      </c>
      <c r="BP245">
        <v>0.09979773703703705</v>
      </c>
      <c r="BQ245">
        <v>26.74344074074074</v>
      </c>
      <c r="BR245">
        <v>27.50554444444445</v>
      </c>
      <c r="BS245">
        <v>999.9000000000001</v>
      </c>
      <c r="BT245">
        <v>0</v>
      </c>
      <c r="BU245">
        <v>0</v>
      </c>
      <c r="BV245">
        <v>9992.758888888888</v>
      </c>
      <c r="BW245">
        <v>0</v>
      </c>
      <c r="BX245">
        <v>3.08919</v>
      </c>
      <c r="BY245">
        <v>-17.49848888888889</v>
      </c>
      <c r="BZ245">
        <v>423.4279259259259</v>
      </c>
      <c r="CA245">
        <v>440.7323703703704</v>
      </c>
      <c r="CB245">
        <v>1.396235925925926</v>
      </c>
      <c r="CC245">
        <v>430.6166666666667</v>
      </c>
      <c r="CD245">
        <v>22.9520962962963</v>
      </c>
      <c r="CE245">
        <v>2.177115185185185</v>
      </c>
      <c r="CF245">
        <v>2.05226962962963</v>
      </c>
      <c r="CG245">
        <v>18.7949037037037</v>
      </c>
      <c r="CH245">
        <v>17.85346666666667</v>
      </c>
      <c r="CI245">
        <v>2000.015925925926</v>
      </c>
      <c r="CJ245">
        <v>0.9799976666666664</v>
      </c>
      <c r="CK245">
        <v>0.02000264444444445</v>
      </c>
      <c r="CL245">
        <v>0</v>
      </c>
      <c r="CM245">
        <v>2.111137037037036</v>
      </c>
      <c r="CN245">
        <v>0</v>
      </c>
      <c r="CO245">
        <v>7315.695555555555</v>
      </c>
      <c r="CP245">
        <v>17338.33703703704</v>
      </c>
      <c r="CQ245">
        <v>37.062</v>
      </c>
      <c r="CR245">
        <v>38.1824074074074</v>
      </c>
      <c r="CS245">
        <v>37.062</v>
      </c>
      <c r="CT245">
        <v>36.312</v>
      </c>
      <c r="CU245">
        <v>36.5</v>
      </c>
      <c r="CV245">
        <v>1960.007407407408</v>
      </c>
      <c r="CW245">
        <v>40.01</v>
      </c>
      <c r="CX245">
        <v>0</v>
      </c>
      <c r="CY245">
        <v>1677866096.2</v>
      </c>
      <c r="CZ245">
        <v>0</v>
      </c>
      <c r="DA245">
        <v>0</v>
      </c>
      <c r="DB245" t="s">
        <v>356</v>
      </c>
      <c r="DC245">
        <v>1664468064.5</v>
      </c>
      <c r="DD245">
        <v>1677795524</v>
      </c>
      <c r="DE245">
        <v>0</v>
      </c>
      <c r="DF245">
        <v>-0.419</v>
      </c>
      <c r="DG245">
        <v>-0.001</v>
      </c>
      <c r="DH245">
        <v>3.097</v>
      </c>
      <c r="DI245">
        <v>0.268</v>
      </c>
      <c r="DJ245">
        <v>400</v>
      </c>
      <c r="DK245">
        <v>24</v>
      </c>
      <c r="DL245">
        <v>0.15</v>
      </c>
      <c r="DM245">
        <v>0.13</v>
      </c>
      <c r="DN245">
        <v>-15.0244525</v>
      </c>
      <c r="DO245">
        <v>-55.18988105065667</v>
      </c>
      <c r="DP245">
        <v>5.744326355195511</v>
      </c>
      <c r="DQ245">
        <v>0</v>
      </c>
      <c r="DR245">
        <v>1.38148575</v>
      </c>
      <c r="DS245">
        <v>0.2512109943714778</v>
      </c>
      <c r="DT245">
        <v>0.0267553694505888</v>
      </c>
      <c r="DU245">
        <v>0</v>
      </c>
      <c r="DV245">
        <v>0</v>
      </c>
      <c r="DW245">
        <v>2</v>
      </c>
      <c r="DX245" t="s">
        <v>357</v>
      </c>
      <c r="DY245">
        <v>2.97903</v>
      </c>
      <c r="DZ245">
        <v>2.72839</v>
      </c>
      <c r="EA245">
        <v>0.08516609999999999</v>
      </c>
      <c r="EB245">
        <v>0.0902917</v>
      </c>
      <c r="EC245">
        <v>0.106946</v>
      </c>
      <c r="ED245">
        <v>0.103435</v>
      </c>
      <c r="EE245">
        <v>27412</v>
      </c>
      <c r="EF245">
        <v>26927.9</v>
      </c>
      <c r="EG245">
        <v>30495.6</v>
      </c>
      <c r="EH245">
        <v>29850.2</v>
      </c>
      <c r="EI245">
        <v>37575.7</v>
      </c>
      <c r="EJ245">
        <v>35230.6</v>
      </c>
      <c r="EK245">
        <v>46648.8</v>
      </c>
      <c r="EL245">
        <v>44388.3</v>
      </c>
      <c r="EM245">
        <v>1.87542</v>
      </c>
      <c r="EN245">
        <v>1.82278</v>
      </c>
      <c r="EO245">
        <v>0.117615</v>
      </c>
      <c r="EP245">
        <v>0</v>
      </c>
      <c r="EQ245">
        <v>25.5741</v>
      </c>
      <c r="ER245">
        <v>999.9</v>
      </c>
      <c r="ES245">
        <v>46</v>
      </c>
      <c r="ET245">
        <v>34.8</v>
      </c>
      <c r="EU245">
        <v>28.7354</v>
      </c>
      <c r="EV245">
        <v>63.3839</v>
      </c>
      <c r="EW245">
        <v>20.641</v>
      </c>
      <c r="EX245">
        <v>1</v>
      </c>
      <c r="EY245">
        <v>0.009733230000000001</v>
      </c>
      <c r="EZ245">
        <v>0.46552</v>
      </c>
      <c r="FA245">
        <v>20.198</v>
      </c>
      <c r="FB245">
        <v>5.23092</v>
      </c>
      <c r="FC245">
        <v>11.968</v>
      </c>
      <c r="FD245">
        <v>4.97115</v>
      </c>
      <c r="FE245">
        <v>3.28973</v>
      </c>
      <c r="FF245">
        <v>9999</v>
      </c>
      <c r="FG245">
        <v>9999</v>
      </c>
      <c r="FH245">
        <v>9999</v>
      </c>
      <c r="FI245">
        <v>999.9</v>
      </c>
      <c r="FJ245">
        <v>4.97313</v>
      </c>
      <c r="FK245">
        <v>1.87761</v>
      </c>
      <c r="FL245">
        <v>1.87576</v>
      </c>
      <c r="FM245">
        <v>1.8786</v>
      </c>
      <c r="FN245">
        <v>1.87521</v>
      </c>
      <c r="FO245">
        <v>1.8788</v>
      </c>
      <c r="FP245">
        <v>1.8759</v>
      </c>
      <c r="FQ245">
        <v>1.87706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3.441</v>
      </c>
      <c r="GF245">
        <v>0.3402</v>
      </c>
      <c r="GG245">
        <v>1.952128706093963</v>
      </c>
      <c r="GH245">
        <v>0.004218851560130391</v>
      </c>
      <c r="GI245">
        <v>-1.795455638341317E-06</v>
      </c>
      <c r="GJ245">
        <v>4.509012065089949E-10</v>
      </c>
      <c r="GK245">
        <v>-0.002260030334245136</v>
      </c>
      <c r="GL245">
        <v>0.00193859277299023</v>
      </c>
      <c r="GM245">
        <v>0.0006059354359476578</v>
      </c>
      <c r="GN245">
        <v>-3.865286006439209E-06</v>
      </c>
      <c r="GO245">
        <v>0</v>
      </c>
      <c r="GP245">
        <v>2124</v>
      </c>
      <c r="GQ245">
        <v>1</v>
      </c>
      <c r="GR245">
        <v>26</v>
      </c>
      <c r="GS245">
        <v>223300.5</v>
      </c>
      <c r="GT245">
        <v>1176.2</v>
      </c>
      <c r="GU245">
        <v>1.21704</v>
      </c>
      <c r="GV245">
        <v>2.57446</v>
      </c>
      <c r="GW245">
        <v>1.39893</v>
      </c>
      <c r="GX245">
        <v>2.35474</v>
      </c>
      <c r="GY245">
        <v>1.44897</v>
      </c>
      <c r="GZ245">
        <v>2.52563</v>
      </c>
      <c r="HA245">
        <v>41.2223</v>
      </c>
      <c r="HB245">
        <v>24.1663</v>
      </c>
      <c r="HC245">
        <v>18</v>
      </c>
      <c r="HD245">
        <v>495.115</v>
      </c>
      <c r="HE245">
        <v>434.416</v>
      </c>
      <c r="HF245">
        <v>24.8725</v>
      </c>
      <c r="HG245">
        <v>27.1787</v>
      </c>
      <c r="HH245">
        <v>29.9999</v>
      </c>
      <c r="HI245">
        <v>27.1059</v>
      </c>
      <c r="HJ245">
        <v>27.199</v>
      </c>
      <c r="HK245">
        <v>24.433</v>
      </c>
      <c r="HL245">
        <v>27.1508</v>
      </c>
      <c r="HM245">
        <v>87.6189</v>
      </c>
      <c r="HN245">
        <v>24.8615</v>
      </c>
      <c r="HO245">
        <v>473.662</v>
      </c>
      <c r="HP245">
        <v>22.8434</v>
      </c>
      <c r="HQ245">
        <v>100.814</v>
      </c>
      <c r="HR245">
        <v>102.07</v>
      </c>
    </row>
    <row r="246" spans="1:226">
      <c r="A246">
        <v>230</v>
      </c>
      <c r="B246">
        <v>1677866098</v>
      </c>
      <c r="C246">
        <v>3576.5</v>
      </c>
      <c r="D246" t="s">
        <v>825</v>
      </c>
      <c r="E246" t="s">
        <v>826</v>
      </c>
      <c r="F246">
        <v>5</v>
      </c>
      <c r="G246" t="s">
        <v>353</v>
      </c>
      <c r="H246" t="s">
        <v>770</v>
      </c>
      <c r="I246">
        <v>1677866090.214286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469.2869448199486</v>
      </c>
      <c r="AK246">
        <v>446.2417212121215</v>
      </c>
      <c r="AL246">
        <v>2.783001402776979</v>
      </c>
      <c r="AM246">
        <v>64.72934147553096</v>
      </c>
      <c r="AN246">
        <f>(AP246 - AO246 + BO246*1E3/(8.314*(BQ246+273.15)) * AR246/BN246 * AQ246) * BN246/(100*BB246) * 1000/(1000 - AP246)</f>
        <v>0</v>
      </c>
      <c r="AO246">
        <v>22.9035452645279</v>
      </c>
      <c r="AP246">
        <v>24.35122666666665</v>
      </c>
      <c r="AQ246">
        <v>-0.0001538622033994693</v>
      </c>
      <c r="AR246">
        <v>99.36113135424414</v>
      </c>
      <c r="AS246">
        <v>0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2.96</v>
      </c>
      <c r="BC246">
        <v>0.5</v>
      </c>
      <c r="BD246" t="s">
        <v>355</v>
      </c>
      <c r="BE246">
        <v>2</v>
      </c>
      <c r="BF246" t="b">
        <v>1</v>
      </c>
      <c r="BG246">
        <v>1677866090.214286</v>
      </c>
      <c r="BH246">
        <v>419.4560714285714</v>
      </c>
      <c r="BI246">
        <v>442.7938571428572</v>
      </c>
      <c r="BJ246">
        <v>24.35379642857143</v>
      </c>
      <c r="BK246">
        <v>22.93619642857143</v>
      </c>
      <c r="BL246">
        <v>416.0271785714286</v>
      </c>
      <c r="BM246">
        <v>24.01360357142858</v>
      </c>
      <c r="BN246">
        <v>500.0394999999999</v>
      </c>
      <c r="BO246">
        <v>89.41685357142858</v>
      </c>
      <c r="BP246">
        <v>0.09996189642857142</v>
      </c>
      <c r="BQ246">
        <v>26.74322142857143</v>
      </c>
      <c r="BR246">
        <v>27.50508928571428</v>
      </c>
      <c r="BS246">
        <v>999.9000000000002</v>
      </c>
      <c r="BT246">
        <v>0</v>
      </c>
      <c r="BU246">
        <v>0</v>
      </c>
      <c r="BV246">
        <v>9993.10607142857</v>
      </c>
      <c r="BW246">
        <v>0</v>
      </c>
      <c r="BX246">
        <v>3.08919</v>
      </c>
      <c r="BY246">
        <v>-23.33776428571429</v>
      </c>
      <c r="BZ246">
        <v>429.9264285714286</v>
      </c>
      <c r="CA246">
        <v>453.1881428571429</v>
      </c>
      <c r="CB246">
        <v>1.417589285714286</v>
      </c>
      <c r="CC246">
        <v>442.7938571428572</v>
      </c>
      <c r="CD246">
        <v>22.93619642857143</v>
      </c>
      <c r="CE246">
        <v>2.177640000000001</v>
      </c>
      <c r="CF246">
        <v>2.050883214285714</v>
      </c>
      <c r="CG246">
        <v>18.79875714285714</v>
      </c>
      <c r="CH246">
        <v>17.84273571428571</v>
      </c>
      <c r="CI246">
        <v>2000.006428571428</v>
      </c>
      <c r="CJ246">
        <v>0.979997464285714</v>
      </c>
      <c r="CK246">
        <v>0.02000285357142858</v>
      </c>
      <c r="CL246">
        <v>0</v>
      </c>
      <c r="CM246">
        <v>2.118739285714286</v>
      </c>
      <c r="CN246">
        <v>0</v>
      </c>
      <c r="CO246">
        <v>7314.553928571429</v>
      </c>
      <c r="CP246">
        <v>17338.24642857143</v>
      </c>
      <c r="CQ246">
        <v>37.062</v>
      </c>
      <c r="CR246">
        <v>38.17592857142857</v>
      </c>
      <c r="CS246">
        <v>37.062</v>
      </c>
      <c r="CT246">
        <v>36.312</v>
      </c>
      <c r="CU246">
        <v>36.5</v>
      </c>
      <c r="CV246">
        <v>1959.998214285715</v>
      </c>
      <c r="CW246">
        <v>40.01</v>
      </c>
      <c r="CX246">
        <v>0</v>
      </c>
      <c r="CY246">
        <v>1677866101</v>
      </c>
      <c r="CZ246">
        <v>0</v>
      </c>
      <c r="DA246">
        <v>0</v>
      </c>
      <c r="DB246" t="s">
        <v>356</v>
      </c>
      <c r="DC246">
        <v>1664468064.5</v>
      </c>
      <c r="DD246">
        <v>1677795524</v>
      </c>
      <c r="DE246">
        <v>0</v>
      </c>
      <c r="DF246">
        <v>-0.419</v>
      </c>
      <c r="DG246">
        <v>-0.001</v>
      </c>
      <c r="DH246">
        <v>3.097</v>
      </c>
      <c r="DI246">
        <v>0.268</v>
      </c>
      <c r="DJ246">
        <v>400</v>
      </c>
      <c r="DK246">
        <v>24</v>
      </c>
      <c r="DL246">
        <v>0.15</v>
      </c>
      <c r="DM246">
        <v>0.13</v>
      </c>
      <c r="DN246">
        <v>-19.98751463414634</v>
      </c>
      <c r="DO246">
        <v>-74.23158815331008</v>
      </c>
      <c r="DP246">
        <v>7.403417217927994</v>
      </c>
      <c r="DQ246">
        <v>0</v>
      </c>
      <c r="DR246">
        <v>1.404844146341463</v>
      </c>
      <c r="DS246">
        <v>0.2604875958188145</v>
      </c>
      <c r="DT246">
        <v>0.02718444596308791</v>
      </c>
      <c r="DU246">
        <v>0</v>
      </c>
      <c r="DV246">
        <v>0</v>
      </c>
      <c r="DW246">
        <v>2</v>
      </c>
      <c r="DX246" t="s">
        <v>357</v>
      </c>
      <c r="DY246">
        <v>2.97906</v>
      </c>
      <c r="DZ246">
        <v>2.72838</v>
      </c>
      <c r="EA246">
        <v>0.08718389999999999</v>
      </c>
      <c r="EB246">
        <v>0.09275750000000001</v>
      </c>
      <c r="EC246">
        <v>0.106922</v>
      </c>
      <c r="ED246">
        <v>0.103259</v>
      </c>
      <c r="EE246">
        <v>27351.8</v>
      </c>
      <c r="EF246">
        <v>26855.1</v>
      </c>
      <c r="EG246">
        <v>30495.9</v>
      </c>
      <c r="EH246">
        <v>29850.4</v>
      </c>
      <c r="EI246">
        <v>37577.2</v>
      </c>
      <c r="EJ246">
        <v>35238</v>
      </c>
      <c r="EK246">
        <v>46649.2</v>
      </c>
      <c r="EL246">
        <v>44388.5</v>
      </c>
      <c r="EM246">
        <v>1.87532</v>
      </c>
      <c r="EN246">
        <v>1.82302</v>
      </c>
      <c r="EO246">
        <v>0.117481</v>
      </c>
      <c r="EP246">
        <v>0</v>
      </c>
      <c r="EQ246">
        <v>25.5778</v>
      </c>
      <c r="ER246">
        <v>999.9</v>
      </c>
      <c r="ES246">
        <v>46</v>
      </c>
      <c r="ET246">
        <v>34.8</v>
      </c>
      <c r="EU246">
        <v>28.7391</v>
      </c>
      <c r="EV246">
        <v>63.2439</v>
      </c>
      <c r="EW246">
        <v>20.5929</v>
      </c>
      <c r="EX246">
        <v>1</v>
      </c>
      <c r="EY246">
        <v>0.00931148</v>
      </c>
      <c r="EZ246">
        <v>0.427086</v>
      </c>
      <c r="FA246">
        <v>20.1983</v>
      </c>
      <c r="FB246">
        <v>5.23047</v>
      </c>
      <c r="FC246">
        <v>11.9685</v>
      </c>
      <c r="FD246">
        <v>4.97085</v>
      </c>
      <c r="FE246">
        <v>3.28965</v>
      </c>
      <c r="FF246">
        <v>9999</v>
      </c>
      <c r="FG246">
        <v>9999</v>
      </c>
      <c r="FH246">
        <v>9999</v>
      </c>
      <c r="FI246">
        <v>999.9</v>
      </c>
      <c r="FJ246">
        <v>4.97309</v>
      </c>
      <c r="FK246">
        <v>1.87763</v>
      </c>
      <c r="FL246">
        <v>1.87576</v>
      </c>
      <c r="FM246">
        <v>1.87862</v>
      </c>
      <c r="FN246">
        <v>1.87524</v>
      </c>
      <c r="FO246">
        <v>1.8788</v>
      </c>
      <c r="FP246">
        <v>1.87591</v>
      </c>
      <c r="FQ246">
        <v>1.87706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3.48</v>
      </c>
      <c r="GF246">
        <v>0.3401</v>
      </c>
      <c r="GG246">
        <v>1.952128706093963</v>
      </c>
      <c r="GH246">
        <v>0.004218851560130391</v>
      </c>
      <c r="GI246">
        <v>-1.795455638341317E-06</v>
      </c>
      <c r="GJ246">
        <v>4.509012065089949E-10</v>
      </c>
      <c r="GK246">
        <v>-0.002260030334245136</v>
      </c>
      <c r="GL246">
        <v>0.00193859277299023</v>
      </c>
      <c r="GM246">
        <v>0.0006059354359476578</v>
      </c>
      <c r="GN246">
        <v>-3.865286006439209E-06</v>
      </c>
      <c r="GO246">
        <v>0</v>
      </c>
      <c r="GP246">
        <v>2124</v>
      </c>
      <c r="GQ246">
        <v>1</v>
      </c>
      <c r="GR246">
        <v>26</v>
      </c>
      <c r="GS246">
        <v>223300.6</v>
      </c>
      <c r="GT246">
        <v>1176.2</v>
      </c>
      <c r="GU246">
        <v>1.25122</v>
      </c>
      <c r="GV246">
        <v>2.56592</v>
      </c>
      <c r="GW246">
        <v>1.39893</v>
      </c>
      <c r="GX246">
        <v>2.35474</v>
      </c>
      <c r="GY246">
        <v>1.44897</v>
      </c>
      <c r="GZ246">
        <v>2.48901</v>
      </c>
      <c r="HA246">
        <v>41.2223</v>
      </c>
      <c r="HB246">
        <v>24.1663</v>
      </c>
      <c r="HC246">
        <v>18</v>
      </c>
      <c r="HD246">
        <v>495.024</v>
      </c>
      <c r="HE246">
        <v>434.53</v>
      </c>
      <c r="HF246">
        <v>24.8583</v>
      </c>
      <c r="HG246">
        <v>27.1747</v>
      </c>
      <c r="HH246">
        <v>29.9998</v>
      </c>
      <c r="HI246">
        <v>27.1006</v>
      </c>
      <c r="HJ246">
        <v>27.1939</v>
      </c>
      <c r="HK246">
        <v>25.0872</v>
      </c>
      <c r="HL246">
        <v>27.1508</v>
      </c>
      <c r="HM246">
        <v>87.6189</v>
      </c>
      <c r="HN246">
        <v>24.8611</v>
      </c>
      <c r="HO246">
        <v>493.697</v>
      </c>
      <c r="HP246">
        <v>22.8348</v>
      </c>
      <c r="HQ246">
        <v>100.814</v>
      </c>
      <c r="HR246">
        <v>102.071</v>
      </c>
    </row>
    <row r="247" spans="1:226">
      <c r="A247">
        <v>231</v>
      </c>
      <c r="B247">
        <v>1677866103</v>
      </c>
      <c r="C247">
        <v>3581.5</v>
      </c>
      <c r="D247" t="s">
        <v>827</v>
      </c>
      <c r="E247" t="s">
        <v>828</v>
      </c>
      <c r="F247">
        <v>5</v>
      </c>
      <c r="G247" t="s">
        <v>353</v>
      </c>
      <c r="H247" t="s">
        <v>770</v>
      </c>
      <c r="I247">
        <v>1677866095.5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486.2756454102504</v>
      </c>
      <c r="AK247">
        <v>461.5083939393936</v>
      </c>
      <c r="AL247">
        <v>3.083143554725648</v>
      </c>
      <c r="AM247">
        <v>64.72934147553096</v>
      </c>
      <c r="AN247">
        <f>(AP247 - AO247 + BO247*1E3/(8.314*(BQ247+273.15)) * AR247/BN247 * AQ247) * BN247/(100*BB247) * 1000/(1000 - AP247)</f>
        <v>0</v>
      </c>
      <c r="AO247">
        <v>22.88027309286101</v>
      </c>
      <c r="AP247">
        <v>24.33395333333332</v>
      </c>
      <c r="AQ247">
        <v>-0.0003057737635032288</v>
      </c>
      <c r="AR247">
        <v>99.36113135424414</v>
      </c>
      <c r="AS247">
        <v>0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2.96</v>
      </c>
      <c r="BC247">
        <v>0.5</v>
      </c>
      <c r="BD247" t="s">
        <v>355</v>
      </c>
      <c r="BE247">
        <v>2</v>
      </c>
      <c r="BF247" t="b">
        <v>1</v>
      </c>
      <c r="BG247">
        <v>1677866095.5</v>
      </c>
      <c r="BH247">
        <v>430.795962962963</v>
      </c>
      <c r="BI247">
        <v>459.4177777777778</v>
      </c>
      <c r="BJ247">
        <v>24.35057777777778</v>
      </c>
      <c r="BK247">
        <v>22.91327777777777</v>
      </c>
      <c r="BL247">
        <v>427.3337777777778</v>
      </c>
      <c r="BM247">
        <v>24.01045185185185</v>
      </c>
      <c r="BN247">
        <v>500.0491481481481</v>
      </c>
      <c r="BO247">
        <v>89.41661481481481</v>
      </c>
      <c r="BP247">
        <v>0.1000337518518519</v>
      </c>
      <c r="BQ247">
        <v>26.74289259259259</v>
      </c>
      <c r="BR247">
        <v>27.49962962962963</v>
      </c>
      <c r="BS247">
        <v>999.9000000000001</v>
      </c>
      <c r="BT247">
        <v>0</v>
      </c>
      <c r="BU247">
        <v>0</v>
      </c>
      <c r="BV247">
        <v>9994.218518518519</v>
      </c>
      <c r="BW247">
        <v>0</v>
      </c>
      <c r="BX247">
        <v>3.08919</v>
      </c>
      <c r="BY247">
        <v>-28.6218037037037</v>
      </c>
      <c r="BZ247">
        <v>441.5478518518519</v>
      </c>
      <c r="CA247">
        <v>470.1910740740742</v>
      </c>
      <c r="CB247">
        <v>1.437284074074074</v>
      </c>
      <c r="CC247">
        <v>459.4177777777778</v>
      </c>
      <c r="CD247">
        <v>22.91327777777777</v>
      </c>
      <c r="CE247">
        <v>2.177345925925926</v>
      </c>
      <c r="CF247">
        <v>2.048828148148148</v>
      </c>
      <c r="CG247">
        <v>18.7965962962963</v>
      </c>
      <c r="CH247">
        <v>17.82681851851851</v>
      </c>
      <c r="CI247">
        <v>2000.006666666666</v>
      </c>
      <c r="CJ247">
        <v>0.9799973333333332</v>
      </c>
      <c r="CK247">
        <v>0.02000298888888889</v>
      </c>
      <c r="CL247">
        <v>0</v>
      </c>
      <c r="CM247">
        <v>2.109822222222222</v>
      </c>
      <c r="CN247">
        <v>0</v>
      </c>
      <c r="CO247">
        <v>7313.628148148148</v>
      </c>
      <c r="CP247">
        <v>17338.25185185185</v>
      </c>
      <c r="CQ247">
        <v>37.062</v>
      </c>
      <c r="CR247">
        <v>38.17781481481481</v>
      </c>
      <c r="CS247">
        <v>37.062</v>
      </c>
      <c r="CT247">
        <v>36.312</v>
      </c>
      <c r="CU247">
        <v>36.5</v>
      </c>
      <c r="CV247">
        <v>1959.998518518519</v>
      </c>
      <c r="CW247">
        <v>40.01</v>
      </c>
      <c r="CX247">
        <v>0</v>
      </c>
      <c r="CY247">
        <v>1677866105.8</v>
      </c>
      <c r="CZ247">
        <v>0</v>
      </c>
      <c r="DA247">
        <v>0</v>
      </c>
      <c r="DB247" t="s">
        <v>356</v>
      </c>
      <c r="DC247">
        <v>1664468064.5</v>
      </c>
      <c r="DD247">
        <v>1677795524</v>
      </c>
      <c r="DE247">
        <v>0</v>
      </c>
      <c r="DF247">
        <v>-0.419</v>
      </c>
      <c r="DG247">
        <v>-0.001</v>
      </c>
      <c r="DH247">
        <v>3.097</v>
      </c>
      <c r="DI247">
        <v>0.268</v>
      </c>
      <c r="DJ247">
        <v>400</v>
      </c>
      <c r="DK247">
        <v>24</v>
      </c>
      <c r="DL247">
        <v>0.15</v>
      </c>
      <c r="DM247">
        <v>0.13</v>
      </c>
      <c r="DN247">
        <v>-25.15361707317073</v>
      </c>
      <c r="DO247">
        <v>-61.10395400696861</v>
      </c>
      <c r="DP247">
        <v>6.238196933523005</v>
      </c>
      <c r="DQ247">
        <v>0</v>
      </c>
      <c r="DR247">
        <v>1.427085853658537</v>
      </c>
      <c r="DS247">
        <v>0.237858397212547</v>
      </c>
      <c r="DT247">
        <v>0.02501627167788019</v>
      </c>
      <c r="DU247">
        <v>0</v>
      </c>
      <c r="DV247">
        <v>0</v>
      </c>
      <c r="DW247">
        <v>2</v>
      </c>
      <c r="DX247" t="s">
        <v>357</v>
      </c>
      <c r="DY247">
        <v>2.97928</v>
      </c>
      <c r="DZ247">
        <v>2.72833</v>
      </c>
      <c r="EA247">
        <v>0.0894269</v>
      </c>
      <c r="EB247">
        <v>0.0951771</v>
      </c>
      <c r="EC247">
        <v>0.106869</v>
      </c>
      <c r="ED247">
        <v>0.103225</v>
      </c>
      <c r="EE247">
        <v>27284.5</v>
      </c>
      <c r="EF247">
        <v>26783.6</v>
      </c>
      <c r="EG247">
        <v>30495.8</v>
      </c>
      <c r="EH247">
        <v>29850.6</v>
      </c>
      <c r="EI247">
        <v>37579.5</v>
      </c>
      <c r="EJ247">
        <v>35239.4</v>
      </c>
      <c r="EK247">
        <v>46649.1</v>
      </c>
      <c r="EL247">
        <v>44388.5</v>
      </c>
      <c r="EM247">
        <v>1.87535</v>
      </c>
      <c r="EN247">
        <v>1.82325</v>
      </c>
      <c r="EO247">
        <v>0.116736</v>
      </c>
      <c r="EP247">
        <v>0</v>
      </c>
      <c r="EQ247">
        <v>25.5833</v>
      </c>
      <c r="ER247">
        <v>999.9</v>
      </c>
      <c r="ES247">
        <v>46</v>
      </c>
      <c r="ET247">
        <v>34.8</v>
      </c>
      <c r="EU247">
        <v>28.7421</v>
      </c>
      <c r="EV247">
        <v>63.2839</v>
      </c>
      <c r="EW247">
        <v>20.3966</v>
      </c>
      <c r="EX247">
        <v>1</v>
      </c>
      <c r="EY247">
        <v>0.00915904</v>
      </c>
      <c r="EZ247">
        <v>0.378982</v>
      </c>
      <c r="FA247">
        <v>20.1983</v>
      </c>
      <c r="FB247">
        <v>5.23002</v>
      </c>
      <c r="FC247">
        <v>11.9683</v>
      </c>
      <c r="FD247">
        <v>4.9707</v>
      </c>
      <c r="FE247">
        <v>3.28963</v>
      </c>
      <c r="FF247">
        <v>9999</v>
      </c>
      <c r="FG247">
        <v>9999</v>
      </c>
      <c r="FH247">
        <v>9999</v>
      </c>
      <c r="FI247">
        <v>999.9</v>
      </c>
      <c r="FJ247">
        <v>4.9731</v>
      </c>
      <c r="FK247">
        <v>1.87759</v>
      </c>
      <c r="FL247">
        <v>1.87575</v>
      </c>
      <c r="FM247">
        <v>1.87854</v>
      </c>
      <c r="FN247">
        <v>1.87517</v>
      </c>
      <c r="FO247">
        <v>1.87877</v>
      </c>
      <c r="FP247">
        <v>1.8759</v>
      </c>
      <c r="FQ247">
        <v>1.877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3.524</v>
      </c>
      <c r="GF247">
        <v>0.3397</v>
      </c>
      <c r="GG247">
        <v>1.952128706093963</v>
      </c>
      <c r="GH247">
        <v>0.004218851560130391</v>
      </c>
      <c r="GI247">
        <v>-1.795455638341317E-06</v>
      </c>
      <c r="GJ247">
        <v>4.509012065089949E-10</v>
      </c>
      <c r="GK247">
        <v>-0.002260030334245136</v>
      </c>
      <c r="GL247">
        <v>0.00193859277299023</v>
      </c>
      <c r="GM247">
        <v>0.0006059354359476578</v>
      </c>
      <c r="GN247">
        <v>-3.865286006439209E-06</v>
      </c>
      <c r="GO247">
        <v>0</v>
      </c>
      <c r="GP247">
        <v>2124</v>
      </c>
      <c r="GQ247">
        <v>1</v>
      </c>
      <c r="GR247">
        <v>26</v>
      </c>
      <c r="GS247">
        <v>223300.6</v>
      </c>
      <c r="GT247">
        <v>1176.3</v>
      </c>
      <c r="GU247">
        <v>1.2854</v>
      </c>
      <c r="GV247">
        <v>2.5769</v>
      </c>
      <c r="GW247">
        <v>1.39893</v>
      </c>
      <c r="GX247">
        <v>2.35474</v>
      </c>
      <c r="GY247">
        <v>1.44897</v>
      </c>
      <c r="GZ247">
        <v>2.40356</v>
      </c>
      <c r="HA247">
        <v>41.2223</v>
      </c>
      <c r="HB247">
        <v>24.1663</v>
      </c>
      <c r="HC247">
        <v>18</v>
      </c>
      <c r="HD247">
        <v>495.005</v>
      </c>
      <c r="HE247">
        <v>434.627</v>
      </c>
      <c r="HF247">
        <v>24.8564</v>
      </c>
      <c r="HG247">
        <v>27.1701</v>
      </c>
      <c r="HH247">
        <v>29.9999</v>
      </c>
      <c r="HI247">
        <v>27.0959</v>
      </c>
      <c r="HJ247">
        <v>27.1887</v>
      </c>
      <c r="HK247">
        <v>25.8268</v>
      </c>
      <c r="HL247">
        <v>27.1508</v>
      </c>
      <c r="HM247">
        <v>87.6189</v>
      </c>
      <c r="HN247">
        <v>24.8653</v>
      </c>
      <c r="HO247">
        <v>507.097</v>
      </c>
      <c r="HP247">
        <v>22.8345</v>
      </c>
      <c r="HQ247">
        <v>100.814</v>
      </c>
      <c r="HR247">
        <v>102.071</v>
      </c>
    </row>
    <row r="248" spans="1:226">
      <c r="A248">
        <v>232</v>
      </c>
      <c r="B248">
        <v>1677866108</v>
      </c>
      <c r="C248">
        <v>3586.5</v>
      </c>
      <c r="D248" t="s">
        <v>829</v>
      </c>
      <c r="E248" t="s">
        <v>830</v>
      </c>
      <c r="F248">
        <v>5</v>
      </c>
      <c r="G248" t="s">
        <v>353</v>
      </c>
      <c r="H248" t="s">
        <v>770</v>
      </c>
      <c r="I248">
        <v>1677866100.214286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503.4266585898958</v>
      </c>
      <c r="AK248">
        <v>477.8275575757576</v>
      </c>
      <c r="AL248">
        <v>3.288202847689119</v>
      </c>
      <c r="AM248">
        <v>64.72934147553096</v>
      </c>
      <c r="AN248">
        <f>(AP248 - AO248 + BO248*1E3/(8.314*(BQ248+273.15)) * AR248/BN248 * AQ248) * BN248/(100*BB248) * 1000/(1000 - AP248)</f>
        <v>0</v>
      </c>
      <c r="AO248">
        <v>22.87435583003196</v>
      </c>
      <c r="AP248">
        <v>24.32627151515152</v>
      </c>
      <c r="AQ248">
        <v>-8.14715793814233E-05</v>
      </c>
      <c r="AR248">
        <v>99.36113135424414</v>
      </c>
      <c r="AS248">
        <v>0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2.96</v>
      </c>
      <c r="BC248">
        <v>0.5</v>
      </c>
      <c r="BD248" t="s">
        <v>355</v>
      </c>
      <c r="BE248">
        <v>2</v>
      </c>
      <c r="BF248" t="b">
        <v>1</v>
      </c>
      <c r="BG248">
        <v>1677866100.214286</v>
      </c>
      <c r="BH248">
        <v>443.8412857142857</v>
      </c>
      <c r="BI248">
        <v>475.0413214285714</v>
      </c>
      <c r="BJ248">
        <v>24.34191071428571</v>
      </c>
      <c r="BK248">
        <v>22.891225</v>
      </c>
      <c r="BL248">
        <v>440.3412857142857</v>
      </c>
      <c r="BM248">
        <v>24.002</v>
      </c>
      <c r="BN248">
        <v>500.0453571428571</v>
      </c>
      <c r="BO248">
        <v>89.41402857142855</v>
      </c>
      <c r="BP248">
        <v>0.09996212857142857</v>
      </c>
      <c r="BQ248">
        <v>26.74211071428572</v>
      </c>
      <c r="BR248">
        <v>27.49792142857142</v>
      </c>
      <c r="BS248">
        <v>999.9000000000002</v>
      </c>
      <c r="BT248">
        <v>0</v>
      </c>
      <c r="BU248">
        <v>0</v>
      </c>
      <c r="BV248">
        <v>9999.692857142856</v>
      </c>
      <c r="BW248">
        <v>0</v>
      </c>
      <c r="BX248">
        <v>3.08919</v>
      </c>
      <c r="BY248">
        <v>-31.20002142857143</v>
      </c>
      <c r="BZ248">
        <v>454.9147142857142</v>
      </c>
      <c r="CA248">
        <v>486.1701428571429</v>
      </c>
      <c r="CB248">
        <v>1.450678571428571</v>
      </c>
      <c r="CC248">
        <v>475.0413214285714</v>
      </c>
      <c r="CD248">
        <v>22.891225</v>
      </c>
      <c r="CE248">
        <v>2.176507857142857</v>
      </c>
      <c r="CF248">
        <v>2.046797142857143</v>
      </c>
      <c r="CG248">
        <v>18.79043571428571</v>
      </c>
      <c r="CH248">
        <v>17.81106071428571</v>
      </c>
      <c r="CI248">
        <v>2000.010714285714</v>
      </c>
      <c r="CJ248">
        <v>0.9799973571428569</v>
      </c>
      <c r="CK248">
        <v>0.02000296428571429</v>
      </c>
      <c r="CL248">
        <v>0</v>
      </c>
      <c r="CM248">
        <v>2.080925</v>
      </c>
      <c r="CN248">
        <v>0</v>
      </c>
      <c r="CO248">
        <v>7313.315714285714</v>
      </c>
      <c r="CP248">
        <v>17338.29642857143</v>
      </c>
      <c r="CQ248">
        <v>37.062</v>
      </c>
      <c r="CR248">
        <v>38.15821428571428</v>
      </c>
      <c r="CS248">
        <v>37.062</v>
      </c>
      <c r="CT248">
        <v>36.30092857142857</v>
      </c>
      <c r="CU248">
        <v>36.5</v>
      </c>
      <c r="CV248">
        <v>1960.002142857143</v>
      </c>
      <c r="CW248">
        <v>40.01</v>
      </c>
      <c r="CX248">
        <v>0</v>
      </c>
      <c r="CY248">
        <v>1677866111.2</v>
      </c>
      <c r="CZ248">
        <v>0</v>
      </c>
      <c r="DA248">
        <v>0</v>
      </c>
      <c r="DB248" t="s">
        <v>356</v>
      </c>
      <c r="DC248">
        <v>1664468064.5</v>
      </c>
      <c r="DD248">
        <v>1677795524</v>
      </c>
      <c r="DE248">
        <v>0</v>
      </c>
      <c r="DF248">
        <v>-0.419</v>
      </c>
      <c r="DG248">
        <v>-0.001</v>
      </c>
      <c r="DH248">
        <v>3.097</v>
      </c>
      <c r="DI248">
        <v>0.268</v>
      </c>
      <c r="DJ248">
        <v>400</v>
      </c>
      <c r="DK248">
        <v>24</v>
      </c>
      <c r="DL248">
        <v>0.15</v>
      </c>
      <c r="DM248">
        <v>0.13</v>
      </c>
      <c r="DN248">
        <v>-29.31556097560975</v>
      </c>
      <c r="DO248">
        <v>-34.83737770034843</v>
      </c>
      <c r="DP248">
        <v>3.632733893960685</v>
      </c>
      <c r="DQ248">
        <v>0</v>
      </c>
      <c r="DR248">
        <v>1.440045365853658</v>
      </c>
      <c r="DS248">
        <v>0.1850391637630719</v>
      </c>
      <c r="DT248">
        <v>0.02170285112185425</v>
      </c>
      <c r="DU248">
        <v>0</v>
      </c>
      <c r="DV248">
        <v>0</v>
      </c>
      <c r="DW248">
        <v>2</v>
      </c>
      <c r="DX248" t="s">
        <v>357</v>
      </c>
      <c r="DY248">
        <v>2.97901</v>
      </c>
      <c r="DZ248">
        <v>2.72818</v>
      </c>
      <c r="EA248">
        <v>0.0917738</v>
      </c>
      <c r="EB248">
        <v>0.09756670000000001</v>
      </c>
      <c r="EC248">
        <v>0.106851</v>
      </c>
      <c r="ED248">
        <v>0.103214</v>
      </c>
      <c r="EE248">
        <v>27214.2</v>
      </c>
      <c r="EF248">
        <v>26712.7</v>
      </c>
      <c r="EG248">
        <v>30495.8</v>
      </c>
      <c r="EH248">
        <v>29850.3</v>
      </c>
      <c r="EI248">
        <v>37580.6</v>
      </c>
      <c r="EJ248">
        <v>35240</v>
      </c>
      <c r="EK248">
        <v>46649.2</v>
      </c>
      <c r="EL248">
        <v>44388.4</v>
      </c>
      <c r="EM248">
        <v>1.8754</v>
      </c>
      <c r="EN248">
        <v>1.82305</v>
      </c>
      <c r="EO248">
        <v>0.117194</v>
      </c>
      <c r="EP248">
        <v>0</v>
      </c>
      <c r="EQ248">
        <v>25.5876</v>
      </c>
      <c r="ER248">
        <v>999.9</v>
      </c>
      <c r="ES248">
        <v>46</v>
      </c>
      <c r="ET248">
        <v>34.8</v>
      </c>
      <c r="EU248">
        <v>28.7405</v>
      </c>
      <c r="EV248">
        <v>63.2039</v>
      </c>
      <c r="EW248">
        <v>20.629</v>
      </c>
      <c r="EX248">
        <v>1</v>
      </c>
      <c r="EY248">
        <v>0.009052340000000001</v>
      </c>
      <c r="EZ248">
        <v>0.350155</v>
      </c>
      <c r="FA248">
        <v>20.1984</v>
      </c>
      <c r="FB248">
        <v>5.23017</v>
      </c>
      <c r="FC248">
        <v>11.9682</v>
      </c>
      <c r="FD248">
        <v>4.97075</v>
      </c>
      <c r="FE248">
        <v>3.28963</v>
      </c>
      <c r="FF248">
        <v>9999</v>
      </c>
      <c r="FG248">
        <v>9999</v>
      </c>
      <c r="FH248">
        <v>9999</v>
      </c>
      <c r="FI248">
        <v>999.9</v>
      </c>
      <c r="FJ248">
        <v>4.9731</v>
      </c>
      <c r="FK248">
        <v>1.87759</v>
      </c>
      <c r="FL248">
        <v>1.87576</v>
      </c>
      <c r="FM248">
        <v>1.87857</v>
      </c>
      <c r="FN248">
        <v>1.87518</v>
      </c>
      <c r="FO248">
        <v>1.87879</v>
      </c>
      <c r="FP248">
        <v>1.87591</v>
      </c>
      <c r="FQ248">
        <v>1.87704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3.569</v>
      </c>
      <c r="GF248">
        <v>0.3395</v>
      </c>
      <c r="GG248">
        <v>1.952128706093963</v>
      </c>
      <c r="GH248">
        <v>0.004218851560130391</v>
      </c>
      <c r="GI248">
        <v>-1.795455638341317E-06</v>
      </c>
      <c r="GJ248">
        <v>4.509012065089949E-10</v>
      </c>
      <c r="GK248">
        <v>-0.002260030334245136</v>
      </c>
      <c r="GL248">
        <v>0.00193859277299023</v>
      </c>
      <c r="GM248">
        <v>0.0006059354359476578</v>
      </c>
      <c r="GN248">
        <v>-3.865286006439209E-06</v>
      </c>
      <c r="GO248">
        <v>0</v>
      </c>
      <c r="GP248">
        <v>2124</v>
      </c>
      <c r="GQ248">
        <v>1</v>
      </c>
      <c r="GR248">
        <v>26</v>
      </c>
      <c r="GS248">
        <v>223300.7</v>
      </c>
      <c r="GT248">
        <v>1176.4</v>
      </c>
      <c r="GU248">
        <v>1.32202</v>
      </c>
      <c r="GV248">
        <v>2.58301</v>
      </c>
      <c r="GW248">
        <v>1.39893</v>
      </c>
      <c r="GX248">
        <v>2.35474</v>
      </c>
      <c r="GY248">
        <v>1.44897</v>
      </c>
      <c r="GZ248">
        <v>2.43652</v>
      </c>
      <c r="HA248">
        <v>41.2223</v>
      </c>
      <c r="HB248">
        <v>24.1663</v>
      </c>
      <c r="HC248">
        <v>18</v>
      </c>
      <c r="HD248">
        <v>494.996</v>
      </c>
      <c r="HE248">
        <v>434.471</v>
      </c>
      <c r="HF248">
        <v>24.8619</v>
      </c>
      <c r="HG248">
        <v>27.1661</v>
      </c>
      <c r="HH248">
        <v>29.9998</v>
      </c>
      <c r="HI248">
        <v>27.0907</v>
      </c>
      <c r="HJ248">
        <v>27.184</v>
      </c>
      <c r="HK248">
        <v>26.4832</v>
      </c>
      <c r="HL248">
        <v>27.1508</v>
      </c>
      <c r="HM248">
        <v>87.6189</v>
      </c>
      <c r="HN248">
        <v>24.8691</v>
      </c>
      <c r="HO248">
        <v>527.131</v>
      </c>
      <c r="HP248">
        <v>22.831</v>
      </c>
      <c r="HQ248">
        <v>100.815</v>
      </c>
      <c r="HR248">
        <v>102.071</v>
      </c>
    </row>
    <row r="249" spans="1:226">
      <c r="A249">
        <v>233</v>
      </c>
      <c r="B249">
        <v>1677866113</v>
      </c>
      <c r="C249">
        <v>3591.5</v>
      </c>
      <c r="D249" t="s">
        <v>831</v>
      </c>
      <c r="E249" t="s">
        <v>832</v>
      </c>
      <c r="F249">
        <v>5</v>
      </c>
      <c r="G249" t="s">
        <v>353</v>
      </c>
      <c r="H249" t="s">
        <v>770</v>
      </c>
      <c r="I249">
        <v>1677866105.5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520.6098782103675</v>
      </c>
      <c r="AK249">
        <v>494.5873636363638</v>
      </c>
      <c r="AL249">
        <v>3.370050049206586</v>
      </c>
      <c r="AM249">
        <v>64.72934147553096</v>
      </c>
      <c r="AN249">
        <f>(AP249 - AO249 + BO249*1E3/(8.314*(BQ249+273.15)) * AR249/BN249 * AQ249) * BN249/(100*BB249) * 1000/(1000 - AP249)</f>
        <v>0</v>
      </c>
      <c r="AO249">
        <v>22.86994459054672</v>
      </c>
      <c r="AP249">
        <v>24.32220606060606</v>
      </c>
      <c r="AQ249">
        <v>-4.892948159820763E-05</v>
      </c>
      <c r="AR249">
        <v>99.36113135424414</v>
      </c>
      <c r="AS249">
        <v>0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2.96</v>
      </c>
      <c r="BC249">
        <v>0.5</v>
      </c>
      <c r="BD249" t="s">
        <v>355</v>
      </c>
      <c r="BE249">
        <v>2</v>
      </c>
      <c r="BF249" t="b">
        <v>1</v>
      </c>
      <c r="BG249">
        <v>1677866105.5</v>
      </c>
      <c r="BH249">
        <v>459.9996666666666</v>
      </c>
      <c r="BI249">
        <v>492.7138518518518</v>
      </c>
      <c r="BJ249">
        <v>24.33123333333333</v>
      </c>
      <c r="BK249">
        <v>22.87542592592593</v>
      </c>
      <c r="BL249">
        <v>456.4532962962963</v>
      </c>
      <c r="BM249">
        <v>23.99157407407408</v>
      </c>
      <c r="BN249">
        <v>500.0414814814815</v>
      </c>
      <c r="BO249">
        <v>89.41217037037038</v>
      </c>
      <c r="BP249">
        <v>0.09991238518518519</v>
      </c>
      <c r="BQ249">
        <v>26.7424037037037</v>
      </c>
      <c r="BR249">
        <v>27.50025555555555</v>
      </c>
      <c r="BS249">
        <v>999.9000000000001</v>
      </c>
      <c r="BT249">
        <v>0</v>
      </c>
      <c r="BU249">
        <v>0</v>
      </c>
      <c r="BV249">
        <v>10007.52962962963</v>
      </c>
      <c r="BW249">
        <v>0</v>
      </c>
      <c r="BX249">
        <v>3.08919</v>
      </c>
      <c r="BY249">
        <v>-32.71412592592592</v>
      </c>
      <c r="BZ249">
        <v>471.4711481481481</v>
      </c>
      <c r="CA249">
        <v>504.2487777777779</v>
      </c>
      <c r="CB249">
        <v>1.455811851851852</v>
      </c>
      <c r="CC249">
        <v>492.7138518518518</v>
      </c>
      <c r="CD249">
        <v>22.87542592592593</v>
      </c>
      <c r="CE249">
        <v>2.175508148148148</v>
      </c>
      <c r="CF249">
        <v>2.045341481481482</v>
      </c>
      <c r="CG249">
        <v>18.78308518518518</v>
      </c>
      <c r="CH249">
        <v>17.79976666666667</v>
      </c>
      <c r="CI249">
        <v>2000.025185185185</v>
      </c>
      <c r="CJ249">
        <v>0.9799973333333332</v>
      </c>
      <c r="CK249">
        <v>0.02000298888888889</v>
      </c>
      <c r="CL249">
        <v>0</v>
      </c>
      <c r="CM249">
        <v>2.038937037037037</v>
      </c>
      <c r="CN249">
        <v>0</v>
      </c>
      <c r="CO249">
        <v>7313.608518518519</v>
      </c>
      <c r="CP249">
        <v>17338.42592592593</v>
      </c>
      <c r="CQ249">
        <v>37.05281481481482</v>
      </c>
      <c r="CR249">
        <v>38.14337037037038</v>
      </c>
      <c r="CS249">
        <v>37.062</v>
      </c>
      <c r="CT249">
        <v>36.29592592592593</v>
      </c>
      <c r="CU249">
        <v>36.5</v>
      </c>
      <c r="CV249">
        <v>1960.015925925926</v>
      </c>
      <c r="CW249">
        <v>40.01</v>
      </c>
      <c r="CX249">
        <v>0</v>
      </c>
      <c r="CY249">
        <v>1677866116</v>
      </c>
      <c r="CZ249">
        <v>0</v>
      </c>
      <c r="DA249">
        <v>0</v>
      </c>
      <c r="DB249" t="s">
        <v>356</v>
      </c>
      <c r="DC249">
        <v>1664468064.5</v>
      </c>
      <c r="DD249">
        <v>1677795524</v>
      </c>
      <c r="DE249">
        <v>0</v>
      </c>
      <c r="DF249">
        <v>-0.419</v>
      </c>
      <c r="DG249">
        <v>-0.001</v>
      </c>
      <c r="DH249">
        <v>3.097</v>
      </c>
      <c r="DI249">
        <v>0.268</v>
      </c>
      <c r="DJ249">
        <v>400</v>
      </c>
      <c r="DK249">
        <v>24</v>
      </c>
      <c r="DL249">
        <v>0.15</v>
      </c>
      <c r="DM249">
        <v>0.13</v>
      </c>
      <c r="DN249">
        <v>-31.32708536585366</v>
      </c>
      <c r="DO249">
        <v>-20.42927247386766</v>
      </c>
      <c r="DP249">
        <v>2.144376503681651</v>
      </c>
      <c r="DQ249">
        <v>0</v>
      </c>
      <c r="DR249">
        <v>1.44889</v>
      </c>
      <c r="DS249">
        <v>0.09356529616724255</v>
      </c>
      <c r="DT249">
        <v>0.01535802975803799</v>
      </c>
      <c r="DU249">
        <v>1</v>
      </c>
      <c r="DV249">
        <v>1</v>
      </c>
      <c r="DW249">
        <v>2</v>
      </c>
      <c r="DX249" t="s">
        <v>365</v>
      </c>
      <c r="DY249">
        <v>2.97919</v>
      </c>
      <c r="DZ249">
        <v>2.72835</v>
      </c>
      <c r="EA249">
        <v>0.0941391</v>
      </c>
      <c r="EB249">
        <v>0.0999361</v>
      </c>
      <c r="EC249">
        <v>0.106834</v>
      </c>
      <c r="ED249">
        <v>0.1032</v>
      </c>
      <c r="EE249">
        <v>27143.4</v>
      </c>
      <c r="EF249">
        <v>26642.6</v>
      </c>
      <c r="EG249">
        <v>30495.9</v>
      </c>
      <c r="EH249">
        <v>29850.4</v>
      </c>
      <c r="EI249">
        <v>37581.3</v>
      </c>
      <c r="EJ249">
        <v>35240.7</v>
      </c>
      <c r="EK249">
        <v>46649</v>
      </c>
      <c r="EL249">
        <v>44388.5</v>
      </c>
      <c r="EM249">
        <v>1.87542</v>
      </c>
      <c r="EN249">
        <v>1.8232</v>
      </c>
      <c r="EO249">
        <v>0.116747</v>
      </c>
      <c r="EP249">
        <v>0</v>
      </c>
      <c r="EQ249">
        <v>25.5919</v>
      </c>
      <c r="ER249">
        <v>999.9</v>
      </c>
      <c r="ES249">
        <v>45.9</v>
      </c>
      <c r="ET249">
        <v>34.8</v>
      </c>
      <c r="EU249">
        <v>28.6779</v>
      </c>
      <c r="EV249">
        <v>63.3039</v>
      </c>
      <c r="EW249">
        <v>20.621</v>
      </c>
      <c r="EX249">
        <v>1</v>
      </c>
      <c r="EY249">
        <v>0.00859248</v>
      </c>
      <c r="EZ249">
        <v>0.369826</v>
      </c>
      <c r="FA249">
        <v>20.1985</v>
      </c>
      <c r="FB249">
        <v>5.23107</v>
      </c>
      <c r="FC249">
        <v>11.968</v>
      </c>
      <c r="FD249">
        <v>4.97085</v>
      </c>
      <c r="FE249">
        <v>3.28978</v>
      </c>
      <c r="FF249">
        <v>9999</v>
      </c>
      <c r="FG249">
        <v>9999</v>
      </c>
      <c r="FH249">
        <v>9999</v>
      </c>
      <c r="FI249">
        <v>999.9</v>
      </c>
      <c r="FJ249">
        <v>4.97309</v>
      </c>
      <c r="FK249">
        <v>1.87763</v>
      </c>
      <c r="FL249">
        <v>1.87576</v>
      </c>
      <c r="FM249">
        <v>1.87864</v>
      </c>
      <c r="FN249">
        <v>1.87527</v>
      </c>
      <c r="FO249">
        <v>1.87881</v>
      </c>
      <c r="FP249">
        <v>1.87592</v>
      </c>
      <c r="FQ249">
        <v>1.87712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3.615</v>
      </c>
      <c r="GF249">
        <v>0.3394</v>
      </c>
      <c r="GG249">
        <v>1.952128706093963</v>
      </c>
      <c r="GH249">
        <v>0.004218851560130391</v>
      </c>
      <c r="GI249">
        <v>-1.795455638341317E-06</v>
      </c>
      <c r="GJ249">
        <v>4.509012065089949E-10</v>
      </c>
      <c r="GK249">
        <v>-0.002260030334245136</v>
      </c>
      <c r="GL249">
        <v>0.00193859277299023</v>
      </c>
      <c r="GM249">
        <v>0.0006059354359476578</v>
      </c>
      <c r="GN249">
        <v>-3.865286006439209E-06</v>
      </c>
      <c r="GO249">
        <v>0</v>
      </c>
      <c r="GP249">
        <v>2124</v>
      </c>
      <c r="GQ249">
        <v>1</v>
      </c>
      <c r="GR249">
        <v>26</v>
      </c>
      <c r="GS249">
        <v>223300.8</v>
      </c>
      <c r="GT249">
        <v>1176.5</v>
      </c>
      <c r="GU249">
        <v>1.3562</v>
      </c>
      <c r="GV249">
        <v>2.57568</v>
      </c>
      <c r="GW249">
        <v>1.39893</v>
      </c>
      <c r="GX249">
        <v>2.35474</v>
      </c>
      <c r="GY249">
        <v>1.44897</v>
      </c>
      <c r="GZ249">
        <v>2.50732</v>
      </c>
      <c r="HA249">
        <v>41.2223</v>
      </c>
      <c r="HB249">
        <v>24.1663</v>
      </c>
      <c r="HC249">
        <v>18</v>
      </c>
      <c r="HD249">
        <v>494.974</v>
      </c>
      <c r="HE249">
        <v>434.527</v>
      </c>
      <c r="HF249">
        <v>24.8667</v>
      </c>
      <c r="HG249">
        <v>27.1621</v>
      </c>
      <c r="HH249">
        <v>29.9998</v>
      </c>
      <c r="HI249">
        <v>27.0855</v>
      </c>
      <c r="HJ249">
        <v>27.1794</v>
      </c>
      <c r="HK249">
        <v>27.2176</v>
      </c>
      <c r="HL249">
        <v>27.1508</v>
      </c>
      <c r="HM249">
        <v>87.6189</v>
      </c>
      <c r="HN249">
        <v>24.8647</v>
      </c>
      <c r="HO249">
        <v>540.641</v>
      </c>
      <c r="HP249">
        <v>22.8266</v>
      </c>
      <c r="HQ249">
        <v>100.814</v>
      </c>
      <c r="HR249">
        <v>102.071</v>
      </c>
    </row>
    <row r="250" spans="1:226">
      <c r="A250">
        <v>234</v>
      </c>
      <c r="B250">
        <v>1677866118</v>
      </c>
      <c r="C250">
        <v>3596.5</v>
      </c>
      <c r="D250" t="s">
        <v>833</v>
      </c>
      <c r="E250" t="s">
        <v>834</v>
      </c>
      <c r="F250">
        <v>5</v>
      </c>
      <c r="G250" t="s">
        <v>353</v>
      </c>
      <c r="H250" t="s">
        <v>770</v>
      </c>
      <c r="I250">
        <v>1677866110.214286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537.8490985651896</v>
      </c>
      <c r="AK250">
        <v>511.4890121212119</v>
      </c>
      <c r="AL250">
        <v>3.379393649315649</v>
      </c>
      <c r="AM250">
        <v>64.72934147553096</v>
      </c>
      <c r="AN250">
        <f>(AP250 - AO250 + BO250*1E3/(8.314*(BQ250+273.15)) * AR250/BN250 * AQ250) * BN250/(100*BB250) * 1000/(1000 - AP250)</f>
        <v>0</v>
      </c>
      <c r="AO250">
        <v>22.86745334566169</v>
      </c>
      <c r="AP250">
        <v>24.31908969696968</v>
      </c>
      <c r="AQ250">
        <v>-2.456238879153285E-05</v>
      </c>
      <c r="AR250">
        <v>99.36113135424414</v>
      </c>
      <c r="AS250">
        <v>0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2.96</v>
      </c>
      <c r="BC250">
        <v>0.5</v>
      </c>
      <c r="BD250" t="s">
        <v>355</v>
      </c>
      <c r="BE250">
        <v>2</v>
      </c>
      <c r="BF250" t="b">
        <v>1</v>
      </c>
      <c r="BG250">
        <v>1677866110.214286</v>
      </c>
      <c r="BH250">
        <v>475.1495</v>
      </c>
      <c r="BI250">
        <v>508.5583928571428</v>
      </c>
      <c r="BJ250">
        <v>24.32454285714286</v>
      </c>
      <c r="BK250">
        <v>22.871025</v>
      </c>
      <c r="BL250">
        <v>471.56025</v>
      </c>
      <c r="BM250">
        <v>23.98505</v>
      </c>
      <c r="BN250">
        <v>500.0460357142857</v>
      </c>
      <c r="BO250">
        <v>89.41085</v>
      </c>
      <c r="BP250">
        <v>0.1000013607142857</v>
      </c>
      <c r="BQ250">
        <v>26.743775</v>
      </c>
      <c r="BR250">
        <v>27.50317142857143</v>
      </c>
      <c r="BS250">
        <v>999.9000000000002</v>
      </c>
      <c r="BT250">
        <v>0</v>
      </c>
      <c r="BU250">
        <v>0</v>
      </c>
      <c r="BV250">
        <v>10002.6775</v>
      </c>
      <c r="BW250">
        <v>0</v>
      </c>
      <c r="BX250">
        <v>3.08919</v>
      </c>
      <c r="BY250">
        <v>-33.40886428571429</v>
      </c>
      <c r="BZ250">
        <v>486.9954285714286</v>
      </c>
      <c r="CA250">
        <v>520.4619642857144</v>
      </c>
      <c r="CB250">
        <v>1.453525714285714</v>
      </c>
      <c r="CC250">
        <v>508.5583928571428</v>
      </c>
      <c r="CD250">
        <v>22.871025</v>
      </c>
      <c r="CE250">
        <v>2.174877857142857</v>
      </c>
      <c r="CF250">
        <v>2.044918214285714</v>
      </c>
      <c r="CG250">
        <v>18.77845</v>
      </c>
      <c r="CH250">
        <v>17.79647142857143</v>
      </c>
      <c r="CI250">
        <v>2000.030714285714</v>
      </c>
      <c r="CJ250">
        <v>0.979997464285714</v>
      </c>
      <c r="CK250">
        <v>0.02000285357142858</v>
      </c>
      <c r="CL250">
        <v>0</v>
      </c>
      <c r="CM250">
        <v>2.031375</v>
      </c>
      <c r="CN250">
        <v>0</v>
      </c>
      <c r="CO250">
        <v>7314.092857142858</v>
      </c>
      <c r="CP250">
        <v>17338.475</v>
      </c>
      <c r="CQ250">
        <v>37.03764285714286</v>
      </c>
      <c r="CR250">
        <v>38.125</v>
      </c>
      <c r="CS250">
        <v>37.062</v>
      </c>
      <c r="CT250">
        <v>36.28542857142857</v>
      </c>
      <c r="CU250">
        <v>36.5</v>
      </c>
      <c r="CV250">
        <v>1960.021071428571</v>
      </c>
      <c r="CW250">
        <v>40.01</v>
      </c>
      <c r="CX250">
        <v>0</v>
      </c>
      <c r="CY250">
        <v>1677866120.8</v>
      </c>
      <c r="CZ250">
        <v>0</v>
      </c>
      <c r="DA250">
        <v>0</v>
      </c>
      <c r="DB250" t="s">
        <v>356</v>
      </c>
      <c r="DC250">
        <v>1664468064.5</v>
      </c>
      <c r="DD250">
        <v>1677795524</v>
      </c>
      <c r="DE250">
        <v>0</v>
      </c>
      <c r="DF250">
        <v>-0.419</v>
      </c>
      <c r="DG250">
        <v>-0.001</v>
      </c>
      <c r="DH250">
        <v>3.097</v>
      </c>
      <c r="DI250">
        <v>0.268</v>
      </c>
      <c r="DJ250">
        <v>400</v>
      </c>
      <c r="DK250">
        <v>24</v>
      </c>
      <c r="DL250">
        <v>0.15</v>
      </c>
      <c r="DM250">
        <v>0.13</v>
      </c>
      <c r="DN250">
        <v>-32.8806425</v>
      </c>
      <c r="DO250">
        <v>-9.467305440900514</v>
      </c>
      <c r="DP250">
        <v>0.9510381976785948</v>
      </c>
      <c r="DQ250">
        <v>0</v>
      </c>
      <c r="DR250">
        <v>1.455361</v>
      </c>
      <c r="DS250">
        <v>-0.03063669793621143</v>
      </c>
      <c r="DT250">
        <v>0.003348830990062051</v>
      </c>
      <c r="DU250">
        <v>1</v>
      </c>
      <c r="DV250">
        <v>1</v>
      </c>
      <c r="DW250">
        <v>2</v>
      </c>
      <c r="DX250" t="s">
        <v>365</v>
      </c>
      <c r="DY250">
        <v>2.97931</v>
      </c>
      <c r="DZ250">
        <v>2.72862</v>
      </c>
      <c r="EA250">
        <v>0.096487</v>
      </c>
      <c r="EB250">
        <v>0.102286</v>
      </c>
      <c r="EC250">
        <v>0.106825</v>
      </c>
      <c r="ED250">
        <v>0.103188</v>
      </c>
      <c r="EE250">
        <v>27072.9</v>
      </c>
      <c r="EF250">
        <v>26573.3</v>
      </c>
      <c r="EG250">
        <v>30495.7</v>
      </c>
      <c r="EH250">
        <v>29850.6</v>
      </c>
      <c r="EI250">
        <v>37581.7</v>
      </c>
      <c r="EJ250">
        <v>35241.8</v>
      </c>
      <c r="EK250">
        <v>46648.9</v>
      </c>
      <c r="EL250">
        <v>44389</v>
      </c>
      <c r="EM250">
        <v>1.87575</v>
      </c>
      <c r="EN250">
        <v>1.82327</v>
      </c>
      <c r="EO250">
        <v>0.116553</v>
      </c>
      <c r="EP250">
        <v>0</v>
      </c>
      <c r="EQ250">
        <v>25.5935</v>
      </c>
      <c r="ER250">
        <v>999.9</v>
      </c>
      <c r="ES250">
        <v>45.9</v>
      </c>
      <c r="ET250">
        <v>34.8</v>
      </c>
      <c r="EU250">
        <v>28.6753</v>
      </c>
      <c r="EV250">
        <v>63.5239</v>
      </c>
      <c r="EW250">
        <v>20.6771</v>
      </c>
      <c r="EX250">
        <v>1</v>
      </c>
      <c r="EY250">
        <v>0.008480690000000001</v>
      </c>
      <c r="EZ250">
        <v>0.385398</v>
      </c>
      <c r="FA250">
        <v>20.1985</v>
      </c>
      <c r="FB250">
        <v>5.22987</v>
      </c>
      <c r="FC250">
        <v>11.9683</v>
      </c>
      <c r="FD250">
        <v>4.97065</v>
      </c>
      <c r="FE250">
        <v>3.28958</v>
      </c>
      <c r="FF250">
        <v>9999</v>
      </c>
      <c r="FG250">
        <v>9999</v>
      </c>
      <c r="FH250">
        <v>9999</v>
      </c>
      <c r="FI250">
        <v>999.9</v>
      </c>
      <c r="FJ250">
        <v>4.97311</v>
      </c>
      <c r="FK250">
        <v>1.8776</v>
      </c>
      <c r="FL250">
        <v>1.87576</v>
      </c>
      <c r="FM250">
        <v>1.87864</v>
      </c>
      <c r="FN250">
        <v>1.87525</v>
      </c>
      <c r="FO250">
        <v>1.87881</v>
      </c>
      <c r="FP250">
        <v>1.87592</v>
      </c>
      <c r="FQ250">
        <v>1.87711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3.661</v>
      </c>
      <c r="GF250">
        <v>0.3393</v>
      </c>
      <c r="GG250">
        <v>1.952128706093963</v>
      </c>
      <c r="GH250">
        <v>0.004218851560130391</v>
      </c>
      <c r="GI250">
        <v>-1.795455638341317E-06</v>
      </c>
      <c r="GJ250">
        <v>4.509012065089949E-10</v>
      </c>
      <c r="GK250">
        <v>-0.002260030334245136</v>
      </c>
      <c r="GL250">
        <v>0.00193859277299023</v>
      </c>
      <c r="GM250">
        <v>0.0006059354359476578</v>
      </c>
      <c r="GN250">
        <v>-3.865286006439209E-06</v>
      </c>
      <c r="GO250">
        <v>0</v>
      </c>
      <c r="GP250">
        <v>2124</v>
      </c>
      <c r="GQ250">
        <v>1</v>
      </c>
      <c r="GR250">
        <v>26</v>
      </c>
      <c r="GS250">
        <v>223300.9</v>
      </c>
      <c r="GT250">
        <v>1176.6</v>
      </c>
      <c r="GU250">
        <v>1.38794</v>
      </c>
      <c r="GV250">
        <v>2.56226</v>
      </c>
      <c r="GW250">
        <v>1.39893</v>
      </c>
      <c r="GX250">
        <v>2.35474</v>
      </c>
      <c r="GY250">
        <v>1.44897</v>
      </c>
      <c r="GZ250">
        <v>2.49512</v>
      </c>
      <c r="HA250">
        <v>41.1964</v>
      </c>
      <c r="HB250">
        <v>24.1663</v>
      </c>
      <c r="HC250">
        <v>18</v>
      </c>
      <c r="HD250">
        <v>495.122</v>
      </c>
      <c r="HE250">
        <v>434.534</v>
      </c>
      <c r="HF250">
        <v>24.8639</v>
      </c>
      <c r="HG250">
        <v>27.1585</v>
      </c>
      <c r="HH250">
        <v>29.9999</v>
      </c>
      <c r="HI250">
        <v>27.0809</v>
      </c>
      <c r="HJ250">
        <v>27.1743</v>
      </c>
      <c r="HK250">
        <v>27.8618</v>
      </c>
      <c r="HL250">
        <v>27.1508</v>
      </c>
      <c r="HM250">
        <v>87.2461</v>
      </c>
      <c r="HN250">
        <v>24.8604</v>
      </c>
      <c r="HO250">
        <v>553.998</v>
      </c>
      <c r="HP250">
        <v>22.8198</v>
      </c>
      <c r="HQ250">
        <v>100.814</v>
      </c>
      <c r="HR250">
        <v>102.072</v>
      </c>
    </row>
    <row r="251" spans="1:226">
      <c r="A251">
        <v>235</v>
      </c>
      <c r="B251">
        <v>1677866123</v>
      </c>
      <c r="C251">
        <v>3601.5</v>
      </c>
      <c r="D251" t="s">
        <v>835</v>
      </c>
      <c r="E251" t="s">
        <v>836</v>
      </c>
      <c r="F251">
        <v>5</v>
      </c>
      <c r="G251" t="s">
        <v>353</v>
      </c>
      <c r="H251" t="s">
        <v>770</v>
      </c>
      <c r="I251">
        <v>1677866115.5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555.0849512734801</v>
      </c>
      <c r="AK251">
        <v>528.6497333333333</v>
      </c>
      <c r="AL251">
        <v>3.442508113527703</v>
      </c>
      <c r="AM251">
        <v>64.72934147553096</v>
      </c>
      <c r="AN251">
        <f>(AP251 - AO251 + BO251*1E3/(8.314*(BQ251+273.15)) * AR251/BN251 * AQ251) * BN251/(100*BB251) * 1000/(1000 - AP251)</f>
        <v>0</v>
      </c>
      <c r="AO251">
        <v>22.83805472981214</v>
      </c>
      <c r="AP251">
        <v>24.31269151515151</v>
      </c>
      <c r="AQ251">
        <v>-5.680372730405533E-05</v>
      </c>
      <c r="AR251">
        <v>99.36113135424414</v>
      </c>
      <c r="AS251">
        <v>0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2.96</v>
      </c>
      <c r="BC251">
        <v>0.5</v>
      </c>
      <c r="BD251" t="s">
        <v>355</v>
      </c>
      <c r="BE251">
        <v>2</v>
      </c>
      <c r="BF251" t="b">
        <v>1</v>
      </c>
      <c r="BG251">
        <v>1677866115.5</v>
      </c>
      <c r="BH251">
        <v>492.5036666666667</v>
      </c>
      <c r="BI251">
        <v>526.3751111111111</v>
      </c>
      <c r="BJ251">
        <v>24.3197</v>
      </c>
      <c r="BK251">
        <v>22.86046666666666</v>
      </c>
      <c r="BL251">
        <v>488.8658148148148</v>
      </c>
      <c r="BM251">
        <v>23.98032592592592</v>
      </c>
      <c r="BN251">
        <v>500.0458518518519</v>
      </c>
      <c r="BO251">
        <v>89.40935185185184</v>
      </c>
      <c r="BP251">
        <v>0.1000875259259259</v>
      </c>
      <c r="BQ251">
        <v>26.74450370370371</v>
      </c>
      <c r="BR251">
        <v>27.50176296296296</v>
      </c>
      <c r="BS251">
        <v>999.9000000000001</v>
      </c>
      <c r="BT251">
        <v>0</v>
      </c>
      <c r="BU251">
        <v>0</v>
      </c>
      <c r="BV251">
        <v>9999.956666666667</v>
      </c>
      <c r="BW251">
        <v>0</v>
      </c>
      <c r="BX251">
        <v>3.08919</v>
      </c>
      <c r="BY251">
        <v>-33.87137777777778</v>
      </c>
      <c r="BZ251">
        <v>504.7797037037037</v>
      </c>
      <c r="CA251">
        <v>538.6896666666667</v>
      </c>
      <c r="CB251">
        <v>1.459245555555556</v>
      </c>
      <c r="CC251">
        <v>526.3751111111111</v>
      </c>
      <c r="CD251">
        <v>22.86046666666666</v>
      </c>
      <c r="CE251">
        <v>2.174408888888889</v>
      </c>
      <c r="CF251">
        <v>2.043938888888889</v>
      </c>
      <c r="CG251">
        <v>18.775</v>
      </c>
      <c r="CH251">
        <v>17.78887777777778</v>
      </c>
      <c r="CI251">
        <v>2000.021851851852</v>
      </c>
      <c r="CJ251">
        <v>0.9799972222222221</v>
      </c>
      <c r="CK251">
        <v>0.0200031037037037</v>
      </c>
      <c r="CL251">
        <v>0</v>
      </c>
      <c r="CM251">
        <v>2.038244444444445</v>
      </c>
      <c r="CN251">
        <v>0</v>
      </c>
      <c r="CO251">
        <v>7314.801111111113</v>
      </c>
      <c r="CP251">
        <v>17338.39259259259</v>
      </c>
      <c r="CQ251">
        <v>37.01607407407408</v>
      </c>
      <c r="CR251">
        <v>38.125</v>
      </c>
      <c r="CS251">
        <v>37.062</v>
      </c>
      <c r="CT251">
        <v>36.27985185185185</v>
      </c>
      <c r="CU251">
        <v>36.5</v>
      </c>
      <c r="CV251">
        <v>1960.012222222222</v>
      </c>
      <c r="CW251">
        <v>40.01</v>
      </c>
      <c r="CX251">
        <v>0</v>
      </c>
      <c r="CY251">
        <v>1677866126.2</v>
      </c>
      <c r="CZ251">
        <v>0</v>
      </c>
      <c r="DA251">
        <v>0</v>
      </c>
      <c r="DB251" t="s">
        <v>356</v>
      </c>
      <c r="DC251">
        <v>1664468064.5</v>
      </c>
      <c r="DD251">
        <v>1677795524</v>
      </c>
      <c r="DE251">
        <v>0</v>
      </c>
      <c r="DF251">
        <v>-0.419</v>
      </c>
      <c r="DG251">
        <v>-0.001</v>
      </c>
      <c r="DH251">
        <v>3.097</v>
      </c>
      <c r="DI251">
        <v>0.268</v>
      </c>
      <c r="DJ251">
        <v>400</v>
      </c>
      <c r="DK251">
        <v>24</v>
      </c>
      <c r="DL251">
        <v>0.15</v>
      </c>
      <c r="DM251">
        <v>0.13</v>
      </c>
      <c r="DN251">
        <v>-33.57313170731707</v>
      </c>
      <c r="DO251">
        <v>-5.37654982578395</v>
      </c>
      <c r="DP251">
        <v>0.5442917104529669</v>
      </c>
      <c r="DQ251">
        <v>0</v>
      </c>
      <c r="DR251">
        <v>1.457571707317073</v>
      </c>
      <c r="DS251">
        <v>0.05513393728223152</v>
      </c>
      <c r="DT251">
        <v>0.009727991521187092</v>
      </c>
      <c r="DU251">
        <v>1</v>
      </c>
      <c r="DV251">
        <v>1</v>
      </c>
      <c r="DW251">
        <v>2</v>
      </c>
      <c r="DX251" t="s">
        <v>365</v>
      </c>
      <c r="DY251">
        <v>2.97919</v>
      </c>
      <c r="DZ251">
        <v>2.72839</v>
      </c>
      <c r="EA251">
        <v>0.0988284</v>
      </c>
      <c r="EB251">
        <v>0.104603</v>
      </c>
      <c r="EC251">
        <v>0.106804</v>
      </c>
      <c r="ED251">
        <v>0.103031</v>
      </c>
      <c r="EE251">
        <v>27003.7</v>
      </c>
      <c r="EF251">
        <v>26505</v>
      </c>
      <c r="EG251">
        <v>30496.7</v>
      </c>
      <c r="EH251">
        <v>29850.9</v>
      </c>
      <c r="EI251">
        <v>37584</v>
      </c>
      <c r="EJ251">
        <v>35248.3</v>
      </c>
      <c r="EK251">
        <v>46650.4</v>
      </c>
      <c r="EL251">
        <v>44389.1</v>
      </c>
      <c r="EM251">
        <v>1.87545</v>
      </c>
      <c r="EN251">
        <v>1.82337</v>
      </c>
      <c r="EO251">
        <v>0.116087</v>
      </c>
      <c r="EP251">
        <v>0</v>
      </c>
      <c r="EQ251">
        <v>25.5951</v>
      </c>
      <c r="ER251">
        <v>999.9</v>
      </c>
      <c r="ES251">
        <v>45.9</v>
      </c>
      <c r="ET251">
        <v>34.8</v>
      </c>
      <c r="EU251">
        <v>28.6769</v>
      </c>
      <c r="EV251">
        <v>63.2039</v>
      </c>
      <c r="EW251">
        <v>20.3886</v>
      </c>
      <c r="EX251">
        <v>1</v>
      </c>
      <c r="EY251">
        <v>0.00810722</v>
      </c>
      <c r="EZ251">
        <v>0.389071</v>
      </c>
      <c r="FA251">
        <v>20.1984</v>
      </c>
      <c r="FB251">
        <v>5.23032</v>
      </c>
      <c r="FC251">
        <v>11.9682</v>
      </c>
      <c r="FD251">
        <v>4.9706</v>
      </c>
      <c r="FE251">
        <v>3.28955</v>
      </c>
      <c r="FF251">
        <v>9999</v>
      </c>
      <c r="FG251">
        <v>9999</v>
      </c>
      <c r="FH251">
        <v>9999</v>
      </c>
      <c r="FI251">
        <v>999.9</v>
      </c>
      <c r="FJ251">
        <v>4.9731</v>
      </c>
      <c r="FK251">
        <v>1.87759</v>
      </c>
      <c r="FL251">
        <v>1.87576</v>
      </c>
      <c r="FM251">
        <v>1.87858</v>
      </c>
      <c r="FN251">
        <v>1.87521</v>
      </c>
      <c r="FO251">
        <v>1.87879</v>
      </c>
      <c r="FP251">
        <v>1.87591</v>
      </c>
      <c r="FQ251">
        <v>1.87708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3.707</v>
      </c>
      <c r="GF251">
        <v>0.3392</v>
      </c>
      <c r="GG251">
        <v>1.952128706093963</v>
      </c>
      <c r="GH251">
        <v>0.004218851560130391</v>
      </c>
      <c r="GI251">
        <v>-1.795455638341317E-06</v>
      </c>
      <c r="GJ251">
        <v>4.509012065089949E-10</v>
      </c>
      <c r="GK251">
        <v>-0.002260030334245136</v>
      </c>
      <c r="GL251">
        <v>0.00193859277299023</v>
      </c>
      <c r="GM251">
        <v>0.0006059354359476578</v>
      </c>
      <c r="GN251">
        <v>-3.865286006439209E-06</v>
      </c>
      <c r="GO251">
        <v>0</v>
      </c>
      <c r="GP251">
        <v>2124</v>
      </c>
      <c r="GQ251">
        <v>1</v>
      </c>
      <c r="GR251">
        <v>26</v>
      </c>
      <c r="GS251">
        <v>223301</v>
      </c>
      <c r="GT251">
        <v>1176.7</v>
      </c>
      <c r="GU251">
        <v>1.42334</v>
      </c>
      <c r="GV251">
        <v>2.57202</v>
      </c>
      <c r="GW251">
        <v>1.39893</v>
      </c>
      <c r="GX251">
        <v>2.35474</v>
      </c>
      <c r="GY251">
        <v>1.44897</v>
      </c>
      <c r="GZ251">
        <v>2.40845</v>
      </c>
      <c r="HA251">
        <v>41.1964</v>
      </c>
      <c r="HB251">
        <v>24.1663</v>
      </c>
      <c r="HC251">
        <v>18</v>
      </c>
      <c r="HD251">
        <v>494.921</v>
      </c>
      <c r="HE251">
        <v>434.556</v>
      </c>
      <c r="HF251">
        <v>24.8606</v>
      </c>
      <c r="HG251">
        <v>27.1546</v>
      </c>
      <c r="HH251">
        <v>29.9998</v>
      </c>
      <c r="HI251">
        <v>27.0759</v>
      </c>
      <c r="HJ251">
        <v>27.1691</v>
      </c>
      <c r="HK251">
        <v>28.5786</v>
      </c>
      <c r="HL251">
        <v>27.1508</v>
      </c>
      <c r="HM251">
        <v>87.2461</v>
      </c>
      <c r="HN251">
        <v>24.8589</v>
      </c>
      <c r="HO251">
        <v>574.039</v>
      </c>
      <c r="HP251">
        <v>22.8232</v>
      </c>
      <c r="HQ251">
        <v>100.817</v>
      </c>
      <c r="HR251">
        <v>102.073</v>
      </c>
    </row>
    <row r="252" spans="1:226">
      <c r="A252">
        <v>236</v>
      </c>
      <c r="B252">
        <v>1677866128</v>
      </c>
      <c r="C252">
        <v>3606.5</v>
      </c>
      <c r="D252" t="s">
        <v>837</v>
      </c>
      <c r="E252" t="s">
        <v>838</v>
      </c>
      <c r="F252">
        <v>5</v>
      </c>
      <c r="G252" t="s">
        <v>353</v>
      </c>
      <c r="H252" t="s">
        <v>770</v>
      </c>
      <c r="I252">
        <v>1677866120.214286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572.4331465577417</v>
      </c>
      <c r="AK252">
        <v>545.7308303030301</v>
      </c>
      <c r="AL252">
        <v>3.409911616522845</v>
      </c>
      <c r="AM252">
        <v>64.72934147553096</v>
      </c>
      <c r="AN252">
        <f>(AP252 - AO252 + BO252*1E3/(8.314*(BQ252+273.15)) * AR252/BN252 * AQ252) * BN252/(100*BB252) * 1000/(1000 - AP252)</f>
        <v>0</v>
      </c>
      <c r="AO252">
        <v>22.80515790333197</v>
      </c>
      <c r="AP252">
        <v>24.29387818181817</v>
      </c>
      <c r="AQ252">
        <v>-0.0001694356454516261</v>
      </c>
      <c r="AR252">
        <v>99.36113135424414</v>
      </c>
      <c r="AS252">
        <v>0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2.96</v>
      </c>
      <c r="BC252">
        <v>0.5</v>
      </c>
      <c r="BD252" t="s">
        <v>355</v>
      </c>
      <c r="BE252">
        <v>2</v>
      </c>
      <c r="BF252" t="b">
        <v>1</v>
      </c>
      <c r="BG252">
        <v>1677866120.214286</v>
      </c>
      <c r="BH252">
        <v>508.1700714285715</v>
      </c>
      <c r="BI252">
        <v>542.30025</v>
      </c>
      <c r="BJ252">
        <v>24.31276428571428</v>
      </c>
      <c r="BK252">
        <v>22.840325</v>
      </c>
      <c r="BL252">
        <v>504.4889285714285</v>
      </c>
      <c r="BM252">
        <v>23.97356071428571</v>
      </c>
      <c r="BN252">
        <v>500.0426428571429</v>
      </c>
      <c r="BO252">
        <v>89.40816785714286</v>
      </c>
      <c r="BP252">
        <v>0.100010275</v>
      </c>
      <c r="BQ252">
        <v>26.74464642857143</v>
      </c>
      <c r="BR252">
        <v>27.49980714285714</v>
      </c>
      <c r="BS252">
        <v>999.9000000000002</v>
      </c>
      <c r="BT252">
        <v>0</v>
      </c>
      <c r="BU252">
        <v>0</v>
      </c>
      <c r="BV252">
        <v>10008.47892857143</v>
      </c>
      <c r="BW252">
        <v>0</v>
      </c>
      <c r="BX252">
        <v>3.08919</v>
      </c>
      <c r="BY252">
        <v>-34.13015</v>
      </c>
      <c r="BZ252">
        <v>520.83275</v>
      </c>
      <c r="CA252">
        <v>554.9757142857144</v>
      </c>
      <c r="CB252">
        <v>1.472447142857143</v>
      </c>
      <c r="CC252">
        <v>542.30025</v>
      </c>
      <c r="CD252">
        <v>22.840325</v>
      </c>
      <c r="CE252">
        <v>2.17376</v>
      </c>
      <c r="CF252">
        <v>2.042111071428571</v>
      </c>
      <c r="CG252">
        <v>18.77022857142857</v>
      </c>
      <c r="CH252">
        <v>17.77467142857143</v>
      </c>
      <c r="CI252">
        <v>2000.001785714286</v>
      </c>
      <c r="CJ252">
        <v>0.9799972499999997</v>
      </c>
      <c r="CK252">
        <v>0.020003075</v>
      </c>
      <c r="CL252">
        <v>0</v>
      </c>
      <c r="CM252">
        <v>2.014842857142857</v>
      </c>
      <c r="CN252">
        <v>0</v>
      </c>
      <c r="CO252">
        <v>7315.38142857143</v>
      </c>
      <c r="CP252">
        <v>17338.225</v>
      </c>
      <c r="CQ252">
        <v>37.01107142857143</v>
      </c>
      <c r="CR252">
        <v>38.125</v>
      </c>
      <c r="CS252">
        <v>37.062</v>
      </c>
      <c r="CT252">
        <v>36.26992857142857</v>
      </c>
      <c r="CU252">
        <v>36.5</v>
      </c>
      <c r="CV252">
        <v>1959.992142857143</v>
      </c>
      <c r="CW252">
        <v>40.01</v>
      </c>
      <c r="CX252">
        <v>0</v>
      </c>
      <c r="CY252">
        <v>1677866131</v>
      </c>
      <c r="CZ252">
        <v>0</v>
      </c>
      <c r="DA252">
        <v>0</v>
      </c>
      <c r="DB252" t="s">
        <v>356</v>
      </c>
      <c r="DC252">
        <v>1664468064.5</v>
      </c>
      <c r="DD252">
        <v>1677795524</v>
      </c>
      <c r="DE252">
        <v>0</v>
      </c>
      <c r="DF252">
        <v>-0.419</v>
      </c>
      <c r="DG252">
        <v>-0.001</v>
      </c>
      <c r="DH252">
        <v>3.097</v>
      </c>
      <c r="DI252">
        <v>0.268</v>
      </c>
      <c r="DJ252">
        <v>400</v>
      </c>
      <c r="DK252">
        <v>24</v>
      </c>
      <c r="DL252">
        <v>0.15</v>
      </c>
      <c r="DM252">
        <v>0.13</v>
      </c>
      <c r="DN252">
        <v>-33.94611999999999</v>
      </c>
      <c r="DO252">
        <v>-3.652473545966071</v>
      </c>
      <c r="DP252">
        <v>0.3634760605597019</v>
      </c>
      <c r="DQ252">
        <v>0</v>
      </c>
      <c r="DR252">
        <v>1.466967</v>
      </c>
      <c r="DS252">
        <v>0.1640710694183829</v>
      </c>
      <c r="DT252">
        <v>0.01851327972024406</v>
      </c>
      <c r="DU252">
        <v>0</v>
      </c>
      <c r="DV252">
        <v>0</v>
      </c>
      <c r="DW252">
        <v>2</v>
      </c>
      <c r="DX252" t="s">
        <v>357</v>
      </c>
      <c r="DY252">
        <v>2.97903</v>
      </c>
      <c r="DZ252">
        <v>2.72826</v>
      </c>
      <c r="EA252">
        <v>0.101121</v>
      </c>
      <c r="EB252">
        <v>0.106845</v>
      </c>
      <c r="EC252">
        <v>0.106749</v>
      </c>
      <c r="ED252">
        <v>0.103002</v>
      </c>
      <c r="EE252">
        <v>26935.4</v>
      </c>
      <c r="EF252">
        <v>26438.8</v>
      </c>
      <c r="EG252">
        <v>30497.2</v>
      </c>
      <c r="EH252">
        <v>29851.1</v>
      </c>
      <c r="EI252">
        <v>37587.2</v>
      </c>
      <c r="EJ252">
        <v>35250</v>
      </c>
      <c r="EK252">
        <v>46651.2</v>
      </c>
      <c r="EL252">
        <v>44389.6</v>
      </c>
      <c r="EM252">
        <v>1.87535</v>
      </c>
      <c r="EN252">
        <v>1.82315</v>
      </c>
      <c r="EO252">
        <v>0.116747</v>
      </c>
      <c r="EP252">
        <v>0</v>
      </c>
      <c r="EQ252">
        <v>25.5957</v>
      </c>
      <c r="ER252">
        <v>999.9</v>
      </c>
      <c r="ES252">
        <v>45.9</v>
      </c>
      <c r="ET252">
        <v>34.8</v>
      </c>
      <c r="EU252">
        <v>28.6798</v>
      </c>
      <c r="EV252">
        <v>63.2139</v>
      </c>
      <c r="EW252">
        <v>20.4127</v>
      </c>
      <c r="EX252">
        <v>1</v>
      </c>
      <c r="EY252">
        <v>0.00789888</v>
      </c>
      <c r="EZ252">
        <v>0.370155</v>
      </c>
      <c r="FA252">
        <v>20.1986</v>
      </c>
      <c r="FB252">
        <v>5.22942</v>
      </c>
      <c r="FC252">
        <v>11.968</v>
      </c>
      <c r="FD252">
        <v>4.9706</v>
      </c>
      <c r="FE252">
        <v>3.28958</v>
      </c>
      <c r="FF252">
        <v>9999</v>
      </c>
      <c r="FG252">
        <v>9999</v>
      </c>
      <c r="FH252">
        <v>9999</v>
      </c>
      <c r="FI252">
        <v>999.9</v>
      </c>
      <c r="FJ252">
        <v>4.9731</v>
      </c>
      <c r="FK252">
        <v>1.87763</v>
      </c>
      <c r="FL252">
        <v>1.87576</v>
      </c>
      <c r="FM252">
        <v>1.87864</v>
      </c>
      <c r="FN252">
        <v>1.87529</v>
      </c>
      <c r="FO252">
        <v>1.87881</v>
      </c>
      <c r="FP252">
        <v>1.87592</v>
      </c>
      <c r="FQ252">
        <v>1.87711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3.751</v>
      </c>
      <c r="GF252">
        <v>0.3387</v>
      </c>
      <c r="GG252">
        <v>1.952128706093963</v>
      </c>
      <c r="GH252">
        <v>0.004218851560130391</v>
      </c>
      <c r="GI252">
        <v>-1.795455638341317E-06</v>
      </c>
      <c r="GJ252">
        <v>4.509012065089949E-10</v>
      </c>
      <c r="GK252">
        <v>-0.002260030334245136</v>
      </c>
      <c r="GL252">
        <v>0.00193859277299023</v>
      </c>
      <c r="GM252">
        <v>0.0006059354359476578</v>
      </c>
      <c r="GN252">
        <v>-3.865286006439209E-06</v>
      </c>
      <c r="GO252">
        <v>0</v>
      </c>
      <c r="GP252">
        <v>2124</v>
      </c>
      <c r="GQ252">
        <v>1</v>
      </c>
      <c r="GR252">
        <v>26</v>
      </c>
      <c r="GS252">
        <v>223301.1</v>
      </c>
      <c r="GT252">
        <v>1176.7</v>
      </c>
      <c r="GU252">
        <v>1.4563</v>
      </c>
      <c r="GV252">
        <v>2.57446</v>
      </c>
      <c r="GW252">
        <v>1.39893</v>
      </c>
      <c r="GX252">
        <v>2.35474</v>
      </c>
      <c r="GY252">
        <v>1.44897</v>
      </c>
      <c r="GZ252">
        <v>2.46094</v>
      </c>
      <c r="HA252">
        <v>41.1964</v>
      </c>
      <c r="HB252">
        <v>24.1575</v>
      </c>
      <c r="HC252">
        <v>18</v>
      </c>
      <c r="HD252">
        <v>494.834</v>
      </c>
      <c r="HE252">
        <v>434.385</v>
      </c>
      <c r="HF252">
        <v>24.8588</v>
      </c>
      <c r="HG252">
        <v>27.1506</v>
      </c>
      <c r="HH252">
        <v>29.9999</v>
      </c>
      <c r="HI252">
        <v>27.0713</v>
      </c>
      <c r="HJ252">
        <v>27.1645</v>
      </c>
      <c r="HK252">
        <v>29.2122</v>
      </c>
      <c r="HL252">
        <v>27.1508</v>
      </c>
      <c r="HM252">
        <v>87.2461</v>
      </c>
      <c r="HN252">
        <v>24.8621</v>
      </c>
      <c r="HO252">
        <v>587.4</v>
      </c>
      <c r="HP252">
        <v>22.8282</v>
      </c>
      <c r="HQ252">
        <v>100.819</v>
      </c>
      <c r="HR252">
        <v>102.073</v>
      </c>
    </row>
    <row r="253" spans="1:226">
      <c r="A253">
        <v>237</v>
      </c>
      <c r="B253">
        <v>1677866133</v>
      </c>
      <c r="C253">
        <v>3611.5</v>
      </c>
      <c r="D253" t="s">
        <v>839</v>
      </c>
      <c r="E253" t="s">
        <v>840</v>
      </c>
      <c r="F253">
        <v>5</v>
      </c>
      <c r="G253" t="s">
        <v>353</v>
      </c>
      <c r="H253" t="s">
        <v>770</v>
      </c>
      <c r="I253">
        <v>1677866125.5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589.5054037667838</v>
      </c>
      <c r="AK253">
        <v>562.8002727272725</v>
      </c>
      <c r="AL253">
        <v>3.429049386953189</v>
      </c>
      <c r="AM253">
        <v>64.72934147553096</v>
      </c>
      <c r="AN253">
        <f>(AP253 - AO253 + BO253*1E3/(8.314*(BQ253+273.15)) * AR253/BN253 * AQ253) * BN253/(100*BB253) * 1000/(1000 - AP253)</f>
        <v>0</v>
      </c>
      <c r="AO253">
        <v>22.80041611816318</v>
      </c>
      <c r="AP253">
        <v>24.28314424242423</v>
      </c>
      <c r="AQ253">
        <v>-7.76527416570116E-05</v>
      </c>
      <c r="AR253">
        <v>99.36113135424414</v>
      </c>
      <c r="AS253">
        <v>0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2.96</v>
      </c>
      <c r="BC253">
        <v>0.5</v>
      </c>
      <c r="BD253" t="s">
        <v>355</v>
      </c>
      <c r="BE253">
        <v>2</v>
      </c>
      <c r="BF253" t="b">
        <v>1</v>
      </c>
      <c r="BG253">
        <v>1677866125.5</v>
      </c>
      <c r="BH253">
        <v>525.7756666666667</v>
      </c>
      <c r="BI253">
        <v>560.1052222222222</v>
      </c>
      <c r="BJ253">
        <v>24.30151851851852</v>
      </c>
      <c r="BK253">
        <v>22.8170962962963</v>
      </c>
      <c r="BL253">
        <v>522.0463703703704</v>
      </c>
      <c r="BM253">
        <v>23.96258148148148</v>
      </c>
      <c r="BN253">
        <v>500.0384444444445</v>
      </c>
      <c r="BO253">
        <v>89.40829629629631</v>
      </c>
      <c r="BP253">
        <v>0.09989098148148147</v>
      </c>
      <c r="BQ253">
        <v>26.74496296296297</v>
      </c>
      <c r="BR253">
        <v>27.49820740740741</v>
      </c>
      <c r="BS253">
        <v>999.9000000000001</v>
      </c>
      <c r="BT253">
        <v>0</v>
      </c>
      <c r="BU253">
        <v>0</v>
      </c>
      <c r="BV253">
        <v>10013.94296296296</v>
      </c>
      <c r="BW253">
        <v>0</v>
      </c>
      <c r="BX253">
        <v>3.08919</v>
      </c>
      <c r="BY253">
        <v>-34.32955555555555</v>
      </c>
      <c r="BZ253">
        <v>538.8707407407408</v>
      </c>
      <c r="CA253">
        <v>573.1833333333333</v>
      </c>
      <c r="CB253">
        <v>1.484428888888889</v>
      </c>
      <c r="CC253">
        <v>560.1052222222222</v>
      </c>
      <c r="CD253">
        <v>22.8170962962963</v>
      </c>
      <c r="CE253">
        <v>2.172757407407408</v>
      </c>
      <c r="CF253">
        <v>2.040036666666666</v>
      </c>
      <c r="CG253">
        <v>18.76284814814815</v>
      </c>
      <c r="CH253">
        <v>17.75855555555556</v>
      </c>
      <c r="CI253">
        <v>1999.987407407407</v>
      </c>
      <c r="CJ253">
        <v>0.979997111111111</v>
      </c>
      <c r="CK253">
        <v>0.02000321851851852</v>
      </c>
      <c r="CL253">
        <v>0</v>
      </c>
      <c r="CM253">
        <v>1.991833333333334</v>
      </c>
      <c r="CN253">
        <v>0</v>
      </c>
      <c r="CO253">
        <v>7316.136666666668</v>
      </c>
      <c r="CP253">
        <v>17338.1</v>
      </c>
      <c r="CQ253">
        <v>37.00459259259259</v>
      </c>
      <c r="CR253">
        <v>38.125</v>
      </c>
      <c r="CS253">
        <v>37.062</v>
      </c>
      <c r="CT253">
        <v>36.26377777777778</v>
      </c>
      <c r="CU253">
        <v>36.5</v>
      </c>
      <c r="CV253">
        <v>1959.978518518518</v>
      </c>
      <c r="CW253">
        <v>40.01</v>
      </c>
      <c r="CX253">
        <v>0</v>
      </c>
      <c r="CY253">
        <v>1677866135.8</v>
      </c>
      <c r="CZ253">
        <v>0</v>
      </c>
      <c r="DA253">
        <v>0</v>
      </c>
      <c r="DB253" t="s">
        <v>356</v>
      </c>
      <c r="DC253">
        <v>1664468064.5</v>
      </c>
      <c r="DD253">
        <v>1677795524</v>
      </c>
      <c r="DE253">
        <v>0</v>
      </c>
      <c r="DF253">
        <v>-0.419</v>
      </c>
      <c r="DG253">
        <v>-0.001</v>
      </c>
      <c r="DH253">
        <v>3.097</v>
      </c>
      <c r="DI253">
        <v>0.268</v>
      </c>
      <c r="DJ253">
        <v>400</v>
      </c>
      <c r="DK253">
        <v>24</v>
      </c>
      <c r="DL253">
        <v>0.15</v>
      </c>
      <c r="DM253">
        <v>0.13</v>
      </c>
      <c r="DN253">
        <v>-34.20218536585366</v>
      </c>
      <c r="DO253">
        <v>-2.338409059233426</v>
      </c>
      <c r="DP253">
        <v>0.2452202788345523</v>
      </c>
      <c r="DQ253">
        <v>0</v>
      </c>
      <c r="DR253">
        <v>1.475513170731707</v>
      </c>
      <c r="DS253">
        <v>0.149022857142859</v>
      </c>
      <c r="DT253">
        <v>0.01801067656792119</v>
      </c>
      <c r="DU253">
        <v>0</v>
      </c>
      <c r="DV253">
        <v>0</v>
      </c>
      <c r="DW253">
        <v>2</v>
      </c>
      <c r="DX253" t="s">
        <v>357</v>
      </c>
      <c r="DY253">
        <v>2.97915</v>
      </c>
      <c r="DZ253">
        <v>2.72849</v>
      </c>
      <c r="EA253">
        <v>0.103392</v>
      </c>
      <c r="EB253">
        <v>0.109078</v>
      </c>
      <c r="EC253">
        <v>0.106724</v>
      </c>
      <c r="ED253">
        <v>0.102984</v>
      </c>
      <c r="EE253">
        <v>26867.7</v>
      </c>
      <c r="EF253">
        <v>26372.8</v>
      </c>
      <c r="EG253">
        <v>30497.6</v>
      </c>
      <c r="EH253">
        <v>29851.3</v>
      </c>
      <c r="EI253">
        <v>37588.8</v>
      </c>
      <c r="EJ253">
        <v>35251.1</v>
      </c>
      <c r="EK253">
        <v>46651.7</v>
      </c>
      <c r="EL253">
        <v>44389.9</v>
      </c>
      <c r="EM253">
        <v>1.87545</v>
      </c>
      <c r="EN253">
        <v>1.82323</v>
      </c>
      <c r="EO253">
        <v>0.116255</v>
      </c>
      <c r="EP253">
        <v>0</v>
      </c>
      <c r="EQ253">
        <v>25.5978</v>
      </c>
      <c r="ER253">
        <v>999.9</v>
      </c>
      <c r="ES253">
        <v>45.9</v>
      </c>
      <c r="ET253">
        <v>34.8</v>
      </c>
      <c r="EU253">
        <v>28.6765</v>
      </c>
      <c r="EV253">
        <v>63.0439</v>
      </c>
      <c r="EW253">
        <v>20.601</v>
      </c>
      <c r="EX253">
        <v>1</v>
      </c>
      <c r="EY253">
        <v>0.00770071</v>
      </c>
      <c r="EZ253">
        <v>0.371411</v>
      </c>
      <c r="FA253">
        <v>20.1985</v>
      </c>
      <c r="FB253">
        <v>5.23077</v>
      </c>
      <c r="FC253">
        <v>11.968</v>
      </c>
      <c r="FD253">
        <v>4.97085</v>
      </c>
      <c r="FE253">
        <v>3.28965</v>
      </c>
      <c r="FF253">
        <v>9999</v>
      </c>
      <c r="FG253">
        <v>9999</v>
      </c>
      <c r="FH253">
        <v>9999</v>
      </c>
      <c r="FI253">
        <v>999.9</v>
      </c>
      <c r="FJ253">
        <v>4.9731</v>
      </c>
      <c r="FK253">
        <v>1.87761</v>
      </c>
      <c r="FL253">
        <v>1.87576</v>
      </c>
      <c r="FM253">
        <v>1.87864</v>
      </c>
      <c r="FN253">
        <v>1.87525</v>
      </c>
      <c r="FO253">
        <v>1.87881</v>
      </c>
      <c r="FP253">
        <v>1.87592</v>
      </c>
      <c r="FQ253">
        <v>1.87708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3.797</v>
      </c>
      <c r="GF253">
        <v>0.3385</v>
      </c>
      <c r="GG253">
        <v>1.952128706093963</v>
      </c>
      <c r="GH253">
        <v>0.004218851560130391</v>
      </c>
      <c r="GI253">
        <v>-1.795455638341317E-06</v>
      </c>
      <c r="GJ253">
        <v>4.509012065089949E-10</v>
      </c>
      <c r="GK253">
        <v>-0.002260030334245136</v>
      </c>
      <c r="GL253">
        <v>0.00193859277299023</v>
      </c>
      <c r="GM253">
        <v>0.0006059354359476578</v>
      </c>
      <c r="GN253">
        <v>-3.865286006439209E-06</v>
      </c>
      <c r="GO253">
        <v>0</v>
      </c>
      <c r="GP253">
        <v>2124</v>
      </c>
      <c r="GQ253">
        <v>1</v>
      </c>
      <c r="GR253">
        <v>26</v>
      </c>
      <c r="GS253">
        <v>223301.1</v>
      </c>
      <c r="GT253">
        <v>1176.8</v>
      </c>
      <c r="GU253">
        <v>1.4917</v>
      </c>
      <c r="GV253">
        <v>2.56592</v>
      </c>
      <c r="GW253">
        <v>1.39893</v>
      </c>
      <c r="GX253">
        <v>2.35474</v>
      </c>
      <c r="GY253">
        <v>1.44897</v>
      </c>
      <c r="GZ253">
        <v>2.52319</v>
      </c>
      <c r="HA253">
        <v>41.1964</v>
      </c>
      <c r="HB253">
        <v>24.1663</v>
      </c>
      <c r="HC253">
        <v>18</v>
      </c>
      <c r="HD253">
        <v>494.857</v>
      </c>
      <c r="HE253">
        <v>434.392</v>
      </c>
      <c r="HF253">
        <v>24.8607</v>
      </c>
      <c r="HG253">
        <v>27.1472</v>
      </c>
      <c r="HH253">
        <v>29.9998</v>
      </c>
      <c r="HI253">
        <v>27.0667</v>
      </c>
      <c r="HJ253">
        <v>27.1594</v>
      </c>
      <c r="HK253">
        <v>29.9254</v>
      </c>
      <c r="HL253">
        <v>27.1508</v>
      </c>
      <c r="HM253">
        <v>87.2461</v>
      </c>
      <c r="HN253">
        <v>24.861</v>
      </c>
      <c r="HO253">
        <v>607.436</v>
      </c>
      <c r="HP253">
        <v>22.8282</v>
      </c>
      <c r="HQ253">
        <v>100.82</v>
      </c>
      <c r="HR253">
        <v>102.074</v>
      </c>
    </row>
    <row r="254" spans="1:226">
      <c r="A254">
        <v>238</v>
      </c>
      <c r="B254">
        <v>1677866138</v>
      </c>
      <c r="C254">
        <v>3616.5</v>
      </c>
      <c r="D254" t="s">
        <v>841</v>
      </c>
      <c r="E254" t="s">
        <v>842</v>
      </c>
      <c r="F254">
        <v>5</v>
      </c>
      <c r="G254" t="s">
        <v>353</v>
      </c>
      <c r="H254" t="s">
        <v>770</v>
      </c>
      <c r="I254">
        <v>1677866130.214286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606.8183669291888</v>
      </c>
      <c r="AK254">
        <v>579.8953151515149</v>
      </c>
      <c r="AL254">
        <v>3.413633778617383</v>
      </c>
      <c r="AM254">
        <v>64.72934147553096</v>
      </c>
      <c r="AN254">
        <f>(AP254 - AO254 + BO254*1E3/(8.314*(BQ254+273.15)) * AR254/BN254 * AQ254) * BN254/(100*BB254) * 1000/(1000 - AP254)</f>
        <v>0</v>
      </c>
      <c r="AO254">
        <v>22.79287145120848</v>
      </c>
      <c r="AP254">
        <v>24.27335393939394</v>
      </c>
      <c r="AQ254">
        <v>-6.591379391661351E-05</v>
      </c>
      <c r="AR254">
        <v>99.36113135424414</v>
      </c>
      <c r="AS254">
        <v>0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2.96</v>
      </c>
      <c r="BC254">
        <v>0.5</v>
      </c>
      <c r="BD254" t="s">
        <v>355</v>
      </c>
      <c r="BE254">
        <v>2</v>
      </c>
      <c r="BF254" t="b">
        <v>1</v>
      </c>
      <c r="BG254">
        <v>1677866130.214286</v>
      </c>
      <c r="BH254">
        <v>541.515392857143</v>
      </c>
      <c r="BI254">
        <v>575.9848928571429</v>
      </c>
      <c r="BJ254">
        <v>24.28970357142857</v>
      </c>
      <c r="BK254">
        <v>22.80118928571428</v>
      </c>
      <c r="BL254">
        <v>537.7437857142857</v>
      </c>
      <c r="BM254">
        <v>23.95104642857143</v>
      </c>
      <c r="BN254">
        <v>500.0506428571429</v>
      </c>
      <c r="BO254">
        <v>89.40950357142857</v>
      </c>
      <c r="BP254">
        <v>0.09986218928571429</v>
      </c>
      <c r="BQ254">
        <v>26.74523214285714</v>
      </c>
      <c r="BR254">
        <v>27.49720714285715</v>
      </c>
      <c r="BS254">
        <v>999.9000000000002</v>
      </c>
      <c r="BT254">
        <v>0</v>
      </c>
      <c r="BU254">
        <v>0</v>
      </c>
      <c r="BV254">
        <v>10014.08428571429</v>
      </c>
      <c r="BW254">
        <v>0</v>
      </c>
      <c r="BX254">
        <v>3.08919</v>
      </c>
      <c r="BY254">
        <v>-34.46954642857143</v>
      </c>
      <c r="BZ254">
        <v>554.9958214285714</v>
      </c>
      <c r="CA254">
        <v>589.4244285714285</v>
      </c>
      <c r="CB254">
        <v>1.488514642857143</v>
      </c>
      <c r="CC254">
        <v>575.9848928571429</v>
      </c>
      <c r="CD254">
        <v>22.80118928571428</v>
      </c>
      <c r="CE254">
        <v>2.171729642857143</v>
      </c>
      <c r="CF254">
        <v>2.038643214285714</v>
      </c>
      <c r="CG254">
        <v>18.75528571428572</v>
      </c>
      <c r="CH254">
        <v>17.74771071428571</v>
      </c>
      <c r="CI254">
        <v>1999.969285714286</v>
      </c>
      <c r="CJ254">
        <v>0.9799970357142855</v>
      </c>
      <c r="CK254">
        <v>0.02000329642857143</v>
      </c>
      <c r="CL254">
        <v>0</v>
      </c>
      <c r="CM254">
        <v>2.008778571428572</v>
      </c>
      <c r="CN254">
        <v>0</v>
      </c>
      <c r="CO254">
        <v>7316.686785714285</v>
      </c>
      <c r="CP254">
        <v>17337.94642857143</v>
      </c>
      <c r="CQ254">
        <v>37.00442857142857</v>
      </c>
      <c r="CR254">
        <v>38.125</v>
      </c>
      <c r="CS254">
        <v>37.05535714285714</v>
      </c>
      <c r="CT254">
        <v>36.26328571428571</v>
      </c>
      <c r="CU254">
        <v>36.49775</v>
      </c>
      <c r="CV254">
        <v>1959.960357142857</v>
      </c>
      <c r="CW254">
        <v>40.01</v>
      </c>
      <c r="CX254">
        <v>0</v>
      </c>
      <c r="CY254">
        <v>1677866141.2</v>
      </c>
      <c r="CZ254">
        <v>0</v>
      </c>
      <c r="DA254">
        <v>0</v>
      </c>
      <c r="DB254" t="s">
        <v>356</v>
      </c>
      <c r="DC254">
        <v>1664468064.5</v>
      </c>
      <c r="DD254">
        <v>1677795524</v>
      </c>
      <c r="DE254">
        <v>0</v>
      </c>
      <c r="DF254">
        <v>-0.419</v>
      </c>
      <c r="DG254">
        <v>-0.001</v>
      </c>
      <c r="DH254">
        <v>3.097</v>
      </c>
      <c r="DI254">
        <v>0.268</v>
      </c>
      <c r="DJ254">
        <v>400</v>
      </c>
      <c r="DK254">
        <v>24</v>
      </c>
      <c r="DL254">
        <v>0.15</v>
      </c>
      <c r="DM254">
        <v>0.13</v>
      </c>
      <c r="DN254">
        <v>-34.36131219512195</v>
      </c>
      <c r="DO254">
        <v>-1.674271777003502</v>
      </c>
      <c r="DP254">
        <v>0.1696066053636662</v>
      </c>
      <c r="DQ254">
        <v>0</v>
      </c>
      <c r="DR254">
        <v>1.481697804878049</v>
      </c>
      <c r="DS254">
        <v>0.07705191637630436</v>
      </c>
      <c r="DT254">
        <v>0.01396548140205684</v>
      </c>
      <c r="DU254">
        <v>1</v>
      </c>
      <c r="DV254">
        <v>1</v>
      </c>
      <c r="DW254">
        <v>2</v>
      </c>
      <c r="DX254" t="s">
        <v>365</v>
      </c>
      <c r="DY254">
        <v>2.97895</v>
      </c>
      <c r="DZ254">
        <v>2.72844</v>
      </c>
      <c r="EA254">
        <v>0.105618</v>
      </c>
      <c r="EB254">
        <v>0.111266</v>
      </c>
      <c r="EC254">
        <v>0.106691</v>
      </c>
      <c r="ED254">
        <v>0.102964</v>
      </c>
      <c r="EE254">
        <v>26801.2</v>
      </c>
      <c r="EF254">
        <v>26308.3</v>
      </c>
      <c r="EG254">
        <v>30497.8</v>
      </c>
      <c r="EH254">
        <v>29851.5</v>
      </c>
      <c r="EI254">
        <v>37590.6</v>
      </c>
      <c r="EJ254">
        <v>35252.1</v>
      </c>
      <c r="EK254">
        <v>46652.1</v>
      </c>
      <c r="EL254">
        <v>44390</v>
      </c>
      <c r="EM254">
        <v>1.8756</v>
      </c>
      <c r="EN254">
        <v>1.82365</v>
      </c>
      <c r="EO254">
        <v>0.11548</v>
      </c>
      <c r="EP254">
        <v>0</v>
      </c>
      <c r="EQ254">
        <v>25.6011</v>
      </c>
      <c r="ER254">
        <v>999.9</v>
      </c>
      <c r="ES254">
        <v>45.9</v>
      </c>
      <c r="ET254">
        <v>34.8</v>
      </c>
      <c r="EU254">
        <v>28.678</v>
      </c>
      <c r="EV254">
        <v>63.2939</v>
      </c>
      <c r="EW254">
        <v>20.7212</v>
      </c>
      <c r="EX254">
        <v>1</v>
      </c>
      <c r="EY254">
        <v>0.00730437</v>
      </c>
      <c r="EZ254">
        <v>0.372165</v>
      </c>
      <c r="FA254">
        <v>20.1984</v>
      </c>
      <c r="FB254">
        <v>5.22972</v>
      </c>
      <c r="FC254">
        <v>11.9682</v>
      </c>
      <c r="FD254">
        <v>4.9709</v>
      </c>
      <c r="FE254">
        <v>3.28955</v>
      </c>
      <c r="FF254">
        <v>9999</v>
      </c>
      <c r="FG254">
        <v>9999</v>
      </c>
      <c r="FH254">
        <v>9999</v>
      </c>
      <c r="FI254">
        <v>999.9</v>
      </c>
      <c r="FJ254">
        <v>4.97312</v>
      </c>
      <c r="FK254">
        <v>1.87761</v>
      </c>
      <c r="FL254">
        <v>1.87576</v>
      </c>
      <c r="FM254">
        <v>1.87858</v>
      </c>
      <c r="FN254">
        <v>1.87525</v>
      </c>
      <c r="FO254">
        <v>1.87881</v>
      </c>
      <c r="FP254">
        <v>1.87592</v>
      </c>
      <c r="FQ254">
        <v>1.87705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3.841</v>
      </c>
      <c r="GF254">
        <v>0.3383</v>
      </c>
      <c r="GG254">
        <v>1.952128706093963</v>
      </c>
      <c r="GH254">
        <v>0.004218851560130391</v>
      </c>
      <c r="GI254">
        <v>-1.795455638341317E-06</v>
      </c>
      <c r="GJ254">
        <v>4.509012065089949E-10</v>
      </c>
      <c r="GK254">
        <v>-0.002260030334245136</v>
      </c>
      <c r="GL254">
        <v>0.00193859277299023</v>
      </c>
      <c r="GM254">
        <v>0.0006059354359476578</v>
      </c>
      <c r="GN254">
        <v>-3.865286006439209E-06</v>
      </c>
      <c r="GO254">
        <v>0</v>
      </c>
      <c r="GP254">
        <v>2124</v>
      </c>
      <c r="GQ254">
        <v>1</v>
      </c>
      <c r="GR254">
        <v>26</v>
      </c>
      <c r="GS254">
        <v>223301.2</v>
      </c>
      <c r="GT254">
        <v>1176.9</v>
      </c>
      <c r="GU254">
        <v>1.52222</v>
      </c>
      <c r="GV254">
        <v>2.55859</v>
      </c>
      <c r="GW254">
        <v>1.39893</v>
      </c>
      <c r="GX254">
        <v>2.35474</v>
      </c>
      <c r="GY254">
        <v>1.44897</v>
      </c>
      <c r="GZ254">
        <v>2.49878</v>
      </c>
      <c r="HA254">
        <v>41.1964</v>
      </c>
      <c r="HB254">
        <v>24.1663</v>
      </c>
      <c r="HC254">
        <v>18</v>
      </c>
      <c r="HD254">
        <v>494.908</v>
      </c>
      <c r="HE254">
        <v>434.616</v>
      </c>
      <c r="HF254">
        <v>24.8607</v>
      </c>
      <c r="HG254">
        <v>27.1437</v>
      </c>
      <c r="HH254">
        <v>29.9999</v>
      </c>
      <c r="HI254">
        <v>27.0621</v>
      </c>
      <c r="HJ254">
        <v>27.1548</v>
      </c>
      <c r="HK254">
        <v>30.524</v>
      </c>
      <c r="HL254">
        <v>27.1508</v>
      </c>
      <c r="HM254">
        <v>87.2461</v>
      </c>
      <c r="HN254">
        <v>24.8609</v>
      </c>
      <c r="HO254">
        <v>620.799</v>
      </c>
      <c r="HP254">
        <v>22.8282</v>
      </c>
      <c r="HQ254">
        <v>100.821</v>
      </c>
      <c r="HR254">
        <v>102.075</v>
      </c>
    </row>
    <row r="255" spans="1:226">
      <c r="A255">
        <v>239</v>
      </c>
      <c r="B255">
        <v>1677866143</v>
      </c>
      <c r="C255">
        <v>3621.5</v>
      </c>
      <c r="D255" t="s">
        <v>843</v>
      </c>
      <c r="E255" t="s">
        <v>844</v>
      </c>
      <c r="F255">
        <v>5</v>
      </c>
      <c r="G255" t="s">
        <v>353</v>
      </c>
      <c r="H255" t="s">
        <v>770</v>
      </c>
      <c r="I255">
        <v>1677866135.5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623.4685094730887</v>
      </c>
      <c r="AK255">
        <v>596.8206181818181</v>
      </c>
      <c r="AL255">
        <v>3.370379233035749</v>
      </c>
      <c r="AM255">
        <v>64.72934147553096</v>
      </c>
      <c r="AN255">
        <f>(AP255 - AO255 + BO255*1E3/(8.314*(BQ255+273.15)) * AR255/BN255 * AQ255) * BN255/(100*BB255) * 1000/(1000 - AP255)</f>
        <v>0</v>
      </c>
      <c r="AO255">
        <v>22.78718594735092</v>
      </c>
      <c r="AP255">
        <v>24.26471575757576</v>
      </c>
      <c r="AQ255">
        <v>-6.285451596339362E-05</v>
      </c>
      <c r="AR255">
        <v>99.36113135424414</v>
      </c>
      <c r="AS255">
        <v>0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2.96</v>
      </c>
      <c r="BC255">
        <v>0.5</v>
      </c>
      <c r="BD255" t="s">
        <v>355</v>
      </c>
      <c r="BE255">
        <v>2</v>
      </c>
      <c r="BF255" t="b">
        <v>1</v>
      </c>
      <c r="BG255">
        <v>1677866135.5</v>
      </c>
      <c r="BH255">
        <v>559.1200740740741</v>
      </c>
      <c r="BI255">
        <v>593.5441481481482</v>
      </c>
      <c r="BJ255">
        <v>24.27773703703703</v>
      </c>
      <c r="BK255">
        <v>22.79427037037037</v>
      </c>
      <c r="BL255">
        <v>555.3017037037038</v>
      </c>
      <c r="BM255">
        <v>23.93936666666666</v>
      </c>
      <c r="BN255">
        <v>500.0535185185185</v>
      </c>
      <c r="BO255">
        <v>89.40983703703704</v>
      </c>
      <c r="BP255">
        <v>0.1000110333333333</v>
      </c>
      <c r="BQ255">
        <v>26.74634444444444</v>
      </c>
      <c r="BR255">
        <v>27.49874074074074</v>
      </c>
      <c r="BS255">
        <v>999.9000000000001</v>
      </c>
      <c r="BT255">
        <v>0</v>
      </c>
      <c r="BU255">
        <v>0</v>
      </c>
      <c r="BV255">
        <v>10001.50703703704</v>
      </c>
      <c r="BW255">
        <v>0</v>
      </c>
      <c r="BX255">
        <v>3.08919</v>
      </c>
      <c r="BY255">
        <v>-34.42414814814814</v>
      </c>
      <c r="BZ255">
        <v>573.0318518518519</v>
      </c>
      <c r="CA255">
        <v>607.3891111111111</v>
      </c>
      <c r="CB255">
        <v>1.483472592592592</v>
      </c>
      <c r="CC255">
        <v>593.5441481481482</v>
      </c>
      <c r="CD255">
        <v>22.79427037037037</v>
      </c>
      <c r="CE255">
        <v>2.170668888888889</v>
      </c>
      <c r="CF255">
        <v>2.038032222222222</v>
      </c>
      <c r="CG255">
        <v>18.74746296296296</v>
      </c>
      <c r="CH255">
        <v>17.74295185185185</v>
      </c>
      <c r="CI255">
        <v>1999.991481481481</v>
      </c>
      <c r="CJ255">
        <v>0.9799972222222221</v>
      </c>
      <c r="CK255">
        <v>0.02000310370370371</v>
      </c>
      <c r="CL255">
        <v>0</v>
      </c>
      <c r="CM255">
        <v>2.042</v>
      </c>
      <c r="CN255">
        <v>0</v>
      </c>
      <c r="CO255">
        <v>7317.442962962963</v>
      </c>
      <c r="CP255">
        <v>17338.14074074074</v>
      </c>
      <c r="CQ255">
        <v>37</v>
      </c>
      <c r="CR255">
        <v>38.125</v>
      </c>
      <c r="CS255">
        <v>37.04822222222222</v>
      </c>
      <c r="CT255">
        <v>36.25918518518519</v>
      </c>
      <c r="CU255">
        <v>36.493</v>
      </c>
      <c r="CV255">
        <v>1959.982222222222</v>
      </c>
      <c r="CW255">
        <v>40.01</v>
      </c>
      <c r="CX255">
        <v>0</v>
      </c>
      <c r="CY255">
        <v>1677866146</v>
      </c>
      <c r="CZ255">
        <v>0</v>
      </c>
      <c r="DA255">
        <v>0</v>
      </c>
      <c r="DB255" t="s">
        <v>356</v>
      </c>
      <c r="DC255">
        <v>1664468064.5</v>
      </c>
      <c r="DD255">
        <v>1677795524</v>
      </c>
      <c r="DE255">
        <v>0</v>
      </c>
      <c r="DF255">
        <v>-0.419</v>
      </c>
      <c r="DG255">
        <v>-0.001</v>
      </c>
      <c r="DH255">
        <v>3.097</v>
      </c>
      <c r="DI255">
        <v>0.268</v>
      </c>
      <c r="DJ255">
        <v>400</v>
      </c>
      <c r="DK255">
        <v>24</v>
      </c>
      <c r="DL255">
        <v>0.15</v>
      </c>
      <c r="DM255">
        <v>0.13</v>
      </c>
      <c r="DN255">
        <v>-34.42604</v>
      </c>
      <c r="DO255">
        <v>0.04879024390241656</v>
      </c>
      <c r="DP255">
        <v>0.1682925441010384</v>
      </c>
      <c r="DQ255">
        <v>1</v>
      </c>
      <c r="DR255">
        <v>1.486963</v>
      </c>
      <c r="DS255">
        <v>-0.05579729831144989</v>
      </c>
      <c r="DT255">
        <v>0.005753647625637156</v>
      </c>
      <c r="DU255">
        <v>1</v>
      </c>
      <c r="DV255">
        <v>2</v>
      </c>
      <c r="DW255">
        <v>2</v>
      </c>
      <c r="DX255" t="s">
        <v>501</v>
      </c>
      <c r="DY255">
        <v>2.97932</v>
      </c>
      <c r="DZ255">
        <v>2.72825</v>
      </c>
      <c r="EA255">
        <v>0.107786</v>
      </c>
      <c r="EB255">
        <v>0.113283</v>
      </c>
      <c r="EC255">
        <v>0.106667</v>
      </c>
      <c r="ED255">
        <v>0.102947</v>
      </c>
      <c r="EE255">
        <v>26736.7</v>
      </c>
      <c r="EF255">
        <v>26249.1</v>
      </c>
      <c r="EG255">
        <v>30498.3</v>
      </c>
      <c r="EH255">
        <v>29852</v>
      </c>
      <c r="EI255">
        <v>37592.2</v>
      </c>
      <c r="EJ255">
        <v>35253.5</v>
      </c>
      <c r="EK255">
        <v>46652.5</v>
      </c>
      <c r="EL255">
        <v>44390.7</v>
      </c>
      <c r="EM255">
        <v>1.8757</v>
      </c>
      <c r="EN255">
        <v>1.82362</v>
      </c>
      <c r="EO255">
        <v>0.116456</v>
      </c>
      <c r="EP255">
        <v>0</v>
      </c>
      <c r="EQ255">
        <v>25.6049</v>
      </c>
      <c r="ER255">
        <v>999.9</v>
      </c>
      <c r="ES255">
        <v>45.8</v>
      </c>
      <c r="ET255">
        <v>34.8</v>
      </c>
      <c r="EU255">
        <v>28.6146</v>
      </c>
      <c r="EV255">
        <v>62.8539</v>
      </c>
      <c r="EW255">
        <v>20.3285</v>
      </c>
      <c r="EX255">
        <v>1</v>
      </c>
      <c r="EY255">
        <v>0.00728659</v>
      </c>
      <c r="EZ255">
        <v>0.353641</v>
      </c>
      <c r="FA255">
        <v>20.1984</v>
      </c>
      <c r="FB255">
        <v>5.22897</v>
      </c>
      <c r="FC255">
        <v>11.9682</v>
      </c>
      <c r="FD255">
        <v>4.9704</v>
      </c>
      <c r="FE255">
        <v>3.28943</v>
      </c>
      <c r="FF255">
        <v>9999</v>
      </c>
      <c r="FG255">
        <v>9999</v>
      </c>
      <c r="FH255">
        <v>9999</v>
      </c>
      <c r="FI255">
        <v>999.9</v>
      </c>
      <c r="FJ255">
        <v>4.97313</v>
      </c>
      <c r="FK255">
        <v>1.87761</v>
      </c>
      <c r="FL255">
        <v>1.87577</v>
      </c>
      <c r="FM255">
        <v>1.87862</v>
      </c>
      <c r="FN255">
        <v>1.87531</v>
      </c>
      <c r="FO255">
        <v>1.87881</v>
      </c>
      <c r="FP255">
        <v>1.87592</v>
      </c>
      <c r="FQ255">
        <v>1.87712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3.883</v>
      </c>
      <c r="GF255">
        <v>0.3381</v>
      </c>
      <c r="GG255">
        <v>1.952128706093963</v>
      </c>
      <c r="GH255">
        <v>0.004218851560130391</v>
      </c>
      <c r="GI255">
        <v>-1.795455638341317E-06</v>
      </c>
      <c r="GJ255">
        <v>4.509012065089949E-10</v>
      </c>
      <c r="GK255">
        <v>-0.002260030334245136</v>
      </c>
      <c r="GL255">
        <v>0.00193859277299023</v>
      </c>
      <c r="GM255">
        <v>0.0006059354359476578</v>
      </c>
      <c r="GN255">
        <v>-3.865286006439209E-06</v>
      </c>
      <c r="GO255">
        <v>0</v>
      </c>
      <c r="GP255">
        <v>2124</v>
      </c>
      <c r="GQ255">
        <v>1</v>
      </c>
      <c r="GR255">
        <v>26</v>
      </c>
      <c r="GS255">
        <v>223301.3</v>
      </c>
      <c r="GT255">
        <v>1177</v>
      </c>
      <c r="GU255">
        <v>1.55151</v>
      </c>
      <c r="GV255">
        <v>2.56592</v>
      </c>
      <c r="GW255">
        <v>1.39893</v>
      </c>
      <c r="GX255">
        <v>2.35474</v>
      </c>
      <c r="GY255">
        <v>1.44897</v>
      </c>
      <c r="GZ255">
        <v>2.40967</v>
      </c>
      <c r="HA255">
        <v>41.1964</v>
      </c>
      <c r="HB255">
        <v>24.1663</v>
      </c>
      <c r="HC255">
        <v>18</v>
      </c>
      <c r="HD255">
        <v>494.932</v>
      </c>
      <c r="HE255">
        <v>434.566</v>
      </c>
      <c r="HF255">
        <v>24.8611</v>
      </c>
      <c r="HG255">
        <v>27.1401</v>
      </c>
      <c r="HH255">
        <v>29.9999</v>
      </c>
      <c r="HI255">
        <v>27.0575</v>
      </c>
      <c r="HJ255">
        <v>27.1502</v>
      </c>
      <c r="HK255">
        <v>31.1982</v>
      </c>
      <c r="HL255">
        <v>27.1508</v>
      </c>
      <c r="HM255">
        <v>87.2461</v>
      </c>
      <c r="HN255">
        <v>24.8652</v>
      </c>
      <c r="HO255">
        <v>640.894</v>
      </c>
      <c r="HP255">
        <v>22.8282</v>
      </c>
      <c r="HQ255">
        <v>100.822</v>
      </c>
      <c r="HR255">
        <v>102.076</v>
      </c>
    </row>
    <row r="256" spans="1:226">
      <c r="A256">
        <v>240</v>
      </c>
      <c r="B256">
        <v>1677866148</v>
      </c>
      <c r="C256">
        <v>3626.5</v>
      </c>
      <c r="D256" t="s">
        <v>845</v>
      </c>
      <c r="E256" t="s">
        <v>846</v>
      </c>
      <c r="F256">
        <v>5</v>
      </c>
      <c r="G256" t="s">
        <v>353</v>
      </c>
      <c r="H256" t="s">
        <v>770</v>
      </c>
      <c r="I256">
        <v>1677866140.214286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639.6838053614265</v>
      </c>
      <c r="AK256">
        <v>613.2168606060605</v>
      </c>
      <c r="AL256">
        <v>3.274426573951147</v>
      </c>
      <c r="AM256">
        <v>64.72934147553096</v>
      </c>
      <c r="AN256">
        <f>(AP256 - AO256 + BO256*1E3/(8.314*(BQ256+273.15)) * AR256/BN256 * AQ256) * BN256/(100*BB256) * 1000/(1000 - AP256)</f>
        <v>0</v>
      </c>
      <c r="AO256">
        <v>22.78201922356769</v>
      </c>
      <c r="AP256">
        <v>24.26116545454545</v>
      </c>
      <c r="AQ256">
        <v>-7.924278514467989E-06</v>
      </c>
      <c r="AR256">
        <v>99.36113135424414</v>
      </c>
      <c r="AS256">
        <v>0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2.96</v>
      </c>
      <c r="BC256">
        <v>0.5</v>
      </c>
      <c r="BD256" t="s">
        <v>355</v>
      </c>
      <c r="BE256">
        <v>2</v>
      </c>
      <c r="BF256" t="b">
        <v>1</v>
      </c>
      <c r="BG256">
        <v>1677866140.214286</v>
      </c>
      <c r="BH256">
        <v>574.6796071428572</v>
      </c>
      <c r="BI256">
        <v>608.9519642857142</v>
      </c>
      <c r="BJ256">
        <v>24.26965357142857</v>
      </c>
      <c r="BK256">
        <v>22.78846071428571</v>
      </c>
      <c r="BL256">
        <v>570.8206071428572</v>
      </c>
      <c r="BM256">
        <v>23.93147142857143</v>
      </c>
      <c r="BN256">
        <v>500.0511785714285</v>
      </c>
      <c r="BO256">
        <v>89.40983928571427</v>
      </c>
      <c r="BP256">
        <v>0.09994094285714286</v>
      </c>
      <c r="BQ256">
        <v>26.74688214285714</v>
      </c>
      <c r="BR256">
        <v>27.501425</v>
      </c>
      <c r="BS256">
        <v>999.9000000000002</v>
      </c>
      <c r="BT256">
        <v>0</v>
      </c>
      <c r="BU256">
        <v>0</v>
      </c>
      <c r="BV256">
        <v>10000.33392857143</v>
      </c>
      <c r="BW256">
        <v>0</v>
      </c>
      <c r="BX256">
        <v>3.08919</v>
      </c>
      <c r="BY256">
        <v>-34.27233928571428</v>
      </c>
      <c r="BZ256">
        <v>588.97375</v>
      </c>
      <c r="CA256">
        <v>623.1525714285715</v>
      </c>
      <c r="CB256">
        <v>1.481191785714286</v>
      </c>
      <c r="CC256">
        <v>608.9519642857142</v>
      </c>
      <c r="CD256">
        <v>22.78846071428571</v>
      </c>
      <c r="CE256">
        <v>2.169946428571428</v>
      </c>
      <c r="CF256">
        <v>2.037512857142857</v>
      </c>
      <c r="CG256">
        <v>18.74213214285714</v>
      </c>
      <c r="CH256">
        <v>17.73890357142857</v>
      </c>
      <c r="CI256">
        <v>1999.995</v>
      </c>
      <c r="CJ256">
        <v>0.9799971428571427</v>
      </c>
      <c r="CK256">
        <v>0.02000318571428571</v>
      </c>
      <c r="CL256">
        <v>0</v>
      </c>
      <c r="CM256">
        <v>2.084110714285714</v>
      </c>
      <c r="CN256">
        <v>0</v>
      </c>
      <c r="CO256">
        <v>7317.902857142858</v>
      </c>
      <c r="CP256">
        <v>17338.16785714286</v>
      </c>
      <c r="CQ256">
        <v>37</v>
      </c>
      <c r="CR256">
        <v>38.125</v>
      </c>
      <c r="CS256">
        <v>37.03321428571429</v>
      </c>
      <c r="CT256">
        <v>36.25442857142857</v>
      </c>
      <c r="CU256">
        <v>36.47750000000001</v>
      </c>
      <c r="CV256">
        <v>1959.985</v>
      </c>
      <c r="CW256">
        <v>40.01</v>
      </c>
      <c r="CX256">
        <v>0</v>
      </c>
      <c r="CY256">
        <v>1677866150.8</v>
      </c>
      <c r="CZ256">
        <v>0</v>
      </c>
      <c r="DA256">
        <v>0</v>
      </c>
      <c r="DB256" t="s">
        <v>356</v>
      </c>
      <c r="DC256">
        <v>1664468064.5</v>
      </c>
      <c r="DD256">
        <v>1677795524</v>
      </c>
      <c r="DE256">
        <v>0</v>
      </c>
      <c r="DF256">
        <v>-0.419</v>
      </c>
      <c r="DG256">
        <v>-0.001</v>
      </c>
      <c r="DH256">
        <v>3.097</v>
      </c>
      <c r="DI256">
        <v>0.268</v>
      </c>
      <c r="DJ256">
        <v>400</v>
      </c>
      <c r="DK256">
        <v>24</v>
      </c>
      <c r="DL256">
        <v>0.15</v>
      </c>
      <c r="DM256">
        <v>0.13</v>
      </c>
      <c r="DN256">
        <v>-34.31508536585365</v>
      </c>
      <c r="DO256">
        <v>1.985719860627152</v>
      </c>
      <c r="DP256">
        <v>0.2852473394510292</v>
      </c>
      <c r="DQ256">
        <v>0</v>
      </c>
      <c r="DR256">
        <v>1.482623658536585</v>
      </c>
      <c r="DS256">
        <v>-0.03116362369337676</v>
      </c>
      <c r="DT256">
        <v>0.003223263575714015</v>
      </c>
      <c r="DU256">
        <v>1</v>
      </c>
      <c r="DV256">
        <v>1</v>
      </c>
      <c r="DW256">
        <v>2</v>
      </c>
      <c r="DX256" t="s">
        <v>365</v>
      </c>
      <c r="DY256">
        <v>2.97913</v>
      </c>
      <c r="DZ256">
        <v>2.72803</v>
      </c>
      <c r="EA256">
        <v>0.109865</v>
      </c>
      <c r="EB256">
        <v>0.115381</v>
      </c>
      <c r="EC256">
        <v>0.10666</v>
      </c>
      <c r="ED256">
        <v>0.102931</v>
      </c>
      <c r="EE256">
        <v>26673.9</v>
      </c>
      <c r="EF256">
        <v>26186.8</v>
      </c>
      <c r="EG256">
        <v>30497.8</v>
      </c>
      <c r="EH256">
        <v>29851.9</v>
      </c>
      <c r="EI256">
        <v>37592.2</v>
      </c>
      <c r="EJ256">
        <v>35254</v>
      </c>
      <c r="EK256">
        <v>46652</v>
      </c>
      <c r="EL256">
        <v>44390.4</v>
      </c>
      <c r="EM256">
        <v>1.87567</v>
      </c>
      <c r="EN256">
        <v>1.82367</v>
      </c>
      <c r="EO256">
        <v>0.116158</v>
      </c>
      <c r="EP256">
        <v>0</v>
      </c>
      <c r="EQ256">
        <v>25.6076</v>
      </c>
      <c r="ER256">
        <v>999.9</v>
      </c>
      <c r="ES256">
        <v>45.8</v>
      </c>
      <c r="ET256">
        <v>34.8</v>
      </c>
      <c r="EU256">
        <v>28.6149</v>
      </c>
      <c r="EV256">
        <v>62.9539</v>
      </c>
      <c r="EW256">
        <v>20.3125</v>
      </c>
      <c r="EX256">
        <v>1</v>
      </c>
      <c r="EY256">
        <v>0.00672002</v>
      </c>
      <c r="EZ256">
        <v>0.369592</v>
      </c>
      <c r="FA256">
        <v>20.1983</v>
      </c>
      <c r="FB256">
        <v>5.22987</v>
      </c>
      <c r="FC256">
        <v>11.9682</v>
      </c>
      <c r="FD256">
        <v>4.97095</v>
      </c>
      <c r="FE256">
        <v>3.2896</v>
      </c>
      <c r="FF256">
        <v>9999</v>
      </c>
      <c r="FG256">
        <v>9999</v>
      </c>
      <c r="FH256">
        <v>9999</v>
      </c>
      <c r="FI256">
        <v>999.9</v>
      </c>
      <c r="FJ256">
        <v>4.97311</v>
      </c>
      <c r="FK256">
        <v>1.87764</v>
      </c>
      <c r="FL256">
        <v>1.87577</v>
      </c>
      <c r="FM256">
        <v>1.87864</v>
      </c>
      <c r="FN256">
        <v>1.87528</v>
      </c>
      <c r="FO256">
        <v>1.87882</v>
      </c>
      <c r="FP256">
        <v>1.87592</v>
      </c>
      <c r="FQ256">
        <v>1.87711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3.925</v>
      </c>
      <c r="GF256">
        <v>0.3379</v>
      </c>
      <c r="GG256">
        <v>1.952128706093963</v>
      </c>
      <c r="GH256">
        <v>0.004218851560130391</v>
      </c>
      <c r="GI256">
        <v>-1.795455638341317E-06</v>
      </c>
      <c r="GJ256">
        <v>4.509012065089949E-10</v>
      </c>
      <c r="GK256">
        <v>-0.002260030334245136</v>
      </c>
      <c r="GL256">
        <v>0.00193859277299023</v>
      </c>
      <c r="GM256">
        <v>0.0006059354359476578</v>
      </c>
      <c r="GN256">
        <v>-3.865286006439209E-06</v>
      </c>
      <c r="GO256">
        <v>0</v>
      </c>
      <c r="GP256">
        <v>2124</v>
      </c>
      <c r="GQ256">
        <v>1</v>
      </c>
      <c r="GR256">
        <v>26</v>
      </c>
      <c r="GS256">
        <v>223301.4</v>
      </c>
      <c r="GT256">
        <v>1177.1</v>
      </c>
      <c r="GU256">
        <v>1.58691</v>
      </c>
      <c r="GV256">
        <v>2.57568</v>
      </c>
      <c r="GW256">
        <v>1.39893</v>
      </c>
      <c r="GX256">
        <v>2.35474</v>
      </c>
      <c r="GY256">
        <v>1.44897</v>
      </c>
      <c r="GZ256">
        <v>2.45117</v>
      </c>
      <c r="HA256">
        <v>41.1705</v>
      </c>
      <c r="HB256">
        <v>24.1663</v>
      </c>
      <c r="HC256">
        <v>18</v>
      </c>
      <c r="HD256">
        <v>494.886</v>
      </c>
      <c r="HE256">
        <v>434.562</v>
      </c>
      <c r="HF256">
        <v>24.8643</v>
      </c>
      <c r="HG256">
        <v>27.1368</v>
      </c>
      <c r="HH256">
        <v>29.9998</v>
      </c>
      <c r="HI256">
        <v>27.0529</v>
      </c>
      <c r="HJ256">
        <v>27.1456</v>
      </c>
      <c r="HK256">
        <v>31.8234</v>
      </c>
      <c r="HL256">
        <v>27.1508</v>
      </c>
      <c r="HM256">
        <v>87.2461</v>
      </c>
      <c r="HN256">
        <v>24.8618</v>
      </c>
      <c r="HO256">
        <v>654.268</v>
      </c>
      <c r="HP256">
        <v>22.8282</v>
      </c>
      <c r="HQ256">
        <v>100.821</v>
      </c>
      <c r="HR256">
        <v>102.076</v>
      </c>
    </row>
    <row r="257" spans="1:226">
      <c r="A257">
        <v>241</v>
      </c>
      <c r="B257">
        <v>1677866153</v>
      </c>
      <c r="C257">
        <v>3631.5</v>
      </c>
      <c r="D257" t="s">
        <v>847</v>
      </c>
      <c r="E257" t="s">
        <v>848</v>
      </c>
      <c r="F257">
        <v>5</v>
      </c>
      <c r="G257" t="s">
        <v>353</v>
      </c>
      <c r="H257" t="s">
        <v>770</v>
      </c>
      <c r="I257">
        <v>1677866145.5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656.7019264599647</v>
      </c>
      <c r="AK257">
        <v>629.9892363636362</v>
      </c>
      <c r="AL257">
        <v>3.356957788073935</v>
      </c>
      <c r="AM257">
        <v>64.72934147553096</v>
      </c>
      <c r="AN257">
        <f>(AP257 - AO257 + BO257*1E3/(8.314*(BQ257+273.15)) * AR257/BN257 * AQ257) * BN257/(100*BB257) * 1000/(1000 - AP257)</f>
        <v>0</v>
      </c>
      <c r="AO257">
        <v>22.77809535194175</v>
      </c>
      <c r="AP257">
        <v>24.25740303030303</v>
      </c>
      <c r="AQ257">
        <v>-2.891220482579359E-05</v>
      </c>
      <c r="AR257">
        <v>99.36113135424414</v>
      </c>
      <c r="AS257">
        <v>0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2.96</v>
      </c>
      <c r="BC257">
        <v>0.5</v>
      </c>
      <c r="BD257" t="s">
        <v>355</v>
      </c>
      <c r="BE257">
        <v>2</v>
      </c>
      <c r="BF257" t="b">
        <v>1</v>
      </c>
      <c r="BG257">
        <v>1677866145.5</v>
      </c>
      <c r="BH257">
        <v>591.9603333333334</v>
      </c>
      <c r="BI257">
        <v>626.1497037037037</v>
      </c>
      <c r="BJ257">
        <v>24.26332962962963</v>
      </c>
      <c r="BK257">
        <v>22.78298148148149</v>
      </c>
      <c r="BL257">
        <v>588.0565555555555</v>
      </c>
      <c r="BM257">
        <v>23.92528888888889</v>
      </c>
      <c r="BN257">
        <v>500.0381851851852</v>
      </c>
      <c r="BO257">
        <v>89.4092962962963</v>
      </c>
      <c r="BP257">
        <v>0.09999048148148147</v>
      </c>
      <c r="BQ257">
        <v>26.74838518518518</v>
      </c>
      <c r="BR257">
        <v>27.50712592592593</v>
      </c>
      <c r="BS257">
        <v>999.9000000000001</v>
      </c>
      <c r="BT257">
        <v>0</v>
      </c>
      <c r="BU257">
        <v>0</v>
      </c>
      <c r="BV257">
        <v>9995.280000000001</v>
      </c>
      <c r="BW257">
        <v>0</v>
      </c>
      <c r="BX257">
        <v>3.08919</v>
      </c>
      <c r="BY257">
        <v>-34.18931481481481</v>
      </c>
      <c r="BZ257">
        <v>606.6804444444444</v>
      </c>
      <c r="CA257">
        <v>640.7476666666668</v>
      </c>
      <c r="CB257">
        <v>1.480346666666667</v>
      </c>
      <c r="CC257">
        <v>626.1497037037037</v>
      </c>
      <c r="CD257">
        <v>22.78298148148149</v>
      </c>
      <c r="CE257">
        <v>2.169368148148148</v>
      </c>
      <c r="CF257">
        <v>2.03701037037037</v>
      </c>
      <c r="CG257">
        <v>18.73787037037037</v>
      </c>
      <c r="CH257">
        <v>17.73498888888889</v>
      </c>
      <c r="CI257">
        <v>2000.011851851851</v>
      </c>
      <c r="CJ257">
        <v>0.9799973333333332</v>
      </c>
      <c r="CK257">
        <v>0.02000298888888889</v>
      </c>
      <c r="CL257">
        <v>0</v>
      </c>
      <c r="CM257">
        <v>2.091785185185186</v>
      </c>
      <c r="CN257">
        <v>0</v>
      </c>
      <c r="CO257">
        <v>7318.324074074073</v>
      </c>
      <c r="CP257">
        <v>17338.31481481481</v>
      </c>
      <c r="CQ257">
        <v>37</v>
      </c>
      <c r="CR257">
        <v>38.125</v>
      </c>
      <c r="CS257">
        <v>37.02296296296296</v>
      </c>
      <c r="CT257">
        <v>36.25</v>
      </c>
      <c r="CU257">
        <v>36.46966666666667</v>
      </c>
      <c r="CV257">
        <v>1960.002222222222</v>
      </c>
      <c r="CW257">
        <v>40.01</v>
      </c>
      <c r="CX257">
        <v>0</v>
      </c>
      <c r="CY257">
        <v>1677866156.2</v>
      </c>
      <c r="CZ257">
        <v>0</v>
      </c>
      <c r="DA257">
        <v>0</v>
      </c>
      <c r="DB257" t="s">
        <v>356</v>
      </c>
      <c r="DC257">
        <v>1664468064.5</v>
      </c>
      <c r="DD257">
        <v>1677795524</v>
      </c>
      <c r="DE257">
        <v>0</v>
      </c>
      <c r="DF257">
        <v>-0.419</v>
      </c>
      <c r="DG257">
        <v>-0.001</v>
      </c>
      <c r="DH257">
        <v>3.097</v>
      </c>
      <c r="DI257">
        <v>0.268</v>
      </c>
      <c r="DJ257">
        <v>400</v>
      </c>
      <c r="DK257">
        <v>24</v>
      </c>
      <c r="DL257">
        <v>0.15</v>
      </c>
      <c r="DM257">
        <v>0.13</v>
      </c>
      <c r="DN257">
        <v>-34.30059024390244</v>
      </c>
      <c r="DO257">
        <v>1.122913588850157</v>
      </c>
      <c r="DP257">
        <v>0.280709707535772</v>
      </c>
      <c r="DQ257">
        <v>0</v>
      </c>
      <c r="DR257">
        <v>1.481244146341464</v>
      </c>
      <c r="DS257">
        <v>-0.01177567944250533</v>
      </c>
      <c r="DT257">
        <v>0.001968063274327055</v>
      </c>
      <c r="DU257">
        <v>1</v>
      </c>
      <c r="DV257">
        <v>1</v>
      </c>
      <c r="DW257">
        <v>2</v>
      </c>
      <c r="DX257" t="s">
        <v>365</v>
      </c>
      <c r="DY257">
        <v>2.97916</v>
      </c>
      <c r="DZ257">
        <v>2.72834</v>
      </c>
      <c r="EA257">
        <v>0.111958</v>
      </c>
      <c r="EB257">
        <v>0.117465</v>
      </c>
      <c r="EC257">
        <v>0.106649</v>
      </c>
      <c r="ED257">
        <v>0.102921</v>
      </c>
      <c r="EE257">
        <v>26611.5</v>
      </c>
      <c r="EF257">
        <v>26125.3</v>
      </c>
      <c r="EG257">
        <v>30498.1</v>
      </c>
      <c r="EH257">
        <v>29852</v>
      </c>
      <c r="EI257">
        <v>37593.2</v>
      </c>
      <c r="EJ257">
        <v>35254.7</v>
      </c>
      <c r="EK257">
        <v>46652.5</v>
      </c>
      <c r="EL257">
        <v>44390.5</v>
      </c>
      <c r="EM257">
        <v>1.87582</v>
      </c>
      <c r="EN257">
        <v>1.82385</v>
      </c>
      <c r="EO257">
        <v>0.115614</v>
      </c>
      <c r="EP257">
        <v>0</v>
      </c>
      <c r="EQ257">
        <v>25.6113</v>
      </c>
      <c r="ER257">
        <v>999.9</v>
      </c>
      <c r="ES257">
        <v>45.8</v>
      </c>
      <c r="ET257">
        <v>34.8</v>
      </c>
      <c r="EU257">
        <v>28.6125</v>
      </c>
      <c r="EV257">
        <v>62.8739</v>
      </c>
      <c r="EW257">
        <v>20.5889</v>
      </c>
      <c r="EX257">
        <v>1</v>
      </c>
      <c r="EY257">
        <v>0.00667937</v>
      </c>
      <c r="EZ257">
        <v>0.406261</v>
      </c>
      <c r="FA257">
        <v>20.1984</v>
      </c>
      <c r="FB257">
        <v>5.22927</v>
      </c>
      <c r="FC257">
        <v>11.9686</v>
      </c>
      <c r="FD257">
        <v>4.9705</v>
      </c>
      <c r="FE257">
        <v>3.28948</v>
      </c>
      <c r="FF257">
        <v>9999</v>
      </c>
      <c r="FG257">
        <v>9999</v>
      </c>
      <c r="FH257">
        <v>9999</v>
      </c>
      <c r="FI257">
        <v>999.9</v>
      </c>
      <c r="FJ257">
        <v>4.97313</v>
      </c>
      <c r="FK257">
        <v>1.8776</v>
      </c>
      <c r="FL257">
        <v>1.87576</v>
      </c>
      <c r="FM257">
        <v>1.87862</v>
      </c>
      <c r="FN257">
        <v>1.87525</v>
      </c>
      <c r="FO257">
        <v>1.8788</v>
      </c>
      <c r="FP257">
        <v>1.87592</v>
      </c>
      <c r="FQ257">
        <v>1.87708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3.966</v>
      </c>
      <c r="GF257">
        <v>0.3379</v>
      </c>
      <c r="GG257">
        <v>1.952128706093963</v>
      </c>
      <c r="GH257">
        <v>0.004218851560130391</v>
      </c>
      <c r="GI257">
        <v>-1.795455638341317E-06</v>
      </c>
      <c r="GJ257">
        <v>4.509012065089949E-10</v>
      </c>
      <c r="GK257">
        <v>-0.002260030334245136</v>
      </c>
      <c r="GL257">
        <v>0.00193859277299023</v>
      </c>
      <c r="GM257">
        <v>0.0006059354359476578</v>
      </c>
      <c r="GN257">
        <v>-3.865286006439209E-06</v>
      </c>
      <c r="GO257">
        <v>0</v>
      </c>
      <c r="GP257">
        <v>2124</v>
      </c>
      <c r="GQ257">
        <v>1</v>
      </c>
      <c r="GR257">
        <v>26</v>
      </c>
      <c r="GS257">
        <v>223301.5</v>
      </c>
      <c r="GT257">
        <v>1177.2</v>
      </c>
      <c r="GU257">
        <v>1.61743</v>
      </c>
      <c r="GV257">
        <v>2.56714</v>
      </c>
      <c r="GW257">
        <v>1.39893</v>
      </c>
      <c r="GX257">
        <v>2.35474</v>
      </c>
      <c r="GY257">
        <v>1.44897</v>
      </c>
      <c r="GZ257">
        <v>2.52441</v>
      </c>
      <c r="HA257">
        <v>41.1964</v>
      </c>
      <c r="HB257">
        <v>24.1663</v>
      </c>
      <c r="HC257">
        <v>18</v>
      </c>
      <c r="HD257">
        <v>494.945</v>
      </c>
      <c r="HE257">
        <v>434.638</v>
      </c>
      <c r="HF257">
        <v>24.8607</v>
      </c>
      <c r="HG257">
        <v>27.1334</v>
      </c>
      <c r="HH257">
        <v>29.9999</v>
      </c>
      <c r="HI257">
        <v>27.0493</v>
      </c>
      <c r="HJ257">
        <v>27.1415</v>
      </c>
      <c r="HK257">
        <v>32.5163</v>
      </c>
      <c r="HL257">
        <v>27.1508</v>
      </c>
      <c r="HM257">
        <v>87.2461</v>
      </c>
      <c r="HN257">
        <v>24.852</v>
      </c>
      <c r="HO257">
        <v>674.468</v>
      </c>
      <c r="HP257">
        <v>22.8282</v>
      </c>
      <c r="HQ257">
        <v>100.822</v>
      </c>
      <c r="HR257">
        <v>102.076</v>
      </c>
    </row>
    <row r="258" spans="1:226">
      <c r="A258">
        <v>242</v>
      </c>
      <c r="B258">
        <v>1677866158</v>
      </c>
      <c r="C258">
        <v>3636.5</v>
      </c>
      <c r="D258" t="s">
        <v>849</v>
      </c>
      <c r="E258" t="s">
        <v>850</v>
      </c>
      <c r="F258">
        <v>5</v>
      </c>
      <c r="G258" t="s">
        <v>353</v>
      </c>
      <c r="H258" t="s">
        <v>770</v>
      </c>
      <c r="I258">
        <v>1677866150.214286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673.8930665092441</v>
      </c>
      <c r="AK258">
        <v>646.8325393939394</v>
      </c>
      <c r="AL258">
        <v>3.396412436467323</v>
      </c>
      <c r="AM258">
        <v>64.72934147553096</v>
      </c>
      <c r="AN258">
        <f>(AP258 - AO258 + BO258*1E3/(8.314*(BQ258+273.15)) * AR258/BN258 * AQ258) * BN258/(100*BB258) * 1000/(1000 - AP258)</f>
        <v>0</v>
      </c>
      <c r="AO258">
        <v>22.77265295083183</v>
      </c>
      <c r="AP258">
        <v>24.25056121212121</v>
      </c>
      <c r="AQ258">
        <v>-3.506613895776635E-05</v>
      </c>
      <c r="AR258">
        <v>99.36113135424414</v>
      </c>
      <c r="AS258">
        <v>0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2.96</v>
      </c>
      <c r="BC258">
        <v>0.5</v>
      </c>
      <c r="BD258" t="s">
        <v>355</v>
      </c>
      <c r="BE258">
        <v>2</v>
      </c>
      <c r="BF258" t="b">
        <v>1</v>
      </c>
      <c r="BG258">
        <v>1677866150.214286</v>
      </c>
      <c r="BH258">
        <v>607.2809285714286</v>
      </c>
      <c r="BI258">
        <v>641.6616785714286</v>
      </c>
      <c r="BJ258">
        <v>24.25841785714286</v>
      </c>
      <c r="BK258">
        <v>22.77833571428571</v>
      </c>
      <c r="BL258">
        <v>603.3381428571429</v>
      </c>
      <c r="BM258">
        <v>23.9205</v>
      </c>
      <c r="BN258">
        <v>500.0495357142858</v>
      </c>
      <c r="BO258">
        <v>89.40943928571429</v>
      </c>
      <c r="BP258">
        <v>0.09995296428571429</v>
      </c>
      <c r="BQ258">
        <v>26.74898928571428</v>
      </c>
      <c r="BR258">
        <v>27.50836071428571</v>
      </c>
      <c r="BS258">
        <v>999.9000000000002</v>
      </c>
      <c r="BT258">
        <v>0</v>
      </c>
      <c r="BU258">
        <v>0</v>
      </c>
      <c r="BV258">
        <v>9993.037857142857</v>
      </c>
      <c r="BW258">
        <v>0</v>
      </c>
      <c r="BX258">
        <v>3.08919</v>
      </c>
      <c r="BY258">
        <v>-34.3806</v>
      </c>
      <c r="BZ258">
        <v>622.3789285714286</v>
      </c>
      <c r="CA258">
        <v>656.6181071428572</v>
      </c>
      <c r="CB258">
        <v>1.48008</v>
      </c>
      <c r="CC258">
        <v>641.6616785714286</v>
      </c>
      <c r="CD258">
        <v>22.77833571428571</v>
      </c>
      <c r="CE258">
        <v>2.1689325</v>
      </c>
      <c r="CF258">
        <v>2.036598571428571</v>
      </c>
      <c r="CG258">
        <v>18.73466428571429</v>
      </c>
      <c r="CH258">
        <v>17.73178214285715</v>
      </c>
      <c r="CI258">
        <v>2000.022142857142</v>
      </c>
      <c r="CJ258">
        <v>0.9799973571428569</v>
      </c>
      <c r="CK258">
        <v>0.02000296428571429</v>
      </c>
      <c r="CL258">
        <v>0</v>
      </c>
      <c r="CM258">
        <v>2.132932142857143</v>
      </c>
      <c r="CN258">
        <v>0</v>
      </c>
      <c r="CO258">
        <v>7318.671785714286</v>
      </c>
      <c r="CP258">
        <v>17338.40357142857</v>
      </c>
      <c r="CQ258">
        <v>37</v>
      </c>
      <c r="CR258">
        <v>38.125</v>
      </c>
      <c r="CS258">
        <v>37.00885714285715</v>
      </c>
      <c r="CT258">
        <v>36.25</v>
      </c>
      <c r="CU258">
        <v>36.4595</v>
      </c>
      <c r="CV258">
        <v>1960.0125</v>
      </c>
      <c r="CW258">
        <v>40.01</v>
      </c>
      <c r="CX258">
        <v>0</v>
      </c>
      <c r="CY258">
        <v>1677866161</v>
      </c>
      <c r="CZ258">
        <v>0</v>
      </c>
      <c r="DA258">
        <v>0</v>
      </c>
      <c r="DB258" t="s">
        <v>356</v>
      </c>
      <c r="DC258">
        <v>1664468064.5</v>
      </c>
      <c r="DD258">
        <v>1677795524</v>
      </c>
      <c r="DE258">
        <v>0</v>
      </c>
      <c r="DF258">
        <v>-0.419</v>
      </c>
      <c r="DG258">
        <v>-0.001</v>
      </c>
      <c r="DH258">
        <v>3.097</v>
      </c>
      <c r="DI258">
        <v>0.268</v>
      </c>
      <c r="DJ258">
        <v>400</v>
      </c>
      <c r="DK258">
        <v>24</v>
      </c>
      <c r="DL258">
        <v>0.15</v>
      </c>
      <c r="DM258">
        <v>0.13</v>
      </c>
      <c r="DN258">
        <v>-34.3402825</v>
      </c>
      <c r="DO258">
        <v>-2.018412382739195</v>
      </c>
      <c r="DP258">
        <v>0.3422284338621646</v>
      </c>
      <c r="DQ258">
        <v>0</v>
      </c>
      <c r="DR258">
        <v>1.48037875</v>
      </c>
      <c r="DS258">
        <v>0.00019463414633501</v>
      </c>
      <c r="DT258">
        <v>0.001220270845960036</v>
      </c>
      <c r="DU258">
        <v>1</v>
      </c>
      <c r="DV258">
        <v>1</v>
      </c>
      <c r="DW258">
        <v>2</v>
      </c>
      <c r="DX258" t="s">
        <v>365</v>
      </c>
      <c r="DY258">
        <v>2.97918</v>
      </c>
      <c r="DZ258">
        <v>2.72847</v>
      </c>
      <c r="EA258">
        <v>0.114041</v>
      </c>
      <c r="EB258">
        <v>0.119555</v>
      </c>
      <c r="EC258">
        <v>0.106627</v>
      </c>
      <c r="ED258">
        <v>0.102904</v>
      </c>
      <c r="EE258">
        <v>26549.5</v>
      </c>
      <c r="EF258">
        <v>26063.3</v>
      </c>
      <c r="EG258">
        <v>30498.6</v>
      </c>
      <c r="EH258">
        <v>29851.8</v>
      </c>
      <c r="EI258">
        <v>37594.6</v>
      </c>
      <c r="EJ258">
        <v>35255.2</v>
      </c>
      <c r="EK258">
        <v>46652.9</v>
      </c>
      <c r="EL258">
        <v>44390.2</v>
      </c>
      <c r="EM258">
        <v>1.87577</v>
      </c>
      <c r="EN258">
        <v>1.824</v>
      </c>
      <c r="EO258">
        <v>0.116032</v>
      </c>
      <c r="EP258">
        <v>0</v>
      </c>
      <c r="EQ258">
        <v>25.6135</v>
      </c>
      <c r="ER258">
        <v>999.9</v>
      </c>
      <c r="ES258">
        <v>45.8</v>
      </c>
      <c r="ET258">
        <v>34.7</v>
      </c>
      <c r="EU258">
        <v>28.4603</v>
      </c>
      <c r="EV258">
        <v>63.0939</v>
      </c>
      <c r="EW258">
        <v>20.7332</v>
      </c>
      <c r="EX258">
        <v>1</v>
      </c>
      <c r="EY258">
        <v>0.00647104</v>
      </c>
      <c r="EZ258">
        <v>0.408913</v>
      </c>
      <c r="FA258">
        <v>20.1984</v>
      </c>
      <c r="FB258">
        <v>5.22987</v>
      </c>
      <c r="FC258">
        <v>11.9682</v>
      </c>
      <c r="FD258">
        <v>4.97065</v>
      </c>
      <c r="FE258">
        <v>3.28953</v>
      </c>
      <c r="FF258">
        <v>9999</v>
      </c>
      <c r="FG258">
        <v>9999</v>
      </c>
      <c r="FH258">
        <v>9999</v>
      </c>
      <c r="FI258">
        <v>999.9</v>
      </c>
      <c r="FJ258">
        <v>4.97311</v>
      </c>
      <c r="FK258">
        <v>1.8776</v>
      </c>
      <c r="FL258">
        <v>1.87576</v>
      </c>
      <c r="FM258">
        <v>1.87859</v>
      </c>
      <c r="FN258">
        <v>1.87526</v>
      </c>
      <c r="FO258">
        <v>1.87881</v>
      </c>
      <c r="FP258">
        <v>1.87592</v>
      </c>
      <c r="FQ258">
        <v>1.87707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4.007</v>
      </c>
      <c r="GF258">
        <v>0.3377</v>
      </c>
      <c r="GG258">
        <v>1.952128706093963</v>
      </c>
      <c r="GH258">
        <v>0.004218851560130391</v>
      </c>
      <c r="GI258">
        <v>-1.795455638341317E-06</v>
      </c>
      <c r="GJ258">
        <v>4.509012065089949E-10</v>
      </c>
      <c r="GK258">
        <v>-0.002260030334245136</v>
      </c>
      <c r="GL258">
        <v>0.00193859277299023</v>
      </c>
      <c r="GM258">
        <v>0.0006059354359476578</v>
      </c>
      <c r="GN258">
        <v>-3.865286006439209E-06</v>
      </c>
      <c r="GO258">
        <v>0</v>
      </c>
      <c r="GP258">
        <v>2124</v>
      </c>
      <c r="GQ258">
        <v>1</v>
      </c>
      <c r="GR258">
        <v>26</v>
      </c>
      <c r="GS258">
        <v>223301.6</v>
      </c>
      <c r="GT258">
        <v>1177.2</v>
      </c>
      <c r="GU258">
        <v>1.65283</v>
      </c>
      <c r="GV258">
        <v>2.55737</v>
      </c>
      <c r="GW258">
        <v>1.39893</v>
      </c>
      <c r="GX258">
        <v>2.35474</v>
      </c>
      <c r="GY258">
        <v>1.44897</v>
      </c>
      <c r="GZ258">
        <v>2.50122</v>
      </c>
      <c r="HA258">
        <v>41.1705</v>
      </c>
      <c r="HB258">
        <v>24.1663</v>
      </c>
      <c r="HC258">
        <v>18</v>
      </c>
      <c r="HD258">
        <v>494.885</v>
      </c>
      <c r="HE258">
        <v>434.699</v>
      </c>
      <c r="HF258">
        <v>24.8508</v>
      </c>
      <c r="HG258">
        <v>27.1299</v>
      </c>
      <c r="HH258">
        <v>29.9999</v>
      </c>
      <c r="HI258">
        <v>27.0447</v>
      </c>
      <c r="HJ258">
        <v>27.1375</v>
      </c>
      <c r="HK258">
        <v>33.1442</v>
      </c>
      <c r="HL258">
        <v>27.1508</v>
      </c>
      <c r="HM258">
        <v>87.2461</v>
      </c>
      <c r="HN258">
        <v>24.8472</v>
      </c>
      <c r="HO258">
        <v>687.849</v>
      </c>
      <c r="HP258">
        <v>22.8282</v>
      </c>
      <c r="HQ258">
        <v>100.823</v>
      </c>
      <c r="HR258">
        <v>102.075</v>
      </c>
    </row>
    <row r="259" spans="1:226">
      <c r="A259">
        <v>243</v>
      </c>
      <c r="B259">
        <v>1677866163</v>
      </c>
      <c r="C259">
        <v>3641.5</v>
      </c>
      <c r="D259" t="s">
        <v>851</v>
      </c>
      <c r="E259" t="s">
        <v>852</v>
      </c>
      <c r="F259">
        <v>5</v>
      </c>
      <c r="G259" t="s">
        <v>353</v>
      </c>
      <c r="H259" t="s">
        <v>770</v>
      </c>
      <c r="I259">
        <v>1677866155.5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691.1002857311576</v>
      </c>
      <c r="AK259">
        <v>663.8114303030303</v>
      </c>
      <c r="AL259">
        <v>3.400300187330168</v>
      </c>
      <c r="AM259">
        <v>64.72934147553096</v>
      </c>
      <c r="AN259">
        <f>(AP259 - AO259 + BO259*1E3/(8.314*(BQ259+273.15)) * AR259/BN259 * AQ259) * BN259/(100*BB259) * 1000/(1000 - AP259)</f>
        <v>0</v>
      </c>
      <c r="AO259">
        <v>22.76616171848838</v>
      </c>
      <c r="AP259">
        <v>24.24782424242423</v>
      </c>
      <c r="AQ259">
        <v>-1.170957679374962E-05</v>
      </c>
      <c r="AR259">
        <v>99.36113135424414</v>
      </c>
      <c r="AS259">
        <v>0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2.96</v>
      </c>
      <c r="BC259">
        <v>0.5</v>
      </c>
      <c r="BD259" t="s">
        <v>355</v>
      </c>
      <c r="BE259">
        <v>2</v>
      </c>
      <c r="BF259" t="b">
        <v>1</v>
      </c>
      <c r="BG259">
        <v>1677866155.5</v>
      </c>
      <c r="BH259">
        <v>624.579111111111</v>
      </c>
      <c r="BI259">
        <v>659.3583333333333</v>
      </c>
      <c r="BJ259">
        <v>24.25394444444444</v>
      </c>
      <c r="BK259">
        <v>22.77296666666666</v>
      </c>
      <c r="BL259">
        <v>620.5927407407406</v>
      </c>
      <c r="BM259">
        <v>23.91614074074074</v>
      </c>
      <c r="BN259">
        <v>500.0442962962963</v>
      </c>
      <c r="BO259">
        <v>89.40848888888888</v>
      </c>
      <c r="BP259">
        <v>0.1000047814814815</v>
      </c>
      <c r="BQ259">
        <v>26.74922962962964</v>
      </c>
      <c r="BR259">
        <v>27.50771481481481</v>
      </c>
      <c r="BS259">
        <v>999.9000000000001</v>
      </c>
      <c r="BT259">
        <v>0</v>
      </c>
      <c r="BU259">
        <v>0</v>
      </c>
      <c r="BV259">
        <v>9993.464814814817</v>
      </c>
      <c r="BW259">
        <v>0</v>
      </c>
      <c r="BX259">
        <v>3.024882222222223</v>
      </c>
      <c r="BY259">
        <v>-34.77911481481481</v>
      </c>
      <c r="BZ259">
        <v>640.1042592592593</v>
      </c>
      <c r="CA259">
        <v>674.7235555555554</v>
      </c>
      <c r="CB259">
        <v>1.480982222222222</v>
      </c>
      <c r="CC259">
        <v>659.3583333333333</v>
      </c>
      <c r="CD259">
        <v>22.77296666666666</v>
      </c>
      <c r="CE259">
        <v>2.16851</v>
      </c>
      <c r="CF259">
        <v>2.036097407407408</v>
      </c>
      <c r="CG259">
        <v>18.73154814814815</v>
      </c>
      <c r="CH259">
        <v>17.72787777777778</v>
      </c>
      <c r="CI259">
        <v>2000.007037037037</v>
      </c>
      <c r="CJ259">
        <v>0.9799973333333332</v>
      </c>
      <c r="CK259">
        <v>0.02000298888888889</v>
      </c>
      <c r="CL259">
        <v>0</v>
      </c>
      <c r="CM259">
        <v>2.117274074074074</v>
      </c>
      <c r="CN259">
        <v>0</v>
      </c>
      <c r="CO259">
        <v>7319.228148148149</v>
      </c>
      <c r="CP259">
        <v>17338.28888888889</v>
      </c>
      <c r="CQ259">
        <v>37</v>
      </c>
      <c r="CR259">
        <v>38.12033333333333</v>
      </c>
      <c r="CS259">
        <v>37.00459259259259</v>
      </c>
      <c r="CT259">
        <v>36.25</v>
      </c>
      <c r="CU259">
        <v>36.45333333333333</v>
      </c>
      <c r="CV259">
        <v>1959.997777777778</v>
      </c>
      <c r="CW259">
        <v>40.01</v>
      </c>
      <c r="CX259">
        <v>0</v>
      </c>
      <c r="CY259">
        <v>1677866165.8</v>
      </c>
      <c r="CZ259">
        <v>0</v>
      </c>
      <c r="DA259">
        <v>0</v>
      </c>
      <c r="DB259" t="s">
        <v>356</v>
      </c>
      <c r="DC259">
        <v>1664468064.5</v>
      </c>
      <c r="DD259">
        <v>1677795524</v>
      </c>
      <c r="DE259">
        <v>0</v>
      </c>
      <c r="DF259">
        <v>-0.419</v>
      </c>
      <c r="DG259">
        <v>-0.001</v>
      </c>
      <c r="DH259">
        <v>3.097</v>
      </c>
      <c r="DI259">
        <v>0.268</v>
      </c>
      <c r="DJ259">
        <v>400</v>
      </c>
      <c r="DK259">
        <v>24</v>
      </c>
      <c r="DL259">
        <v>0.15</v>
      </c>
      <c r="DM259">
        <v>0.13</v>
      </c>
      <c r="DN259">
        <v>-34.54340975609756</v>
      </c>
      <c r="DO259">
        <v>-4.564007665505308</v>
      </c>
      <c r="DP259">
        <v>0.4545680661178118</v>
      </c>
      <c r="DQ259">
        <v>0</v>
      </c>
      <c r="DR259">
        <v>1.480365365853659</v>
      </c>
      <c r="DS259">
        <v>0.007723902439025174</v>
      </c>
      <c r="DT259">
        <v>0.001466755333249048</v>
      </c>
      <c r="DU259">
        <v>1</v>
      </c>
      <c r="DV259">
        <v>1</v>
      </c>
      <c r="DW259">
        <v>2</v>
      </c>
      <c r="DX259" t="s">
        <v>365</v>
      </c>
      <c r="DY259">
        <v>2.9792</v>
      </c>
      <c r="DZ259">
        <v>2.72827</v>
      </c>
      <c r="EA259">
        <v>0.116109</v>
      </c>
      <c r="EB259">
        <v>0.121615</v>
      </c>
      <c r="EC259">
        <v>0.106617</v>
      </c>
      <c r="ED259">
        <v>0.102881</v>
      </c>
      <c r="EE259">
        <v>26487.3</v>
      </c>
      <c r="EF259">
        <v>26002.2</v>
      </c>
      <c r="EG259">
        <v>30498.2</v>
      </c>
      <c r="EH259">
        <v>29851.7</v>
      </c>
      <c r="EI259">
        <v>37594.9</v>
      </c>
      <c r="EJ259">
        <v>35255.8</v>
      </c>
      <c r="EK259">
        <v>46652.5</v>
      </c>
      <c r="EL259">
        <v>44389.7</v>
      </c>
      <c r="EM259">
        <v>1.87558</v>
      </c>
      <c r="EN259">
        <v>1.82412</v>
      </c>
      <c r="EO259">
        <v>0.115141</v>
      </c>
      <c r="EP259">
        <v>0</v>
      </c>
      <c r="EQ259">
        <v>25.6156</v>
      </c>
      <c r="ER259">
        <v>999.9</v>
      </c>
      <c r="ES259">
        <v>45.8</v>
      </c>
      <c r="ET259">
        <v>34.7</v>
      </c>
      <c r="EU259">
        <v>28.4577</v>
      </c>
      <c r="EV259">
        <v>63.3439</v>
      </c>
      <c r="EW259">
        <v>20.4327</v>
      </c>
      <c r="EX259">
        <v>1</v>
      </c>
      <c r="EY259">
        <v>0.00614583</v>
      </c>
      <c r="EZ259">
        <v>0.427162</v>
      </c>
      <c r="FA259">
        <v>20.1983</v>
      </c>
      <c r="FB259">
        <v>5.22912</v>
      </c>
      <c r="FC259">
        <v>11.9685</v>
      </c>
      <c r="FD259">
        <v>4.97045</v>
      </c>
      <c r="FE259">
        <v>3.28953</v>
      </c>
      <c r="FF259">
        <v>9999</v>
      </c>
      <c r="FG259">
        <v>9999</v>
      </c>
      <c r="FH259">
        <v>9999</v>
      </c>
      <c r="FI259">
        <v>999.9</v>
      </c>
      <c r="FJ259">
        <v>4.97309</v>
      </c>
      <c r="FK259">
        <v>1.87762</v>
      </c>
      <c r="FL259">
        <v>1.87576</v>
      </c>
      <c r="FM259">
        <v>1.87862</v>
      </c>
      <c r="FN259">
        <v>1.87528</v>
      </c>
      <c r="FO259">
        <v>1.87881</v>
      </c>
      <c r="FP259">
        <v>1.87592</v>
      </c>
      <c r="FQ259">
        <v>1.87709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4.048</v>
      </c>
      <c r="GF259">
        <v>0.3376</v>
      </c>
      <c r="GG259">
        <v>1.952128706093963</v>
      </c>
      <c r="GH259">
        <v>0.004218851560130391</v>
      </c>
      <c r="GI259">
        <v>-1.795455638341317E-06</v>
      </c>
      <c r="GJ259">
        <v>4.509012065089949E-10</v>
      </c>
      <c r="GK259">
        <v>-0.002260030334245136</v>
      </c>
      <c r="GL259">
        <v>0.00193859277299023</v>
      </c>
      <c r="GM259">
        <v>0.0006059354359476578</v>
      </c>
      <c r="GN259">
        <v>-3.865286006439209E-06</v>
      </c>
      <c r="GO259">
        <v>0</v>
      </c>
      <c r="GP259">
        <v>2124</v>
      </c>
      <c r="GQ259">
        <v>1</v>
      </c>
      <c r="GR259">
        <v>26</v>
      </c>
      <c r="GS259">
        <v>223301.6</v>
      </c>
      <c r="GT259">
        <v>1177.3</v>
      </c>
      <c r="GU259">
        <v>1.68335</v>
      </c>
      <c r="GV259">
        <v>2.5647</v>
      </c>
      <c r="GW259">
        <v>1.39893</v>
      </c>
      <c r="GX259">
        <v>2.35474</v>
      </c>
      <c r="GY259">
        <v>1.44897</v>
      </c>
      <c r="GZ259">
        <v>2.42065</v>
      </c>
      <c r="HA259">
        <v>41.1705</v>
      </c>
      <c r="HB259">
        <v>24.1663</v>
      </c>
      <c r="HC259">
        <v>18</v>
      </c>
      <c r="HD259">
        <v>494.747</v>
      </c>
      <c r="HE259">
        <v>434.741</v>
      </c>
      <c r="HF259">
        <v>24.8432</v>
      </c>
      <c r="HG259">
        <v>27.1271</v>
      </c>
      <c r="HH259">
        <v>29.9999</v>
      </c>
      <c r="HI259">
        <v>27.0409</v>
      </c>
      <c r="HJ259">
        <v>27.1329</v>
      </c>
      <c r="HK259">
        <v>33.8257</v>
      </c>
      <c r="HL259">
        <v>27.1508</v>
      </c>
      <c r="HM259">
        <v>87.2461</v>
      </c>
      <c r="HN259">
        <v>24.8365</v>
      </c>
      <c r="HO259">
        <v>707.92</v>
      </c>
      <c r="HP259">
        <v>22.8282</v>
      </c>
      <c r="HQ259">
        <v>100.822</v>
      </c>
      <c r="HR259">
        <v>102.074</v>
      </c>
    </row>
    <row r="260" spans="1:226">
      <c r="A260">
        <v>244</v>
      </c>
      <c r="B260">
        <v>1677866168</v>
      </c>
      <c r="C260">
        <v>3646.5</v>
      </c>
      <c r="D260" t="s">
        <v>853</v>
      </c>
      <c r="E260" t="s">
        <v>854</v>
      </c>
      <c r="F260">
        <v>5</v>
      </c>
      <c r="G260" t="s">
        <v>353</v>
      </c>
      <c r="H260" t="s">
        <v>770</v>
      </c>
      <c r="I260">
        <v>1677866160.214286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708.3216323905615</v>
      </c>
      <c r="AK260">
        <v>680.8861636363636</v>
      </c>
      <c r="AL260">
        <v>3.411160172185862</v>
      </c>
      <c r="AM260">
        <v>64.72934147553096</v>
      </c>
      <c r="AN260">
        <f>(AP260 - AO260 + BO260*1E3/(8.314*(BQ260+273.15)) * AR260/BN260 * AQ260) * BN260/(100*BB260) * 1000/(1000 - AP260)</f>
        <v>0</v>
      </c>
      <c r="AO260">
        <v>22.76271232342772</v>
      </c>
      <c r="AP260">
        <v>24.23980424242424</v>
      </c>
      <c r="AQ260">
        <v>-3.583596276827152E-05</v>
      </c>
      <c r="AR260">
        <v>99.36113135424414</v>
      </c>
      <c r="AS260">
        <v>0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2.96</v>
      </c>
      <c r="BC260">
        <v>0.5</v>
      </c>
      <c r="BD260" t="s">
        <v>355</v>
      </c>
      <c r="BE260">
        <v>2</v>
      </c>
      <c r="BF260" t="b">
        <v>1</v>
      </c>
      <c r="BG260">
        <v>1677866160.214286</v>
      </c>
      <c r="BH260">
        <v>640.157</v>
      </c>
      <c r="BI260">
        <v>675.2073571428571</v>
      </c>
      <c r="BJ260">
        <v>24.24869642857142</v>
      </c>
      <c r="BK260">
        <v>22.76818571428572</v>
      </c>
      <c r="BL260">
        <v>636.1319285714286</v>
      </c>
      <c r="BM260">
        <v>23.91103214285715</v>
      </c>
      <c r="BN260">
        <v>500.0366785714285</v>
      </c>
      <c r="BO260">
        <v>89.40778571428571</v>
      </c>
      <c r="BP260">
        <v>0.09999356785714286</v>
      </c>
      <c r="BQ260">
        <v>26.74816428571429</v>
      </c>
      <c r="BR260">
        <v>27.50403571428572</v>
      </c>
      <c r="BS260">
        <v>999.9000000000002</v>
      </c>
      <c r="BT260">
        <v>0</v>
      </c>
      <c r="BU260">
        <v>0</v>
      </c>
      <c r="BV260">
        <v>9998.448214285714</v>
      </c>
      <c r="BW260">
        <v>0</v>
      </c>
      <c r="BX260">
        <v>2.984721071428571</v>
      </c>
      <c r="BY260">
        <v>-35.05027142857143</v>
      </c>
      <c r="BZ260">
        <v>656.0657500000001</v>
      </c>
      <c r="CA260">
        <v>690.9386428571428</v>
      </c>
      <c r="CB260">
        <v>1.480523928571428</v>
      </c>
      <c r="CC260">
        <v>675.2073571428571</v>
      </c>
      <c r="CD260">
        <v>22.76818571428572</v>
      </c>
      <c r="CE260">
        <v>2.168023571428571</v>
      </c>
      <c r="CF260">
        <v>2.035653214285714</v>
      </c>
      <c r="CG260">
        <v>18.72796071428571</v>
      </c>
      <c r="CH260">
        <v>17.72441785714286</v>
      </c>
      <c r="CI260">
        <v>1999.998928571428</v>
      </c>
      <c r="CJ260">
        <v>0.9799972499999997</v>
      </c>
      <c r="CK260">
        <v>0.020003075</v>
      </c>
      <c r="CL260">
        <v>0</v>
      </c>
      <c r="CM260">
        <v>2.127971428571429</v>
      </c>
      <c r="CN260">
        <v>0</v>
      </c>
      <c r="CO260">
        <v>7319.892142857143</v>
      </c>
      <c r="CP260">
        <v>17338.21428571428</v>
      </c>
      <c r="CQ260">
        <v>36.9955</v>
      </c>
      <c r="CR260">
        <v>38.1205</v>
      </c>
      <c r="CS260">
        <v>37</v>
      </c>
      <c r="CT260">
        <v>36.25</v>
      </c>
      <c r="CU260">
        <v>36.44375</v>
      </c>
      <c r="CV260">
        <v>1959.99</v>
      </c>
      <c r="CW260">
        <v>40.01</v>
      </c>
      <c r="CX260">
        <v>0</v>
      </c>
      <c r="CY260">
        <v>1677866171.2</v>
      </c>
      <c r="CZ260">
        <v>0</v>
      </c>
      <c r="DA260">
        <v>0</v>
      </c>
      <c r="DB260" t="s">
        <v>356</v>
      </c>
      <c r="DC260">
        <v>1664468064.5</v>
      </c>
      <c r="DD260">
        <v>1677795524</v>
      </c>
      <c r="DE260">
        <v>0</v>
      </c>
      <c r="DF260">
        <v>-0.419</v>
      </c>
      <c r="DG260">
        <v>-0.001</v>
      </c>
      <c r="DH260">
        <v>3.097</v>
      </c>
      <c r="DI260">
        <v>0.268</v>
      </c>
      <c r="DJ260">
        <v>400</v>
      </c>
      <c r="DK260">
        <v>24</v>
      </c>
      <c r="DL260">
        <v>0.15</v>
      </c>
      <c r="DM260">
        <v>0.13</v>
      </c>
      <c r="DN260">
        <v>-34.81568780487805</v>
      </c>
      <c r="DO260">
        <v>-3.77857421602794</v>
      </c>
      <c r="DP260">
        <v>0.3802191256496916</v>
      </c>
      <c r="DQ260">
        <v>0</v>
      </c>
      <c r="DR260">
        <v>1.480808048780488</v>
      </c>
      <c r="DS260">
        <v>0.00017832752613563</v>
      </c>
      <c r="DT260">
        <v>0.001241537637342323</v>
      </c>
      <c r="DU260">
        <v>1</v>
      </c>
      <c r="DV260">
        <v>1</v>
      </c>
      <c r="DW260">
        <v>2</v>
      </c>
      <c r="DX260" t="s">
        <v>365</v>
      </c>
      <c r="DY260">
        <v>2.97934</v>
      </c>
      <c r="DZ260">
        <v>2.72842</v>
      </c>
      <c r="EA260">
        <v>0.118161</v>
      </c>
      <c r="EB260">
        <v>0.123628</v>
      </c>
      <c r="EC260">
        <v>0.106594</v>
      </c>
      <c r="ED260">
        <v>0.102874</v>
      </c>
      <c r="EE260">
        <v>26425.7</v>
      </c>
      <c r="EF260">
        <v>25943.1</v>
      </c>
      <c r="EG260">
        <v>30498.1</v>
      </c>
      <c r="EH260">
        <v>29852.3</v>
      </c>
      <c r="EI260">
        <v>37595.9</v>
      </c>
      <c r="EJ260">
        <v>35257.3</v>
      </c>
      <c r="EK260">
        <v>46652.4</v>
      </c>
      <c r="EL260">
        <v>44391.1</v>
      </c>
      <c r="EM260">
        <v>1.87565</v>
      </c>
      <c r="EN260">
        <v>1.82405</v>
      </c>
      <c r="EO260">
        <v>0.114989</v>
      </c>
      <c r="EP260">
        <v>0</v>
      </c>
      <c r="EQ260">
        <v>25.6183</v>
      </c>
      <c r="ER260">
        <v>999.9</v>
      </c>
      <c r="ES260">
        <v>45.8</v>
      </c>
      <c r="ET260">
        <v>34.7</v>
      </c>
      <c r="EU260">
        <v>28.456</v>
      </c>
      <c r="EV260">
        <v>63.4139</v>
      </c>
      <c r="EW260">
        <v>20.3245</v>
      </c>
      <c r="EX260">
        <v>1</v>
      </c>
      <c r="EY260">
        <v>0.00615854</v>
      </c>
      <c r="EZ260">
        <v>0.407064</v>
      </c>
      <c r="FA260">
        <v>20.1983</v>
      </c>
      <c r="FB260">
        <v>5.23047</v>
      </c>
      <c r="FC260">
        <v>11.9685</v>
      </c>
      <c r="FD260">
        <v>4.9709</v>
      </c>
      <c r="FE260">
        <v>3.28975</v>
      </c>
      <c r="FF260">
        <v>9999</v>
      </c>
      <c r="FG260">
        <v>9999</v>
      </c>
      <c r="FH260">
        <v>9999</v>
      </c>
      <c r="FI260">
        <v>999.9</v>
      </c>
      <c r="FJ260">
        <v>4.97309</v>
      </c>
      <c r="FK260">
        <v>1.87762</v>
      </c>
      <c r="FL260">
        <v>1.87576</v>
      </c>
      <c r="FM260">
        <v>1.87865</v>
      </c>
      <c r="FN260">
        <v>1.8753</v>
      </c>
      <c r="FO260">
        <v>1.87881</v>
      </c>
      <c r="FP260">
        <v>1.87592</v>
      </c>
      <c r="FQ260">
        <v>1.8771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4.089</v>
      </c>
      <c r="GF260">
        <v>0.3375</v>
      </c>
      <c r="GG260">
        <v>1.952128706093963</v>
      </c>
      <c r="GH260">
        <v>0.004218851560130391</v>
      </c>
      <c r="GI260">
        <v>-1.795455638341317E-06</v>
      </c>
      <c r="GJ260">
        <v>4.509012065089949E-10</v>
      </c>
      <c r="GK260">
        <v>-0.002260030334245136</v>
      </c>
      <c r="GL260">
        <v>0.00193859277299023</v>
      </c>
      <c r="GM260">
        <v>0.0006059354359476578</v>
      </c>
      <c r="GN260">
        <v>-3.865286006439209E-06</v>
      </c>
      <c r="GO260">
        <v>0</v>
      </c>
      <c r="GP260">
        <v>2124</v>
      </c>
      <c r="GQ260">
        <v>1</v>
      </c>
      <c r="GR260">
        <v>26</v>
      </c>
      <c r="GS260">
        <v>223301.7</v>
      </c>
      <c r="GT260">
        <v>1177.4</v>
      </c>
      <c r="GU260">
        <v>1.71753</v>
      </c>
      <c r="GV260">
        <v>2.56958</v>
      </c>
      <c r="GW260">
        <v>1.39893</v>
      </c>
      <c r="GX260">
        <v>2.35474</v>
      </c>
      <c r="GY260">
        <v>1.44897</v>
      </c>
      <c r="GZ260">
        <v>2.45605</v>
      </c>
      <c r="HA260">
        <v>41.1705</v>
      </c>
      <c r="HB260">
        <v>24.1575</v>
      </c>
      <c r="HC260">
        <v>18</v>
      </c>
      <c r="HD260">
        <v>494.761</v>
      </c>
      <c r="HE260">
        <v>434.665</v>
      </c>
      <c r="HF260">
        <v>24.8344</v>
      </c>
      <c r="HG260">
        <v>27.1237</v>
      </c>
      <c r="HH260">
        <v>30</v>
      </c>
      <c r="HI260">
        <v>27.0369</v>
      </c>
      <c r="HJ260">
        <v>27.129</v>
      </c>
      <c r="HK260">
        <v>34.4468</v>
      </c>
      <c r="HL260">
        <v>27.1508</v>
      </c>
      <c r="HM260">
        <v>86.8751</v>
      </c>
      <c r="HN260">
        <v>24.8358</v>
      </c>
      <c r="HO260">
        <v>721.295</v>
      </c>
      <c r="HP260">
        <v>22.8314</v>
      </c>
      <c r="HQ260">
        <v>100.822</v>
      </c>
      <c r="HR260">
        <v>102.077</v>
      </c>
    </row>
    <row r="261" spans="1:226">
      <c r="A261">
        <v>245</v>
      </c>
      <c r="B261">
        <v>1677866173</v>
      </c>
      <c r="C261">
        <v>3651.5</v>
      </c>
      <c r="D261" t="s">
        <v>855</v>
      </c>
      <c r="E261" t="s">
        <v>856</v>
      </c>
      <c r="F261">
        <v>5</v>
      </c>
      <c r="G261" t="s">
        <v>353</v>
      </c>
      <c r="H261" t="s">
        <v>770</v>
      </c>
      <c r="I261">
        <v>1677866165.5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725.3907015644508</v>
      </c>
      <c r="AK261">
        <v>698.0462848484848</v>
      </c>
      <c r="AL261">
        <v>3.427791868179035</v>
      </c>
      <c r="AM261">
        <v>64.72934147553096</v>
      </c>
      <c r="AN261">
        <f>(AP261 - AO261 + BO261*1E3/(8.314*(BQ261+273.15)) * AR261/BN261 * AQ261) * BN261/(100*BB261) * 1000/(1000 - AP261)</f>
        <v>0</v>
      </c>
      <c r="AO261">
        <v>22.74394559157042</v>
      </c>
      <c r="AP261">
        <v>24.2335303030303</v>
      </c>
      <c r="AQ261">
        <v>-3.243593468897633E-05</v>
      </c>
      <c r="AR261">
        <v>99.36113135424414</v>
      </c>
      <c r="AS261">
        <v>0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2.96</v>
      </c>
      <c r="BC261">
        <v>0.5</v>
      </c>
      <c r="BD261" t="s">
        <v>355</v>
      </c>
      <c r="BE261">
        <v>2</v>
      </c>
      <c r="BF261" t="b">
        <v>1</v>
      </c>
      <c r="BG261">
        <v>1677866165.5</v>
      </c>
      <c r="BH261">
        <v>657.7445555555556</v>
      </c>
      <c r="BI261">
        <v>692.9523703703703</v>
      </c>
      <c r="BJ261">
        <v>24.24285185185185</v>
      </c>
      <c r="BK261">
        <v>22.75934814814815</v>
      </c>
      <c r="BL261">
        <v>653.6762222222222</v>
      </c>
      <c r="BM261">
        <v>23.90532592592593</v>
      </c>
      <c r="BN261">
        <v>500.0397407407407</v>
      </c>
      <c r="BO261">
        <v>89.40689629629631</v>
      </c>
      <c r="BP261">
        <v>0.09993874074074072</v>
      </c>
      <c r="BQ261">
        <v>26.74707037037037</v>
      </c>
      <c r="BR261">
        <v>27.50249629629629</v>
      </c>
      <c r="BS261">
        <v>999.9000000000001</v>
      </c>
      <c r="BT261">
        <v>0</v>
      </c>
      <c r="BU261">
        <v>0</v>
      </c>
      <c r="BV261">
        <v>10004.07777777778</v>
      </c>
      <c r="BW261">
        <v>0</v>
      </c>
      <c r="BX261">
        <v>2.969102222222222</v>
      </c>
      <c r="BY261">
        <v>-35.20778148148148</v>
      </c>
      <c r="BZ261">
        <v>674.0863703703703</v>
      </c>
      <c r="CA261">
        <v>709.0907407407408</v>
      </c>
      <c r="CB261">
        <v>1.483511111111111</v>
      </c>
      <c r="CC261">
        <v>692.9523703703703</v>
      </c>
      <c r="CD261">
        <v>22.75934814814815</v>
      </c>
      <c r="CE261">
        <v>2.167478888888889</v>
      </c>
      <c r="CF261">
        <v>2.034842962962963</v>
      </c>
      <c r="CG261">
        <v>18.72394074074074</v>
      </c>
      <c r="CH261">
        <v>17.71809259259259</v>
      </c>
      <c r="CI261">
        <v>1999.980740740741</v>
      </c>
      <c r="CJ261">
        <v>0.9799972222222221</v>
      </c>
      <c r="CK261">
        <v>0.02000310370370371</v>
      </c>
      <c r="CL261">
        <v>0</v>
      </c>
      <c r="CM261">
        <v>2.099307407407407</v>
      </c>
      <c r="CN261">
        <v>0</v>
      </c>
      <c r="CO261">
        <v>7320.514814814814</v>
      </c>
      <c r="CP261">
        <v>17338.05555555556</v>
      </c>
      <c r="CQ261">
        <v>36.99533333333333</v>
      </c>
      <c r="CR261">
        <v>38.12033333333333</v>
      </c>
      <c r="CS261">
        <v>37</v>
      </c>
      <c r="CT261">
        <v>36.25</v>
      </c>
      <c r="CU261">
        <v>36.44166666666667</v>
      </c>
      <c r="CV261">
        <v>1959.972592592593</v>
      </c>
      <c r="CW261">
        <v>40.01</v>
      </c>
      <c r="CX261">
        <v>0</v>
      </c>
      <c r="CY261">
        <v>1677866176</v>
      </c>
      <c r="CZ261">
        <v>0</v>
      </c>
      <c r="DA261">
        <v>0</v>
      </c>
      <c r="DB261" t="s">
        <v>356</v>
      </c>
      <c r="DC261">
        <v>1664468064.5</v>
      </c>
      <c r="DD261">
        <v>1677795524</v>
      </c>
      <c r="DE261">
        <v>0</v>
      </c>
      <c r="DF261">
        <v>-0.419</v>
      </c>
      <c r="DG261">
        <v>-0.001</v>
      </c>
      <c r="DH261">
        <v>3.097</v>
      </c>
      <c r="DI261">
        <v>0.268</v>
      </c>
      <c r="DJ261">
        <v>400</v>
      </c>
      <c r="DK261">
        <v>24</v>
      </c>
      <c r="DL261">
        <v>0.15</v>
      </c>
      <c r="DM261">
        <v>0.13</v>
      </c>
      <c r="DN261">
        <v>-35.0858225</v>
      </c>
      <c r="DO261">
        <v>-2.017914821763528</v>
      </c>
      <c r="DP261">
        <v>0.2193328537719556</v>
      </c>
      <c r="DQ261">
        <v>0</v>
      </c>
      <c r="DR261">
        <v>1.48183675</v>
      </c>
      <c r="DS261">
        <v>0.0210323076923074</v>
      </c>
      <c r="DT261">
        <v>0.004694638637584373</v>
      </c>
      <c r="DU261">
        <v>1</v>
      </c>
      <c r="DV261">
        <v>1</v>
      </c>
      <c r="DW261">
        <v>2</v>
      </c>
      <c r="DX261" t="s">
        <v>365</v>
      </c>
      <c r="DY261">
        <v>2.97915</v>
      </c>
      <c r="DZ261">
        <v>2.72824</v>
      </c>
      <c r="EA261">
        <v>0.120196</v>
      </c>
      <c r="EB261">
        <v>0.125632</v>
      </c>
      <c r="EC261">
        <v>0.106574</v>
      </c>
      <c r="ED261">
        <v>0.10277</v>
      </c>
      <c r="EE261">
        <v>26365.1</v>
      </c>
      <c r="EF261">
        <v>25883.8</v>
      </c>
      <c r="EG261">
        <v>30498.6</v>
      </c>
      <c r="EH261">
        <v>29852.2</v>
      </c>
      <c r="EI261">
        <v>37597.2</v>
      </c>
      <c r="EJ261">
        <v>35261.4</v>
      </c>
      <c r="EK261">
        <v>46652.8</v>
      </c>
      <c r="EL261">
        <v>44390.8</v>
      </c>
      <c r="EM261">
        <v>1.87588</v>
      </c>
      <c r="EN261">
        <v>1.82423</v>
      </c>
      <c r="EO261">
        <v>0.115033</v>
      </c>
      <c r="EP261">
        <v>0</v>
      </c>
      <c r="EQ261">
        <v>25.6189</v>
      </c>
      <c r="ER261">
        <v>999.9</v>
      </c>
      <c r="ES261">
        <v>45.8</v>
      </c>
      <c r="ET261">
        <v>34.7</v>
      </c>
      <c r="EU261">
        <v>28.4603</v>
      </c>
      <c r="EV261">
        <v>63.0939</v>
      </c>
      <c r="EW261">
        <v>20.6731</v>
      </c>
      <c r="EX261">
        <v>1</v>
      </c>
      <c r="EY261">
        <v>0.00607978</v>
      </c>
      <c r="EZ261">
        <v>0.353216</v>
      </c>
      <c r="FA261">
        <v>20.1986</v>
      </c>
      <c r="FB261">
        <v>5.22957</v>
      </c>
      <c r="FC261">
        <v>11.9686</v>
      </c>
      <c r="FD261">
        <v>4.97065</v>
      </c>
      <c r="FE261">
        <v>3.28958</v>
      </c>
      <c r="FF261">
        <v>9999</v>
      </c>
      <c r="FG261">
        <v>9999</v>
      </c>
      <c r="FH261">
        <v>9999</v>
      </c>
      <c r="FI261">
        <v>999.9</v>
      </c>
      <c r="FJ261">
        <v>4.97311</v>
      </c>
      <c r="FK261">
        <v>1.87762</v>
      </c>
      <c r="FL261">
        <v>1.87576</v>
      </c>
      <c r="FM261">
        <v>1.87857</v>
      </c>
      <c r="FN261">
        <v>1.87527</v>
      </c>
      <c r="FO261">
        <v>1.87881</v>
      </c>
      <c r="FP261">
        <v>1.87592</v>
      </c>
      <c r="FQ261">
        <v>1.87709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4.13</v>
      </c>
      <c r="GF261">
        <v>0.3373</v>
      </c>
      <c r="GG261">
        <v>1.952128706093963</v>
      </c>
      <c r="GH261">
        <v>0.004218851560130391</v>
      </c>
      <c r="GI261">
        <v>-1.795455638341317E-06</v>
      </c>
      <c r="GJ261">
        <v>4.509012065089949E-10</v>
      </c>
      <c r="GK261">
        <v>-0.002260030334245136</v>
      </c>
      <c r="GL261">
        <v>0.00193859277299023</v>
      </c>
      <c r="GM261">
        <v>0.0006059354359476578</v>
      </c>
      <c r="GN261">
        <v>-3.865286006439209E-06</v>
      </c>
      <c r="GO261">
        <v>0</v>
      </c>
      <c r="GP261">
        <v>2124</v>
      </c>
      <c r="GQ261">
        <v>1</v>
      </c>
      <c r="GR261">
        <v>26</v>
      </c>
      <c r="GS261">
        <v>223301.8</v>
      </c>
      <c r="GT261">
        <v>1177.5</v>
      </c>
      <c r="GU261">
        <v>1.74927</v>
      </c>
      <c r="GV261">
        <v>2.55981</v>
      </c>
      <c r="GW261">
        <v>1.39893</v>
      </c>
      <c r="GX261">
        <v>2.35474</v>
      </c>
      <c r="GY261">
        <v>1.44897</v>
      </c>
      <c r="GZ261">
        <v>2.51587</v>
      </c>
      <c r="HA261">
        <v>41.1964</v>
      </c>
      <c r="HB261">
        <v>24.1663</v>
      </c>
      <c r="HC261">
        <v>18</v>
      </c>
      <c r="HD261">
        <v>494.86</v>
      </c>
      <c r="HE261">
        <v>434.737</v>
      </c>
      <c r="HF261">
        <v>24.836</v>
      </c>
      <c r="HG261">
        <v>27.1207</v>
      </c>
      <c r="HH261">
        <v>29.9999</v>
      </c>
      <c r="HI261">
        <v>27.0332</v>
      </c>
      <c r="HJ261">
        <v>27.1244</v>
      </c>
      <c r="HK261">
        <v>35.1266</v>
      </c>
      <c r="HL261">
        <v>26.8739</v>
      </c>
      <c r="HM261">
        <v>86.8751</v>
      </c>
      <c r="HN261">
        <v>24.8477</v>
      </c>
      <c r="HO261">
        <v>741.38</v>
      </c>
      <c r="HP261">
        <v>22.839</v>
      </c>
      <c r="HQ261">
        <v>100.823</v>
      </c>
      <c r="HR261">
        <v>102.077</v>
      </c>
    </row>
    <row r="262" spans="1:226">
      <c r="A262">
        <v>246</v>
      </c>
      <c r="B262">
        <v>1677866178</v>
      </c>
      <c r="C262">
        <v>3656.5</v>
      </c>
      <c r="D262" t="s">
        <v>857</v>
      </c>
      <c r="E262" t="s">
        <v>858</v>
      </c>
      <c r="F262">
        <v>5</v>
      </c>
      <c r="G262" t="s">
        <v>353</v>
      </c>
      <c r="H262" t="s">
        <v>770</v>
      </c>
      <c r="I262">
        <v>1677866170.214286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742.6235112293405</v>
      </c>
      <c r="AK262">
        <v>715.1199636363635</v>
      </c>
      <c r="AL262">
        <v>3.415915685906936</v>
      </c>
      <c r="AM262">
        <v>64.72934147553096</v>
      </c>
      <c r="AN262">
        <f>(AP262 - AO262 + BO262*1E3/(8.314*(BQ262+273.15)) * AR262/BN262 * AQ262) * BN262/(100*BB262) * 1000/(1000 - AP262)</f>
        <v>0</v>
      </c>
      <c r="AO262">
        <v>22.75439842598403</v>
      </c>
      <c r="AP262">
        <v>24.22733151515151</v>
      </c>
      <c r="AQ262">
        <v>-8.44241371465435E-06</v>
      </c>
      <c r="AR262">
        <v>99.36113135424414</v>
      </c>
      <c r="AS262">
        <v>0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2.96</v>
      </c>
      <c r="BC262">
        <v>0.5</v>
      </c>
      <c r="BD262" t="s">
        <v>355</v>
      </c>
      <c r="BE262">
        <v>2</v>
      </c>
      <c r="BF262" t="b">
        <v>1</v>
      </c>
      <c r="BG262">
        <v>1677866170.214286</v>
      </c>
      <c r="BH262">
        <v>673.4750714285714</v>
      </c>
      <c r="BI262">
        <v>708.7791785714284</v>
      </c>
      <c r="BJ262">
        <v>24.23628571428571</v>
      </c>
      <c r="BK262">
        <v>22.75342857142858</v>
      </c>
      <c r="BL262">
        <v>669.3684285714286</v>
      </c>
      <c r="BM262">
        <v>23.89890714285714</v>
      </c>
      <c r="BN262">
        <v>500.0455714285714</v>
      </c>
      <c r="BO262">
        <v>89.40708571428571</v>
      </c>
      <c r="BP262">
        <v>0.1000503428571428</v>
      </c>
      <c r="BQ262">
        <v>26.74606428571429</v>
      </c>
      <c r="BR262">
        <v>27.49855714285715</v>
      </c>
      <c r="BS262">
        <v>999.9000000000002</v>
      </c>
      <c r="BT262">
        <v>0</v>
      </c>
      <c r="BU262">
        <v>0</v>
      </c>
      <c r="BV262">
        <v>9995.568214285715</v>
      </c>
      <c r="BW262">
        <v>0</v>
      </c>
      <c r="BX262">
        <v>3.005405</v>
      </c>
      <c r="BY262">
        <v>-35.30415000000001</v>
      </c>
      <c r="BZ262">
        <v>690.2029285714286</v>
      </c>
      <c r="CA262">
        <v>725.2818571428572</v>
      </c>
      <c r="CB262">
        <v>1.482864642857143</v>
      </c>
      <c r="CC262">
        <v>708.7791785714284</v>
      </c>
      <c r="CD262">
        <v>22.75342857142858</v>
      </c>
      <c r="CE262">
        <v>2.166895714285714</v>
      </c>
      <c r="CF262">
        <v>2.0343175</v>
      </c>
      <c r="CG262">
        <v>18.71964642857143</v>
      </c>
      <c r="CH262">
        <v>17.71399285714286</v>
      </c>
      <c r="CI262">
        <v>1999.967857142858</v>
      </c>
      <c r="CJ262">
        <v>0.9799971428571427</v>
      </c>
      <c r="CK262">
        <v>0.02000318571428572</v>
      </c>
      <c r="CL262">
        <v>0</v>
      </c>
      <c r="CM262">
        <v>2.093196428571428</v>
      </c>
      <c r="CN262">
        <v>0</v>
      </c>
      <c r="CO262">
        <v>7320.923928571428</v>
      </c>
      <c r="CP262">
        <v>17337.93928571428</v>
      </c>
      <c r="CQ262">
        <v>36.9955</v>
      </c>
      <c r="CR262">
        <v>38.12275</v>
      </c>
      <c r="CS262">
        <v>37</v>
      </c>
      <c r="CT262">
        <v>36.25</v>
      </c>
      <c r="CU262">
        <v>36.4415</v>
      </c>
      <c r="CV262">
        <v>1959.960714285714</v>
      </c>
      <c r="CW262">
        <v>40.01</v>
      </c>
      <c r="CX262">
        <v>0</v>
      </c>
      <c r="CY262">
        <v>1677866180.8</v>
      </c>
      <c r="CZ262">
        <v>0</v>
      </c>
      <c r="DA262">
        <v>0</v>
      </c>
      <c r="DB262" t="s">
        <v>356</v>
      </c>
      <c r="DC262">
        <v>1664468064.5</v>
      </c>
      <c r="DD262">
        <v>1677795524</v>
      </c>
      <c r="DE262">
        <v>0</v>
      </c>
      <c r="DF262">
        <v>-0.419</v>
      </c>
      <c r="DG262">
        <v>-0.001</v>
      </c>
      <c r="DH262">
        <v>3.097</v>
      </c>
      <c r="DI262">
        <v>0.268</v>
      </c>
      <c r="DJ262">
        <v>400</v>
      </c>
      <c r="DK262">
        <v>24</v>
      </c>
      <c r="DL262">
        <v>0.15</v>
      </c>
      <c r="DM262">
        <v>0.13</v>
      </c>
      <c r="DN262">
        <v>-35.24441951219512</v>
      </c>
      <c r="DO262">
        <v>-1.162386062717763</v>
      </c>
      <c r="DP262">
        <v>0.1283028452805278</v>
      </c>
      <c r="DQ262">
        <v>0</v>
      </c>
      <c r="DR262">
        <v>1.482751219512195</v>
      </c>
      <c r="DS262">
        <v>0.008883972125439354</v>
      </c>
      <c r="DT262">
        <v>0.00941431685930659</v>
      </c>
      <c r="DU262">
        <v>1</v>
      </c>
      <c r="DV262">
        <v>1</v>
      </c>
      <c r="DW262">
        <v>2</v>
      </c>
      <c r="DX262" t="s">
        <v>365</v>
      </c>
      <c r="DY262">
        <v>2.97927</v>
      </c>
      <c r="DZ262">
        <v>2.72844</v>
      </c>
      <c r="EA262">
        <v>0.122204</v>
      </c>
      <c r="EB262">
        <v>0.12762</v>
      </c>
      <c r="EC262">
        <v>0.106563</v>
      </c>
      <c r="ED262">
        <v>0.102898</v>
      </c>
      <c r="EE262">
        <v>26305.1</v>
      </c>
      <c r="EF262">
        <v>25824.9</v>
      </c>
      <c r="EG262">
        <v>30498.8</v>
      </c>
      <c r="EH262">
        <v>29852.2</v>
      </c>
      <c r="EI262">
        <v>37598.3</v>
      </c>
      <c r="EJ262">
        <v>35256.2</v>
      </c>
      <c r="EK262">
        <v>46653.4</v>
      </c>
      <c r="EL262">
        <v>44390.5</v>
      </c>
      <c r="EM262">
        <v>1.87588</v>
      </c>
      <c r="EN262">
        <v>1.82442</v>
      </c>
      <c r="EO262">
        <v>0.114132</v>
      </c>
      <c r="EP262">
        <v>0</v>
      </c>
      <c r="EQ262">
        <v>25.621</v>
      </c>
      <c r="ER262">
        <v>999.9</v>
      </c>
      <c r="ES262">
        <v>45.8</v>
      </c>
      <c r="ET262">
        <v>34.7</v>
      </c>
      <c r="EU262">
        <v>28.4559</v>
      </c>
      <c r="EV262">
        <v>63.1039</v>
      </c>
      <c r="EW262">
        <v>20.653</v>
      </c>
      <c r="EX262">
        <v>1</v>
      </c>
      <c r="EY262">
        <v>0.00556911</v>
      </c>
      <c r="EZ262">
        <v>0.372958</v>
      </c>
      <c r="FA262">
        <v>20.1984</v>
      </c>
      <c r="FB262">
        <v>5.22957</v>
      </c>
      <c r="FC262">
        <v>11.9682</v>
      </c>
      <c r="FD262">
        <v>4.9708</v>
      </c>
      <c r="FE262">
        <v>3.28963</v>
      </c>
      <c r="FF262">
        <v>9999</v>
      </c>
      <c r="FG262">
        <v>9999</v>
      </c>
      <c r="FH262">
        <v>9999</v>
      </c>
      <c r="FI262">
        <v>999.9</v>
      </c>
      <c r="FJ262">
        <v>4.97312</v>
      </c>
      <c r="FK262">
        <v>1.87762</v>
      </c>
      <c r="FL262">
        <v>1.87577</v>
      </c>
      <c r="FM262">
        <v>1.87859</v>
      </c>
      <c r="FN262">
        <v>1.87528</v>
      </c>
      <c r="FO262">
        <v>1.87881</v>
      </c>
      <c r="FP262">
        <v>1.87591</v>
      </c>
      <c r="FQ262">
        <v>1.87708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4.169</v>
      </c>
      <c r="GF262">
        <v>0.3372</v>
      </c>
      <c r="GG262">
        <v>1.952128706093963</v>
      </c>
      <c r="GH262">
        <v>0.004218851560130391</v>
      </c>
      <c r="GI262">
        <v>-1.795455638341317E-06</v>
      </c>
      <c r="GJ262">
        <v>4.509012065089949E-10</v>
      </c>
      <c r="GK262">
        <v>-0.002260030334245136</v>
      </c>
      <c r="GL262">
        <v>0.00193859277299023</v>
      </c>
      <c r="GM262">
        <v>0.0006059354359476578</v>
      </c>
      <c r="GN262">
        <v>-3.865286006439209E-06</v>
      </c>
      <c r="GO262">
        <v>0</v>
      </c>
      <c r="GP262">
        <v>2124</v>
      </c>
      <c r="GQ262">
        <v>1</v>
      </c>
      <c r="GR262">
        <v>26</v>
      </c>
      <c r="GS262">
        <v>223301.9</v>
      </c>
      <c r="GT262">
        <v>1177.6</v>
      </c>
      <c r="GU262">
        <v>1.78223</v>
      </c>
      <c r="GV262">
        <v>2.55615</v>
      </c>
      <c r="GW262">
        <v>1.39893</v>
      </c>
      <c r="GX262">
        <v>2.35474</v>
      </c>
      <c r="GY262">
        <v>1.44897</v>
      </c>
      <c r="GZ262">
        <v>2.50244</v>
      </c>
      <c r="HA262">
        <v>41.1705</v>
      </c>
      <c r="HB262">
        <v>24.1751</v>
      </c>
      <c r="HC262">
        <v>18</v>
      </c>
      <c r="HD262">
        <v>494.833</v>
      </c>
      <c r="HE262">
        <v>434.828</v>
      </c>
      <c r="HF262">
        <v>24.8456</v>
      </c>
      <c r="HG262">
        <v>27.1179</v>
      </c>
      <c r="HH262">
        <v>29.9998</v>
      </c>
      <c r="HI262">
        <v>27.0294</v>
      </c>
      <c r="HJ262">
        <v>27.1204</v>
      </c>
      <c r="HK262">
        <v>35.7403</v>
      </c>
      <c r="HL262">
        <v>26.8739</v>
      </c>
      <c r="HM262">
        <v>86.8751</v>
      </c>
      <c r="HN262">
        <v>24.8446</v>
      </c>
      <c r="HO262">
        <v>754.742</v>
      </c>
      <c r="HP262">
        <v>22.8443</v>
      </c>
      <c r="HQ262">
        <v>100.824</v>
      </c>
      <c r="HR262">
        <v>102.076</v>
      </c>
    </row>
    <row r="263" spans="1:226">
      <c r="A263">
        <v>247</v>
      </c>
      <c r="B263">
        <v>1677866183</v>
      </c>
      <c r="C263">
        <v>3661.5</v>
      </c>
      <c r="D263" t="s">
        <v>859</v>
      </c>
      <c r="E263" t="s">
        <v>860</v>
      </c>
      <c r="F263">
        <v>5</v>
      </c>
      <c r="G263" t="s">
        <v>353</v>
      </c>
      <c r="H263" t="s">
        <v>770</v>
      </c>
      <c r="I263">
        <v>1677866175.5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759.9157114892238</v>
      </c>
      <c r="AK263">
        <v>732.3672969696968</v>
      </c>
      <c r="AL263">
        <v>3.44882392493794</v>
      </c>
      <c r="AM263">
        <v>64.72934147553096</v>
      </c>
      <c r="AN263">
        <f>(AP263 - AO263 + BO263*1E3/(8.314*(BQ263+273.15)) * AR263/BN263 * AQ263) * BN263/(100*BB263) * 1000/(1000 - AP263)</f>
        <v>0</v>
      </c>
      <c r="AO263">
        <v>22.76957298210982</v>
      </c>
      <c r="AP263">
        <v>24.23155878787879</v>
      </c>
      <c r="AQ263">
        <v>1.942541985012932E-05</v>
      </c>
      <c r="AR263">
        <v>99.36113135424414</v>
      </c>
      <c r="AS263">
        <v>0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2.96</v>
      </c>
      <c r="BC263">
        <v>0.5</v>
      </c>
      <c r="BD263" t="s">
        <v>355</v>
      </c>
      <c r="BE263">
        <v>2</v>
      </c>
      <c r="BF263" t="b">
        <v>1</v>
      </c>
      <c r="BG263">
        <v>1677866175.5</v>
      </c>
      <c r="BH263">
        <v>691.1540740740741</v>
      </c>
      <c r="BI263">
        <v>726.5379999999999</v>
      </c>
      <c r="BJ263">
        <v>24.23139259259259</v>
      </c>
      <c r="BK263">
        <v>22.75510370370371</v>
      </c>
      <c r="BL263">
        <v>687.0049629629628</v>
      </c>
      <c r="BM263">
        <v>23.89412222222222</v>
      </c>
      <c r="BN263">
        <v>500.0586666666667</v>
      </c>
      <c r="BO263">
        <v>89.40782222222222</v>
      </c>
      <c r="BP263">
        <v>0.1000297740740741</v>
      </c>
      <c r="BQ263">
        <v>26.74602592592593</v>
      </c>
      <c r="BR263">
        <v>27.49699259259259</v>
      </c>
      <c r="BS263">
        <v>999.9000000000001</v>
      </c>
      <c r="BT263">
        <v>0</v>
      </c>
      <c r="BU263">
        <v>0</v>
      </c>
      <c r="BV263">
        <v>9994.486296296296</v>
      </c>
      <c r="BW263">
        <v>0</v>
      </c>
      <c r="BX263">
        <v>3.044440370370371</v>
      </c>
      <c r="BY263">
        <v>-35.38388148148148</v>
      </c>
      <c r="BZ263">
        <v>708.3175925925926</v>
      </c>
      <c r="CA263">
        <v>743.4555925925926</v>
      </c>
      <c r="CB263">
        <v>1.476291851851852</v>
      </c>
      <c r="CC263">
        <v>726.5379999999999</v>
      </c>
      <c r="CD263">
        <v>22.75510370370371</v>
      </c>
      <c r="CE263">
        <v>2.166476296296296</v>
      </c>
      <c r="CF263">
        <v>2.034484074074074</v>
      </c>
      <c r="CG263">
        <v>18.71654814814815</v>
      </c>
      <c r="CH263">
        <v>17.71529259259259</v>
      </c>
      <c r="CI263">
        <v>1999.971851851852</v>
      </c>
      <c r="CJ263">
        <v>0.9799972222222221</v>
      </c>
      <c r="CK263">
        <v>0.02000310370370371</v>
      </c>
      <c r="CL263">
        <v>0</v>
      </c>
      <c r="CM263">
        <v>2.04195925925926</v>
      </c>
      <c r="CN263">
        <v>0</v>
      </c>
      <c r="CO263">
        <v>7321.363333333335</v>
      </c>
      <c r="CP263">
        <v>17337.98148148148</v>
      </c>
      <c r="CQ263">
        <v>36.99533333333333</v>
      </c>
      <c r="CR263">
        <v>38.111</v>
      </c>
      <c r="CS263">
        <v>37</v>
      </c>
      <c r="CT263">
        <v>36.25</v>
      </c>
      <c r="CU263">
        <v>36.44166666666667</v>
      </c>
      <c r="CV263">
        <v>1959.965185185185</v>
      </c>
      <c r="CW263">
        <v>40.01</v>
      </c>
      <c r="CX263">
        <v>0</v>
      </c>
      <c r="CY263">
        <v>1677866186.2</v>
      </c>
      <c r="CZ263">
        <v>0</v>
      </c>
      <c r="DA263">
        <v>0</v>
      </c>
      <c r="DB263" t="s">
        <v>356</v>
      </c>
      <c r="DC263">
        <v>1664468064.5</v>
      </c>
      <c r="DD263">
        <v>1677795524</v>
      </c>
      <c r="DE263">
        <v>0</v>
      </c>
      <c r="DF263">
        <v>-0.419</v>
      </c>
      <c r="DG263">
        <v>-0.001</v>
      </c>
      <c r="DH263">
        <v>3.097</v>
      </c>
      <c r="DI263">
        <v>0.268</v>
      </c>
      <c r="DJ263">
        <v>400</v>
      </c>
      <c r="DK263">
        <v>24</v>
      </c>
      <c r="DL263">
        <v>0.15</v>
      </c>
      <c r="DM263">
        <v>0.13</v>
      </c>
      <c r="DN263">
        <v>-35.34729268292682</v>
      </c>
      <c r="DO263">
        <v>-0.9582710801394058</v>
      </c>
      <c r="DP263">
        <v>0.1077220777929081</v>
      </c>
      <c r="DQ263">
        <v>0</v>
      </c>
      <c r="DR263">
        <v>1.477696585365854</v>
      </c>
      <c r="DS263">
        <v>-0.07544362369338251</v>
      </c>
      <c r="DT263">
        <v>0.01367239958059643</v>
      </c>
      <c r="DU263">
        <v>1</v>
      </c>
      <c r="DV263">
        <v>1</v>
      </c>
      <c r="DW263">
        <v>2</v>
      </c>
      <c r="DX263" t="s">
        <v>365</v>
      </c>
      <c r="DY263">
        <v>2.97932</v>
      </c>
      <c r="DZ263">
        <v>2.72825</v>
      </c>
      <c r="EA263">
        <v>0.124198</v>
      </c>
      <c r="EB263">
        <v>0.129576</v>
      </c>
      <c r="EC263">
        <v>0.10658</v>
      </c>
      <c r="ED263">
        <v>0.102907</v>
      </c>
      <c r="EE263">
        <v>26245.7</v>
      </c>
      <c r="EF263">
        <v>25767</v>
      </c>
      <c r="EG263">
        <v>30499.1</v>
      </c>
      <c r="EH263">
        <v>29852.2</v>
      </c>
      <c r="EI263">
        <v>37598</v>
      </c>
      <c r="EJ263">
        <v>35256.1</v>
      </c>
      <c r="EK263">
        <v>46653.7</v>
      </c>
      <c r="EL263">
        <v>44390.6</v>
      </c>
      <c r="EM263">
        <v>1.8757</v>
      </c>
      <c r="EN263">
        <v>1.82445</v>
      </c>
      <c r="EO263">
        <v>0.114214</v>
      </c>
      <c r="EP263">
        <v>0</v>
      </c>
      <c r="EQ263">
        <v>25.6237</v>
      </c>
      <c r="ER263">
        <v>999.9</v>
      </c>
      <c r="ES263">
        <v>45.8</v>
      </c>
      <c r="ET263">
        <v>34.8</v>
      </c>
      <c r="EU263">
        <v>28.614</v>
      </c>
      <c r="EV263">
        <v>63.3839</v>
      </c>
      <c r="EW263">
        <v>20.3085</v>
      </c>
      <c r="EX263">
        <v>1</v>
      </c>
      <c r="EY263">
        <v>0.0054878</v>
      </c>
      <c r="EZ263">
        <v>0.377489</v>
      </c>
      <c r="FA263">
        <v>20.1986</v>
      </c>
      <c r="FB263">
        <v>5.22957</v>
      </c>
      <c r="FC263">
        <v>11.9685</v>
      </c>
      <c r="FD263">
        <v>4.9705</v>
      </c>
      <c r="FE263">
        <v>3.28958</v>
      </c>
      <c r="FF263">
        <v>9999</v>
      </c>
      <c r="FG263">
        <v>9999</v>
      </c>
      <c r="FH263">
        <v>9999</v>
      </c>
      <c r="FI263">
        <v>999.9</v>
      </c>
      <c r="FJ263">
        <v>4.97313</v>
      </c>
      <c r="FK263">
        <v>1.87763</v>
      </c>
      <c r="FL263">
        <v>1.87577</v>
      </c>
      <c r="FM263">
        <v>1.87865</v>
      </c>
      <c r="FN263">
        <v>1.87529</v>
      </c>
      <c r="FO263">
        <v>1.87881</v>
      </c>
      <c r="FP263">
        <v>1.87592</v>
      </c>
      <c r="FQ263">
        <v>1.87711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4.208</v>
      </c>
      <c r="GF263">
        <v>0.3373</v>
      </c>
      <c r="GG263">
        <v>1.952128706093963</v>
      </c>
      <c r="GH263">
        <v>0.004218851560130391</v>
      </c>
      <c r="GI263">
        <v>-1.795455638341317E-06</v>
      </c>
      <c r="GJ263">
        <v>4.509012065089949E-10</v>
      </c>
      <c r="GK263">
        <v>-0.002260030334245136</v>
      </c>
      <c r="GL263">
        <v>0.00193859277299023</v>
      </c>
      <c r="GM263">
        <v>0.0006059354359476578</v>
      </c>
      <c r="GN263">
        <v>-3.865286006439209E-06</v>
      </c>
      <c r="GO263">
        <v>0</v>
      </c>
      <c r="GP263">
        <v>2124</v>
      </c>
      <c r="GQ263">
        <v>1</v>
      </c>
      <c r="GR263">
        <v>26</v>
      </c>
      <c r="GS263">
        <v>223302</v>
      </c>
      <c r="GT263">
        <v>1177.7</v>
      </c>
      <c r="GU263">
        <v>1.81274</v>
      </c>
      <c r="GV263">
        <v>2.5708</v>
      </c>
      <c r="GW263">
        <v>1.39893</v>
      </c>
      <c r="GX263">
        <v>2.35474</v>
      </c>
      <c r="GY263">
        <v>1.44897</v>
      </c>
      <c r="GZ263">
        <v>2.41455</v>
      </c>
      <c r="HA263">
        <v>41.1705</v>
      </c>
      <c r="HB263">
        <v>24.1663</v>
      </c>
      <c r="HC263">
        <v>18</v>
      </c>
      <c r="HD263">
        <v>494.708</v>
      </c>
      <c r="HE263">
        <v>434.817</v>
      </c>
      <c r="HF263">
        <v>24.8454</v>
      </c>
      <c r="HG263">
        <v>27.1146</v>
      </c>
      <c r="HH263">
        <v>29.9999</v>
      </c>
      <c r="HI263">
        <v>27.0254</v>
      </c>
      <c r="HJ263">
        <v>27.1169</v>
      </c>
      <c r="HK263">
        <v>36.4102</v>
      </c>
      <c r="HL263">
        <v>26.8739</v>
      </c>
      <c r="HM263">
        <v>86.8751</v>
      </c>
      <c r="HN263">
        <v>24.845</v>
      </c>
      <c r="HO263">
        <v>774.857</v>
      </c>
      <c r="HP263">
        <v>22.8444</v>
      </c>
      <c r="HQ263">
        <v>100.825</v>
      </c>
      <c r="HR263">
        <v>102.076</v>
      </c>
    </row>
    <row r="264" spans="1:226">
      <c r="A264">
        <v>248</v>
      </c>
      <c r="B264">
        <v>1677866188</v>
      </c>
      <c r="C264">
        <v>3666.5</v>
      </c>
      <c r="D264" t="s">
        <v>861</v>
      </c>
      <c r="E264" t="s">
        <v>862</v>
      </c>
      <c r="F264">
        <v>5</v>
      </c>
      <c r="G264" t="s">
        <v>353</v>
      </c>
      <c r="H264" t="s">
        <v>770</v>
      </c>
      <c r="I264">
        <v>1677866180.214286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777.1594272172407</v>
      </c>
      <c r="AK264">
        <v>749.5278606060602</v>
      </c>
      <c r="AL264">
        <v>3.450002685599408</v>
      </c>
      <c r="AM264">
        <v>64.72934147553096</v>
      </c>
      <c r="AN264">
        <f>(AP264 - AO264 + BO264*1E3/(8.314*(BQ264+273.15)) * AR264/BN264 * AQ264) * BN264/(100*BB264) * 1000/(1000 - AP264)</f>
        <v>0</v>
      </c>
      <c r="AO264">
        <v>22.76986353215051</v>
      </c>
      <c r="AP264">
        <v>24.23211090909089</v>
      </c>
      <c r="AQ264">
        <v>-1.9923707240876E-06</v>
      </c>
      <c r="AR264">
        <v>99.36113135424414</v>
      </c>
      <c r="AS264">
        <v>0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2.96</v>
      </c>
      <c r="BC264">
        <v>0.5</v>
      </c>
      <c r="BD264" t="s">
        <v>355</v>
      </c>
      <c r="BE264">
        <v>2</v>
      </c>
      <c r="BF264" t="b">
        <v>1</v>
      </c>
      <c r="BG264">
        <v>1677866180.214286</v>
      </c>
      <c r="BH264">
        <v>706.9262857142857</v>
      </c>
      <c r="BI264">
        <v>742.4207142857142</v>
      </c>
      <c r="BJ264">
        <v>24.23008571428571</v>
      </c>
      <c r="BK264">
        <v>22.76162142857143</v>
      </c>
      <c r="BL264">
        <v>702.7397500000001</v>
      </c>
      <c r="BM264">
        <v>23.89284285714285</v>
      </c>
      <c r="BN264">
        <v>500.0400714285714</v>
      </c>
      <c r="BO264">
        <v>89.40889285714286</v>
      </c>
      <c r="BP264">
        <v>0.100074075</v>
      </c>
      <c r="BQ264">
        <v>26.74551428571429</v>
      </c>
      <c r="BR264">
        <v>27.49383214285715</v>
      </c>
      <c r="BS264">
        <v>999.9000000000002</v>
      </c>
      <c r="BT264">
        <v>0</v>
      </c>
      <c r="BU264">
        <v>0</v>
      </c>
      <c r="BV264">
        <v>9994.555000000002</v>
      </c>
      <c r="BW264">
        <v>0</v>
      </c>
      <c r="BX264">
        <v>3.0381575</v>
      </c>
      <c r="BY264">
        <v>-35.49442857142857</v>
      </c>
      <c r="BZ264">
        <v>724.4804642857142</v>
      </c>
      <c r="CA264">
        <v>759.7131428571428</v>
      </c>
      <c r="CB264">
        <v>1.468477142857143</v>
      </c>
      <c r="CC264">
        <v>742.4207142857142</v>
      </c>
      <c r="CD264">
        <v>22.76162142857143</v>
      </c>
      <c r="CE264">
        <v>2.166385714285714</v>
      </c>
      <c r="CF264">
        <v>2.035090714285714</v>
      </c>
      <c r="CG264">
        <v>18.71587857142857</v>
      </c>
      <c r="CH264">
        <v>17.720025</v>
      </c>
      <c r="CI264">
        <v>1999.963571428572</v>
      </c>
      <c r="CJ264">
        <v>0.9799971428571427</v>
      </c>
      <c r="CK264">
        <v>0.02000318571428572</v>
      </c>
      <c r="CL264">
        <v>0</v>
      </c>
      <c r="CM264">
        <v>2.018028571428572</v>
      </c>
      <c r="CN264">
        <v>0</v>
      </c>
      <c r="CO264">
        <v>7321.963214285714</v>
      </c>
      <c r="CP264">
        <v>17337.91428571429</v>
      </c>
      <c r="CQ264">
        <v>37.15614285714286</v>
      </c>
      <c r="CR264">
        <v>38.10025</v>
      </c>
      <c r="CS264">
        <v>36.94189285714286</v>
      </c>
      <c r="CT264">
        <v>36.22985714285714</v>
      </c>
      <c r="CU264">
        <v>36.42142857142857</v>
      </c>
      <c r="CV264">
        <v>1959.957142857143</v>
      </c>
      <c r="CW264">
        <v>40.01</v>
      </c>
      <c r="CX264">
        <v>0</v>
      </c>
      <c r="CY264">
        <v>1677866191</v>
      </c>
      <c r="CZ264">
        <v>0</v>
      </c>
      <c r="DA264">
        <v>0</v>
      </c>
      <c r="DB264" t="s">
        <v>356</v>
      </c>
      <c r="DC264">
        <v>1664468064.5</v>
      </c>
      <c r="DD264">
        <v>1677795524</v>
      </c>
      <c r="DE264">
        <v>0</v>
      </c>
      <c r="DF264">
        <v>-0.419</v>
      </c>
      <c r="DG264">
        <v>-0.001</v>
      </c>
      <c r="DH264">
        <v>3.097</v>
      </c>
      <c r="DI264">
        <v>0.268</v>
      </c>
      <c r="DJ264">
        <v>400</v>
      </c>
      <c r="DK264">
        <v>24</v>
      </c>
      <c r="DL264">
        <v>0.15</v>
      </c>
      <c r="DM264">
        <v>0.13</v>
      </c>
      <c r="DN264">
        <v>-35.41389024390244</v>
      </c>
      <c r="DO264">
        <v>-1.270590940766564</v>
      </c>
      <c r="DP264">
        <v>0.1367641370137338</v>
      </c>
      <c r="DQ264">
        <v>0</v>
      </c>
      <c r="DR264">
        <v>1.474243414634146</v>
      </c>
      <c r="DS264">
        <v>-0.10020606271777</v>
      </c>
      <c r="DT264">
        <v>0.01457103803151593</v>
      </c>
      <c r="DU264">
        <v>0</v>
      </c>
      <c r="DV264">
        <v>0</v>
      </c>
      <c r="DW264">
        <v>2</v>
      </c>
      <c r="DX264" t="s">
        <v>357</v>
      </c>
      <c r="DY264">
        <v>2.97934</v>
      </c>
      <c r="DZ264">
        <v>2.72827</v>
      </c>
      <c r="EA264">
        <v>0.126159</v>
      </c>
      <c r="EB264">
        <v>0.131518</v>
      </c>
      <c r="EC264">
        <v>0.106583</v>
      </c>
      <c r="ED264">
        <v>0.102956</v>
      </c>
      <c r="EE264">
        <v>26187.1</v>
      </c>
      <c r="EF264">
        <v>25709.8</v>
      </c>
      <c r="EG264">
        <v>30499.4</v>
      </c>
      <c r="EH264">
        <v>29852.5</v>
      </c>
      <c r="EI264">
        <v>37598.3</v>
      </c>
      <c r="EJ264">
        <v>35254.9</v>
      </c>
      <c r="EK264">
        <v>46654.1</v>
      </c>
      <c r="EL264">
        <v>44391.4</v>
      </c>
      <c r="EM264">
        <v>1.87595</v>
      </c>
      <c r="EN264">
        <v>1.82458</v>
      </c>
      <c r="EO264">
        <v>0.114214</v>
      </c>
      <c r="EP264">
        <v>0</v>
      </c>
      <c r="EQ264">
        <v>25.627</v>
      </c>
      <c r="ER264">
        <v>999.9</v>
      </c>
      <c r="ES264">
        <v>45.8</v>
      </c>
      <c r="ET264">
        <v>34.7</v>
      </c>
      <c r="EU264">
        <v>28.4566</v>
      </c>
      <c r="EV264">
        <v>63.0939</v>
      </c>
      <c r="EW264">
        <v>20.3045</v>
      </c>
      <c r="EX264">
        <v>1</v>
      </c>
      <c r="EY264">
        <v>0.00549035</v>
      </c>
      <c r="EZ264">
        <v>0.365787</v>
      </c>
      <c r="FA264">
        <v>20.1986</v>
      </c>
      <c r="FB264">
        <v>5.23002</v>
      </c>
      <c r="FC264">
        <v>11.9682</v>
      </c>
      <c r="FD264">
        <v>4.9706</v>
      </c>
      <c r="FE264">
        <v>3.28958</v>
      </c>
      <c r="FF264">
        <v>9999</v>
      </c>
      <c r="FG264">
        <v>9999</v>
      </c>
      <c r="FH264">
        <v>9999</v>
      </c>
      <c r="FI264">
        <v>999.9</v>
      </c>
      <c r="FJ264">
        <v>4.97312</v>
      </c>
      <c r="FK264">
        <v>1.87759</v>
      </c>
      <c r="FL264">
        <v>1.87576</v>
      </c>
      <c r="FM264">
        <v>1.87854</v>
      </c>
      <c r="FN264">
        <v>1.87521</v>
      </c>
      <c r="FO264">
        <v>1.8788</v>
      </c>
      <c r="FP264">
        <v>1.87588</v>
      </c>
      <c r="FQ264">
        <v>1.877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4.247</v>
      </c>
      <c r="GF264">
        <v>0.3373</v>
      </c>
      <c r="GG264">
        <v>1.952128706093963</v>
      </c>
      <c r="GH264">
        <v>0.004218851560130391</v>
      </c>
      <c r="GI264">
        <v>-1.795455638341317E-06</v>
      </c>
      <c r="GJ264">
        <v>4.509012065089949E-10</v>
      </c>
      <c r="GK264">
        <v>-0.002260030334245136</v>
      </c>
      <c r="GL264">
        <v>0.00193859277299023</v>
      </c>
      <c r="GM264">
        <v>0.0006059354359476578</v>
      </c>
      <c r="GN264">
        <v>-3.865286006439209E-06</v>
      </c>
      <c r="GO264">
        <v>0</v>
      </c>
      <c r="GP264">
        <v>2124</v>
      </c>
      <c r="GQ264">
        <v>1</v>
      </c>
      <c r="GR264">
        <v>26</v>
      </c>
      <c r="GS264">
        <v>223302.1</v>
      </c>
      <c r="GT264">
        <v>1177.7</v>
      </c>
      <c r="GU264">
        <v>1.84692</v>
      </c>
      <c r="GV264">
        <v>2.56836</v>
      </c>
      <c r="GW264">
        <v>1.39893</v>
      </c>
      <c r="GX264">
        <v>2.35474</v>
      </c>
      <c r="GY264">
        <v>1.44897</v>
      </c>
      <c r="GZ264">
        <v>2.49146</v>
      </c>
      <c r="HA264">
        <v>41.1446</v>
      </c>
      <c r="HB264">
        <v>24.1575</v>
      </c>
      <c r="HC264">
        <v>18</v>
      </c>
      <c r="HD264">
        <v>494.822</v>
      </c>
      <c r="HE264">
        <v>434.863</v>
      </c>
      <c r="HF264">
        <v>24.8467</v>
      </c>
      <c r="HG264">
        <v>27.1122</v>
      </c>
      <c r="HH264">
        <v>29.9999</v>
      </c>
      <c r="HI264">
        <v>27.0218</v>
      </c>
      <c r="HJ264">
        <v>27.1129</v>
      </c>
      <c r="HK264">
        <v>37.02</v>
      </c>
      <c r="HL264">
        <v>26.5978</v>
      </c>
      <c r="HM264">
        <v>86.8751</v>
      </c>
      <c r="HN264">
        <v>24.8497</v>
      </c>
      <c r="HO264">
        <v>788.218</v>
      </c>
      <c r="HP264">
        <v>22.8462</v>
      </c>
      <c r="HQ264">
        <v>100.825</v>
      </c>
      <c r="HR264">
        <v>102.078</v>
      </c>
    </row>
    <row r="265" spans="1:226">
      <c r="A265">
        <v>249</v>
      </c>
      <c r="B265">
        <v>1677866193</v>
      </c>
      <c r="C265">
        <v>3671.5</v>
      </c>
      <c r="D265" t="s">
        <v>863</v>
      </c>
      <c r="E265" t="s">
        <v>864</v>
      </c>
      <c r="F265">
        <v>5</v>
      </c>
      <c r="G265" t="s">
        <v>353</v>
      </c>
      <c r="H265" t="s">
        <v>770</v>
      </c>
      <c r="I265">
        <v>1677866185.5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794.1838538961521</v>
      </c>
      <c r="AK265">
        <v>766.6355999999996</v>
      </c>
      <c r="AL265">
        <v>3.424381888996204</v>
      </c>
      <c r="AM265">
        <v>64.72934147553096</v>
      </c>
      <c r="AN265">
        <f>(AP265 - AO265 + BO265*1E3/(8.314*(BQ265+273.15)) * AR265/BN265 * AQ265) * BN265/(100*BB265) * 1000/(1000 - AP265)</f>
        <v>0</v>
      </c>
      <c r="AO265">
        <v>22.81531762120647</v>
      </c>
      <c r="AP265">
        <v>24.24225939393939</v>
      </c>
      <c r="AQ265">
        <v>4.295807083983997E-05</v>
      </c>
      <c r="AR265">
        <v>99.36113135424414</v>
      </c>
      <c r="AS265">
        <v>0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2.96</v>
      </c>
      <c r="BC265">
        <v>0.5</v>
      </c>
      <c r="BD265" t="s">
        <v>355</v>
      </c>
      <c r="BE265">
        <v>2</v>
      </c>
      <c r="BF265" t="b">
        <v>1</v>
      </c>
      <c r="BG265">
        <v>1677866185.5</v>
      </c>
      <c r="BH265">
        <v>724.6297777777777</v>
      </c>
      <c r="BI265">
        <v>760.1702592592592</v>
      </c>
      <c r="BJ265">
        <v>24.23306296296296</v>
      </c>
      <c r="BK265">
        <v>22.78297407407408</v>
      </c>
      <c r="BL265">
        <v>720.4018518518519</v>
      </c>
      <c r="BM265">
        <v>23.89575925925926</v>
      </c>
      <c r="BN265">
        <v>500.0435555555555</v>
      </c>
      <c r="BO265">
        <v>89.40966666666667</v>
      </c>
      <c r="BP265">
        <v>0.09992714444444444</v>
      </c>
      <c r="BQ265">
        <v>26.74586296296296</v>
      </c>
      <c r="BR265">
        <v>27.49551851851852</v>
      </c>
      <c r="BS265">
        <v>999.9000000000001</v>
      </c>
      <c r="BT265">
        <v>0</v>
      </c>
      <c r="BU265">
        <v>0</v>
      </c>
      <c r="BV265">
        <v>10005.25111111111</v>
      </c>
      <c r="BW265">
        <v>0</v>
      </c>
      <c r="BX265">
        <v>3.042039259259259</v>
      </c>
      <c r="BY265">
        <v>-35.54042962962963</v>
      </c>
      <c r="BZ265">
        <v>742.6259629629632</v>
      </c>
      <c r="CA265">
        <v>777.893111111111</v>
      </c>
      <c r="CB265">
        <v>1.450107407407407</v>
      </c>
      <c r="CC265">
        <v>760.1702592592592</v>
      </c>
      <c r="CD265">
        <v>22.78297407407408</v>
      </c>
      <c r="CE265">
        <v>2.166670740740741</v>
      </c>
      <c r="CF265">
        <v>2.037017407407407</v>
      </c>
      <c r="CG265">
        <v>18.71798888888889</v>
      </c>
      <c r="CH265">
        <v>17.73503703703704</v>
      </c>
      <c r="CI265">
        <v>1999.972962962963</v>
      </c>
      <c r="CJ265">
        <v>0.9799972222222221</v>
      </c>
      <c r="CK265">
        <v>0.02000310370370371</v>
      </c>
      <c r="CL265">
        <v>0</v>
      </c>
      <c r="CM265">
        <v>1.989592592592593</v>
      </c>
      <c r="CN265">
        <v>0</v>
      </c>
      <c r="CO265">
        <v>7322.611111111112</v>
      </c>
      <c r="CP265">
        <v>17337.98888888889</v>
      </c>
      <c r="CQ265">
        <v>37.48362962962963</v>
      </c>
      <c r="CR265">
        <v>38.08066666666667</v>
      </c>
      <c r="CS265">
        <v>36.82618518518519</v>
      </c>
      <c r="CT265">
        <v>36.17111111111111</v>
      </c>
      <c r="CU265">
        <v>36.40477777777777</v>
      </c>
      <c r="CV265">
        <v>1959.965925925926</v>
      </c>
      <c r="CW265">
        <v>40.01</v>
      </c>
      <c r="CX265">
        <v>0</v>
      </c>
      <c r="CY265">
        <v>1677866195.8</v>
      </c>
      <c r="CZ265">
        <v>0</v>
      </c>
      <c r="DA265">
        <v>0</v>
      </c>
      <c r="DB265" t="s">
        <v>356</v>
      </c>
      <c r="DC265">
        <v>1664468064.5</v>
      </c>
      <c r="DD265">
        <v>1677795524</v>
      </c>
      <c r="DE265">
        <v>0</v>
      </c>
      <c r="DF265">
        <v>-0.419</v>
      </c>
      <c r="DG265">
        <v>-0.001</v>
      </c>
      <c r="DH265">
        <v>3.097</v>
      </c>
      <c r="DI265">
        <v>0.268</v>
      </c>
      <c r="DJ265">
        <v>400</v>
      </c>
      <c r="DK265">
        <v>24</v>
      </c>
      <c r="DL265">
        <v>0.15</v>
      </c>
      <c r="DM265">
        <v>0.13</v>
      </c>
      <c r="DN265">
        <v>-35.4945075</v>
      </c>
      <c r="DO265">
        <v>-0.6735590994370891</v>
      </c>
      <c r="DP265">
        <v>0.09591795032083449</v>
      </c>
      <c r="DQ265">
        <v>0</v>
      </c>
      <c r="DR265">
        <v>1.46055525</v>
      </c>
      <c r="DS265">
        <v>-0.1924447654784264</v>
      </c>
      <c r="DT265">
        <v>0.02093349504830717</v>
      </c>
      <c r="DU265">
        <v>0</v>
      </c>
      <c r="DV265">
        <v>0</v>
      </c>
      <c r="DW265">
        <v>2</v>
      </c>
      <c r="DX265" t="s">
        <v>357</v>
      </c>
      <c r="DY265">
        <v>2.97913</v>
      </c>
      <c r="DZ265">
        <v>2.72828</v>
      </c>
      <c r="EA265">
        <v>0.128089</v>
      </c>
      <c r="EB265">
        <v>0.133412</v>
      </c>
      <c r="EC265">
        <v>0.106615</v>
      </c>
      <c r="ED265">
        <v>0.103056</v>
      </c>
      <c r="EE265">
        <v>26128.9</v>
      </c>
      <c r="EF265">
        <v>25653.8</v>
      </c>
      <c r="EG265">
        <v>30499</v>
      </c>
      <c r="EH265">
        <v>29852.6</v>
      </c>
      <c r="EI265">
        <v>37596.6</v>
      </c>
      <c r="EJ265">
        <v>35251.5</v>
      </c>
      <c r="EK265">
        <v>46653.5</v>
      </c>
      <c r="EL265">
        <v>44391.9</v>
      </c>
      <c r="EM265">
        <v>1.87602</v>
      </c>
      <c r="EN265">
        <v>1.82505</v>
      </c>
      <c r="EO265">
        <v>0.114478</v>
      </c>
      <c r="EP265">
        <v>0</v>
      </c>
      <c r="EQ265">
        <v>25.6296</v>
      </c>
      <c r="ER265">
        <v>999.9</v>
      </c>
      <c r="ES265">
        <v>45.7</v>
      </c>
      <c r="ET265">
        <v>34.7</v>
      </c>
      <c r="EU265">
        <v>28.3939</v>
      </c>
      <c r="EV265">
        <v>62.8339</v>
      </c>
      <c r="EW265">
        <v>20.7292</v>
      </c>
      <c r="EX265">
        <v>1</v>
      </c>
      <c r="EY265">
        <v>0.00497968</v>
      </c>
      <c r="EZ265">
        <v>0.366629</v>
      </c>
      <c r="FA265">
        <v>20.1984</v>
      </c>
      <c r="FB265">
        <v>5.23017</v>
      </c>
      <c r="FC265">
        <v>11.968</v>
      </c>
      <c r="FD265">
        <v>4.9709</v>
      </c>
      <c r="FE265">
        <v>3.2896</v>
      </c>
      <c r="FF265">
        <v>9999</v>
      </c>
      <c r="FG265">
        <v>9999</v>
      </c>
      <c r="FH265">
        <v>9999</v>
      </c>
      <c r="FI265">
        <v>999.9</v>
      </c>
      <c r="FJ265">
        <v>4.97312</v>
      </c>
      <c r="FK265">
        <v>1.87763</v>
      </c>
      <c r="FL265">
        <v>1.87576</v>
      </c>
      <c r="FM265">
        <v>1.8786</v>
      </c>
      <c r="FN265">
        <v>1.87529</v>
      </c>
      <c r="FO265">
        <v>1.87881</v>
      </c>
      <c r="FP265">
        <v>1.87592</v>
      </c>
      <c r="FQ265">
        <v>1.87708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4.286</v>
      </c>
      <c r="GF265">
        <v>0.3375</v>
      </c>
      <c r="GG265">
        <v>1.952128706093963</v>
      </c>
      <c r="GH265">
        <v>0.004218851560130391</v>
      </c>
      <c r="GI265">
        <v>-1.795455638341317E-06</v>
      </c>
      <c r="GJ265">
        <v>4.509012065089949E-10</v>
      </c>
      <c r="GK265">
        <v>-0.002260030334245136</v>
      </c>
      <c r="GL265">
        <v>0.00193859277299023</v>
      </c>
      <c r="GM265">
        <v>0.0006059354359476578</v>
      </c>
      <c r="GN265">
        <v>-3.865286006439209E-06</v>
      </c>
      <c r="GO265">
        <v>0</v>
      </c>
      <c r="GP265">
        <v>2124</v>
      </c>
      <c r="GQ265">
        <v>1</v>
      </c>
      <c r="GR265">
        <v>26</v>
      </c>
      <c r="GS265">
        <v>223302.1</v>
      </c>
      <c r="GT265">
        <v>1177.8</v>
      </c>
      <c r="GU265">
        <v>1.87622</v>
      </c>
      <c r="GV265">
        <v>2.55371</v>
      </c>
      <c r="GW265">
        <v>1.39893</v>
      </c>
      <c r="GX265">
        <v>2.35474</v>
      </c>
      <c r="GY265">
        <v>1.44897</v>
      </c>
      <c r="GZ265">
        <v>2.51343</v>
      </c>
      <c r="HA265">
        <v>41.1446</v>
      </c>
      <c r="HB265">
        <v>24.1751</v>
      </c>
      <c r="HC265">
        <v>18</v>
      </c>
      <c r="HD265">
        <v>494.836</v>
      </c>
      <c r="HE265">
        <v>435.127</v>
      </c>
      <c r="HF265">
        <v>24.8508</v>
      </c>
      <c r="HG265">
        <v>27.1093</v>
      </c>
      <c r="HH265">
        <v>30</v>
      </c>
      <c r="HI265">
        <v>27.0179</v>
      </c>
      <c r="HJ265">
        <v>27.1095</v>
      </c>
      <c r="HK265">
        <v>37.6874</v>
      </c>
      <c r="HL265">
        <v>26.5978</v>
      </c>
      <c r="HM265">
        <v>86.8751</v>
      </c>
      <c r="HN265">
        <v>24.852</v>
      </c>
      <c r="HO265">
        <v>808.255</v>
      </c>
      <c r="HP265">
        <v>22.8423</v>
      </c>
      <c r="HQ265">
        <v>100.824</v>
      </c>
      <c r="HR265">
        <v>102.079</v>
      </c>
    </row>
    <row r="266" spans="1:226">
      <c r="A266">
        <v>250</v>
      </c>
      <c r="B266">
        <v>1677866198</v>
      </c>
      <c r="C266">
        <v>3676.5</v>
      </c>
      <c r="D266" t="s">
        <v>865</v>
      </c>
      <c r="E266" t="s">
        <v>866</v>
      </c>
      <c r="F266">
        <v>5</v>
      </c>
      <c r="G266" t="s">
        <v>353</v>
      </c>
      <c r="H266" t="s">
        <v>770</v>
      </c>
      <c r="I266">
        <v>1677866190.214286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811.4332841908877</v>
      </c>
      <c r="AK266">
        <v>783.7630666666668</v>
      </c>
      <c r="AL266">
        <v>3.436260160839853</v>
      </c>
      <c r="AM266">
        <v>64.72934147553096</v>
      </c>
      <c r="AN266">
        <f>(AP266 - AO266 + BO266*1E3/(8.314*(BQ266+273.15)) * AR266/BN266 * AQ266) * BN266/(100*BB266) * 1000/(1000 - AP266)</f>
        <v>0</v>
      </c>
      <c r="AO266">
        <v>22.8163547159597</v>
      </c>
      <c r="AP266">
        <v>24.25549636363635</v>
      </c>
      <c r="AQ266">
        <v>3.791230536724522E-05</v>
      </c>
      <c r="AR266">
        <v>99.36113135424414</v>
      </c>
      <c r="AS266">
        <v>0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2.96</v>
      </c>
      <c r="BC266">
        <v>0.5</v>
      </c>
      <c r="BD266" t="s">
        <v>355</v>
      </c>
      <c r="BE266">
        <v>2</v>
      </c>
      <c r="BF266" t="b">
        <v>1</v>
      </c>
      <c r="BG266">
        <v>1677866190.214286</v>
      </c>
      <c r="BH266">
        <v>740.3901785714286</v>
      </c>
      <c r="BI266">
        <v>775.9777857142856</v>
      </c>
      <c r="BJ266">
        <v>24.23998928571429</v>
      </c>
      <c r="BK266">
        <v>22.79765357142857</v>
      </c>
      <c r="BL266">
        <v>736.1257142857143</v>
      </c>
      <c r="BM266">
        <v>23.90251785714286</v>
      </c>
      <c r="BN266">
        <v>500.0320714285714</v>
      </c>
      <c r="BO266">
        <v>89.40884285714286</v>
      </c>
      <c r="BP266">
        <v>0.09990147142857145</v>
      </c>
      <c r="BQ266">
        <v>26.74534285714285</v>
      </c>
      <c r="BR266">
        <v>27.49767857142857</v>
      </c>
      <c r="BS266">
        <v>999.9000000000002</v>
      </c>
      <c r="BT266">
        <v>0</v>
      </c>
      <c r="BU266">
        <v>0</v>
      </c>
      <c r="BV266">
        <v>10001.82392857143</v>
      </c>
      <c r="BW266">
        <v>0</v>
      </c>
      <c r="BX266">
        <v>3.051949285714286</v>
      </c>
      <c r="BY266">
        <v>-35.58757499999999</v>
      </c>
      <c r="BZ266">
        <v>758.7831785714286</v>
      </c>
      <c r="CA266">
        <v>794.0811785714285</v>
      </c>
      <c r="CB266">
        <v>1.442351071428571</v>
      </c>
      <c r="CC266">
        <v>775.9777857142856</v>
      </c>
      <c r="CD266">
        <v>22.79765357142857</v>
      </c>
      <c r="CE266">
        <v>2.167269642857143</v>
      </c>
      <c r="CF266">
        <v>2.038311428571429</v>
      </c>
      <c r="CG266">
        <v>18.72240714285714</v>
      </c>
      <c r="CH266">
        <v>17.74511071428572</v>
      </c>
      <c r="CI266">
        <v>1999.966428571428</v>
      </c>
      <c r="CJ266">
        <v>0.9799971428571427</v>
      </c>
      <c r="CK266">
        <v>0.02000318571428572</v>
      </c>
      <c r="CL266">
        <v>0</v>
      </c>
      <c r="CM266">
        <v>2.052275</v>
      </c>
      <c r="CN266">
        <v>0</v>
      </c>
      <c r="CO266">
        <v>7323.14</v>
      </c>
      <c r="CP266">
        <v>17337.925</v>
      </c>
      <c r="CQ266">
        <v>37.73421428571429</v>
      </c>
      <c r="CR266">
        <v>38.07549999999999</v>
      </c>
      <c r="CS266">
        <v>36.69839285714285</v>
      </c>
      <c r="CT266">
        <v>36.118</v>
      </c>
      <c r="CU266">
        <v>36.40378571428571</v>
      </c>
      <c r="CV266">
        <v>1959.959285714286</v>
      </c>
      <c r="CW266">
        <v>40.01</v>
      </c>
      <c r="CX266">
        <v>0</v>
      </c>
      <c r="CY266">
        <v>1677866201.2</v>
      </c>
      <c r="CZ266">
        <v>0</v>
      </c>
      <c r="DA266">
        <v>0</v>
      </c>
      <c r="DB266" t="s">
        <v>356</v>
      </c>
      <c r="DC266">
        <v>1664468064.5</v>
      </c>
      <c r="DD266">
        <v>1677795524</v>
      </c>
      <c r="DE266">
        <v>0</v>
      </c>
      <c r="DF266">
        <v>-0.419</v>
      </c>
      <c r="DG266">
        <v>-0.001</v>
      </c>
      <c r="DH266">
        <v>3.097</v>
      </c>
      <c r="DI266">
        <v>0.268</v>
      </c>
      <c r="DJ266">
        <v>400</v>
      </c>
      <c r="DK266">
        <v>24</v>
      </c>
      <c r="DL266">
        <v>0.15</v>
      </c>
      <c r="DM266">
        <v>0.13</v>
      </c>
      <c r="DN266">
        <v>-35.556525</v>
      </c>
      <c r="DO266">
        <v>-0.4710641651032041</v>
      </c>
      <c r="DP266">
        <v>0.08163621056247088</v>
      </c>
      <c r="DQ266">
        <v>0</v>
      </c>
      <c r="DR266">
        <v>1.44705425</v>
      </c>
      <c r="DS266">
        <v>-0.1300368855534735</v>
      </c>
      <c r="DT266">
        <v>0.01549610223370704</v>
      </c>
      <c r="DU266">
        <v>0</v>
      </c>
      <c r="DV266">
        <v>0</v>
      </c>
      <c r="DW266">
        <v>2</v>
      </c>
      <c r="DX266" t="s">
        <v>357</v>
      </c>
      <c r="DY266">
        <v>2.9794</v>
      </c>
      <c r="DZ266">
        <v>2.72805</v>
      </c>
      <c r="EA266">
        <v>0.130004</v>
      </c>
      <c r="EB266">
        <v>0.135307</v>
      </c>
      <c r="EC266">
        <v>0.10665</v>
      </c>
      <c r="ED266">
        <v>0.103047</v>
      </c>
      <c r="EE266">
        <v>26071.7</v>
      </c>
      <c r="EF266">
        <v>25597.9</v>
      </c>
      <c r="EG266">
        <v>30499.1</v>
      </c>
      <c r="EH266">
        <v>29852.9</v>
      </c>
      <c r="EI266">
        <v>37595.6</v>
      </c>
      <c r="EJ266">
        <v>35251.9</v>
      </c>
      <c r="EK266">
        <v>46653.9</v>
      </c>
      <c r="EL266">
        <v>44392</v>
      </c>
      <c r="EM266">
        <v>1.8758</v>
      </c>
      <c r="EN266">
        <v>1.82485</v>
      </c>
      <c r="EO266">
        <v>0.11396</v>
      </c>
      <c r="EP266">
        <v>0</v>
      </c>
      <c r="EQ266">
        <v>25.6318</v>
      </c>
      <c r="ER266">
        <v>999.9</v>
      </c>
      <c r="ES266">
        <v>45.7</v>
      </c>
      <c r="ET266">
        <v>34.7</v>
      </c>
      <c r="EU266">
        <v>28.3939</v>
      </c>
      <c r="EV266">
        <v>63.1438</v>
      </c>
      <c r="EW266">
        <v>20.4647</v>
      </c>
      <c r="EX266">
        <v>1</v>
      </c>
      <c r="EY266">
        <v>0.00504573</v>
      </c>
      <c r="EZ266">
        <v>0.385052</v>
      </c>
      <c r="FA266">
        <v>20.1984</v>
      </c>
      <c r="FB266">
        <v>5.23062</v>
      </c>
      <c r="FC266">
        <v>11.968</v>
      </c>
      <c r="FD266">
        <v>4.971</v>
      </c>
      <c r="FE266">
        <v>3.28975</v>
      </c>
      <c r="FF266">
        <v>9999</v>
      </c>
      <c r="FG266">
        <v>9999</v>
      </c>
      <c r="FH266">
        <v>9999</v>
      </c>
      <c r="FI266">
        <v>999.9</v>
      </c>
      <c r="FJ266">
        <v>4.97309</v>
      </c>
      <c r="FK266">
        <v>1.87759</v>
      </c>
      <c r="FL266">
        <v>1.87576</v>
      </c>
      <c r="FM266">
        <v>1.87855</v>
      </c>
      <c r="FN266">
        <v>1.87517</v>
      </c>
      <c r="FO266">
        <v>1.87878</v>
      </c>
      <c r="FP266">
        <v>1.87588</v>
      </c>
      <c r="FQ266">
        <v>1.87701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4.324</v>
      </c>
      <c r="GF266">
        <v>0.3379</v>
      </c>
      <c r="GG266">
        <v>1.952128706093963</v>
      </c>
      <c r="GH266">
        <v>0.004218851560130391</v>
      </c>
      <c r="GI266">
        <v>-1.795455638341317E-06</v>
      </c>
      <c r="GJ266">
        <v>4.509012065089949E-10</v>
      </c>
      <c r="GK266">
        <v>-0.002260030334245136</v>
      </c>
      <c r="GL266">
        <v>0.00193859277299023</v>
      </c>
      <c r="GM266">
        <v>0.0006059354359476578</v>
      </c>
      <c r="GN266">
        <v>-3.865286006439209E-06</v>
      </c>
      <c r="GO266">
        <v>0</v>
      </c>
      <c r="GP266">
        <v>2124</v>
      </c>
      <c r="GQ266">
        <v>1</v>
      </c>
      <c r="GR266">
        <v>26</v>
      </c>
      <c r="GS266">
        <v>223302.2</v>
      </c>
      <c r="GT266">
        <v>1177.9</v>
      </c>
      <c r="GU266">
        <v>1.90918</v>
      </c>
      <c r="GV266">
        <v>2.55371</v>
      </c>
      <c r="GW266">
        <v>1.39893</v>
      </c>
      <c r="GX266">
        <v>2.35474</v>
      </c>
      <c r="GY266">
        <v>1.44897</v>
      </c>
      <c r="GZ266">
        <v>2.46582</v>
      </c>
      <c r="HA266">
        <v>41.1705</v>
      </c>
      <c r="HB266">
        <v>24.1663</v>
      </c>
      <c r="HC266">
        <v>18</v>
      </c>
      <c r="HD266">
        <v>494.684</v>
      </c>
      <c r="HE266">
        <v>434.975</v>
      </c>
      <c r="HF266">
        <v>24.8519</v>
      </c>
      <c r="HG266">
        <v>27.107</v>
      </c>
      <c r="HH266">
        <v>30</v>
      </c>
      <c r="HI266">
        <v>27.0139</v>
      </c>
      <c r="HJ266">
        <v>27.1054</v>
      </c>
      <c r="HK266">
        <v>38.2943</v>
      </c>
      <c r="HL266">
        <v>26.5978</v>
      </c>
      <c r="HM266">
        <v>86.8751</v>
      </c>
      <c r="HN266">
        <v>24.8484</v>
      </c>
      <c r="HO266">
        <v>821.6130000000001</v>
      </c>
      <c r="HP266">
        <v>22.8423</v>
      </c>
      <c r="HQ266">
        <v>100.825</v>
      </c>
      <c r="HR266">
        <v>102.079</v>
      </c>
    </row>
    <row r="267" spans="1:226">
      <c r="A267">
        <v>251</v>
      </c>
      <c r="B267">
        <v>1677866202.5</v>
      </c>
      <c r="C267">
        <v>3681</v>
      </c>
      <c r="D267" t="s">
        <v>867</v>
      </c>
      <c r="E267" t="s">
        <v>868</v>
      </c>
      <c r="F267">
        <v>5</v>
      </c>
      <c r="G267" t="s">
        <v>353</v>
      </c>
      <c r="H267" t="s">
        <v>770</v>
      </c>
      <c r="I267">
        <v>1677866194.660714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826.7958904920529</v>
      </c>
      <c r="AK267">
        <v>799.1943757575759</v>
      </c>
      <c r="AL267">
        <v>3.414851786809495</v>
      </c>
      <c r="AM267">
        <v>64.72934147553096</v>
      </c>
      <c r="AN267">
        <f>(AP267 - AO267 + BO267*1E3/(8.314*(BQ267+273.15)) * AR267/BN267 * AQ267) * BN267/(100*BB267) * 1000/(1000 - AP267)</f>
        <v>0</v>
      </c>
      <c r="AO267">
        <v>22.81373212546674</v>
      </c>
      <c r="AP267">
        <v>24.25571636363636</v>
      </c>
      <c r="AQ267">
        <v>-4.029560320060733E-06</v>
      </c>
      <c r="AR267">
        <v>99.36113135424414</v>
      </c>
      <c r="AS267">
        <v>0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2.96</v>
      </c>
      <c r="BC267">
        <v>0.5</v>
      </c>
      <c r="BD267" t="s">
        <v>355</v>
      </c>
      <c r="BE267">
        <v>2</v>
      </c>
      <c r="BF267" t="b">
        <v>1</v>
      </c>
      <c r="BG267">
        <v>1677866194.660714</v>
      </c>
      <c r="BH267">
        <v>755.2737857142857</v>
      </c>
      <c r="BI267">
        <v>790.8571428571429</v>
      </c>
      <c r="BJ267">
        <v>24.24685714285715</v>
      </c>
      <c r="BK267">
        <v>22.81045714285714</v>
      </c>
      <c r="BL267">
        <v>750.9752500000001</v>
      </c>
      <c r="BM267">
        <v>23.90921428571428</v>
      </c>
      <c r="BN267">
        <v>500.0314285714286</v>
      </c>
      <c r="BO267">
        <v>89.40842142857146</v>
      </c>
      <c r="BP267">
        <v>0.09985147857142858</v>
      </c>
      <c r="BQ267">
        <v>26.74559642857144</v>
      </c>
      <c r="BR267">
        <v>27.49969642857143</v>
      </c>
      <c r="BS267">
        <v>999.9000000000002</v>
      </c>
      <c r="BT267">
        <v>0</v>
      </c>
      <c r="BU267">
        <v>0</v>
      </c>
      <c r="BV267">
        <v>9999.302500000002</v>
      </c>
      <c r="BW267">
        <v>0</v>
      </c>
      <c r="BX267">
        <v>3.061505714285714</v>
      </c>
      <c r="BY267">
        <v>-35.58334285714286</v>
      </c>
      <c r="BZ267">
        <v>774.0420357142856</v>
      </c>
      <c r="CA267">
        <v>809.3181785714286</v>
      </c>
      <c r="CB267">
        <v>1.436408571428571</v>
      </c>
      <c r="CC267">
        <v>790.8571428571429</v>
      </c>
      <c r="CD267">
        <v>22.81045714285714</v>
      </c>
      <c r="CE267">
        <v>2.167872142857143</v>
      </c>
      <c r="CF267">
        <v>2.039446071428571</v>
      </c>
      <c r="CG267">
        <v>18.72685714285714</v>
      </c>
      <c r="CH267">
        <v>17.75395357142857</v>
      </c>
      <c r="CI267">
        <v>1999.978928571429</v>
      </c>
      <c r="CJ267">
        <v>0.9799972499999997</v>
      </c>
      <c r="CK267">
        <v>0.020003075</v>
      </c>
      <c r="CL267">
        <v>0</v>
      </c>
      <c r="CM267">
        <v>2.04125</v>
      </c>
      <c r="CN267">
        <v>0</v>
      </c>
      <c r="CO267">
        <v>7323.678571428572</v>
      </c>
      <c r="CP267">
        <v>17338.03928571428</v>
      </c>
      <c r="CQ267">
        <v>37.94632142857143</v>
      </c>
      <c r="CR267">
        <v>38.0665</v>
      </c>
      <c r="CS267">
        <v>36.60689285714285</v>
      </c>
      <c r="CT267">
        <v>36.07546428571429</v>
      </c>
      <c r="CU267">
        <v>36.39046428571429</v>
      </c>
      <c r="CV267">
        <v>1959.971428571429</v>
      </c>
      <c r="CW267">
        <v>40.01</v>
      </c>
      <c r="CX267">
        <v>0</v>
      </c>
      <c r="CY267">
        <v>1677866205.4</v>
      </c>
      <c r="CZ267">
        <v>0</v>
      </c>
      <c r="DA267">
        <v>0</v>
      </c>
      <c r="DB267" t="s">
        <v>356</v>
      </c>
      <c r="DC267">
        <v>1664468064.5</v>
      </c>
      <c r="DD267">
        <v>1677795524</v>
      </c>
      <c r="DE267">
        <v>0</v>
      </c>
      <c r="DF267">
        <v>-0.419</v>
      </c>
      <c r="DG267">
        <v>-0.001</v>
      </c>
      <c r="DH267">
        <v>3.097</v>
      </c>
      <c r="DI267">
        <v>0.268</v>
      </c>
      <c r="DJ267">
        <v>400</v>
      </c>
      <c r="DK267">
        <v>24</v>
      </c>
      <c r="DL267">
        <v>0.15</v>
      </c>
      <c r="DM267">
        <v>0.13</v>
      </c>
      <c r="DN267">
        <v>-35.58191</v>
      </c>
      <c r="DO267">
        <v>-0.229751594746678</v>
      </c>
      <c r="DP267">
        <v>0.07482539608983081</v>
      </c>
      <c r="DQ267">
        <v>0</v>
      </c>
      <c r="DR267">
        <v>1.4425855</v>
      </c>
      <c r="DS267">
        <v>-0.07381958724202639</v>
      </c>
      <c r="DT267">
        <v>0.01360227737366064</v>
      </c>
      <c r="DU267">
        <v>1</v>
      </c>
      <c r="DV267">
        <v>1</v>
      </c>
      <c r="DW267">
        <v>2</v>
      </c>
      <c r="DX267" t="s">
        <v>365</v>
      </c>
      <c r="DY267">
        <v>2.97917</v>
      </c>
      <c r="DZ267">
        <v>2.72841</v>
      </c>
      <c r="EA267">
        <v>0.13171</v>
      </c>
      <c r="EB267">
        <v>0.13698</v>
      </c>
      <c r="EC267">
        <v>0.106655</v>
      </c>
      <c r="ED267">
        <v>0.103044</v>
      </c>
      <c r="EE267">
        <v>26020.1</v>
      </c>
      <c r="EF267">
        <v>25548.5</v>
      </c>
      <c r="EG267">
        <v>30498.6</v>
      </c>
      <c r="EH267">
        <v>29853</v>
      </c>
      <c r="EI267">
        <v>37594.7</v>
      </c>
      <c r="EJ267">
        <v>35252.4</v>
      </c>
      <c r="EK267">
        <v>46652.9</v>
      </c>
      <c r="EL267">
        <v>44392.2</v>
      </c>
      <c r="EM267">
        <v>1.87588</v>
      </c>
      <c r="EN267">
        <v>1.82498</v>
      </c>
      <c r="EO267">
        <v>0.113405</v>
      </c>
      <c r="EP267">
        <v>0</v>
      </c>
      <c r="EQ267">
        <v>25.6336</v>
      </c>
      <c r="ER267">
        <v>999.9</v>
      </c>
      <c r="ES267">
        <v>45.7</v>
      </c>
      <c r="ET267">
        <v>34.7</v>
      </c>
      <c r="EU267">
        <v>28.3955</v>
      </c>
      <c r="EV267">
        <v>63.1039</v>
      </c>
      <c r="EW267">
        <v>20.3806</v>
      </c>
      <c r="EX267">
        <v>1</v>
      </c>
      <c r="EY267">
        <v>0.00494919</v>
      </c>
      <c r="EZ267">
        <v>0.382334</v>
      </c>
      <c r="FA267">
        <v>20.1984</v>
      </c>
      <c r="FB267">
        <v>5.23047</v>
      </c>
      <c r="FC267">
        <v>11.968</v>
      </c>
      <c r="FD267">
        <v>4.97075</v>
      </c>
      <c r="FE267">
        <v>3.28968</v>
      </c>
      <c r="FF267">
        <v>9999</v>
      </c>
      <c r="FG267">
        <v>9999</v>
      </c>
      <c r="FH267">
        <v>9999</v>
      </c>
      <c r="FI267">
        <v>999.9</v>
      </c>
      <c r="FJ267">
        <v>4.97311</v>
      </c>
      <c r="FK267">
        <v>1.8776</v>
      </c>
      <c r="FL267">
        <v>1.87576</v>
      </c>
      <c r="FM267">
        <v>1.87859</v>
      </c>
      <c r="FN267">
        <v>1.87525</v>
      </c>
      <c r="FO267">
        <v>1.87881</v>
      </c>
      <c r="FP267">
        <v>1.87591</v>
      </c>
      <c r="FQ267">
        <v>1.87702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4.357</v>
      </c>
      <c r="GF267">
        <v>0.3378</v>
      </c>
      <c r="GG267">
        <v>1.952128706093963</v>
      </c>
      <c r="GH267">
        <v>0.004218851560130391</v>
      </c>
      <c r="GI267">
        <v>-1.795455638341317E-06</v>
      </c>
      <c r="GJ267">
        <v>4.509012065089949E-10</v>
      </c>
      <c r="GK267">
        <v>-0.002260030334245136</v>
      </c>
      <c r="GL267">
        <v>0.00193859277299023</v>
      </c>
      <c r="GM267">
        <v>0.0006059354359476578</v>
      </c>
      <c r="GN267">
        <v>-3.865286006439209E-06</v>
      </c>
      <c r="GO267">
        <v>0</v>
      </c>
      <c r="GP267">
        <v>2124</v>
      </c>
      <c r="GQ267">
        <v>1</v>
      </c>
      <c r="GR267">
        <v>26</v>
      </c>
      <c r="GS267">
        <v>223302.3</v>
      </c>
      <c r="GT267">
        <v>1178</v>
      </c>
      <c r="GU267">
        <v>1.9397</v>
      </c>
      <c r="GV267">
        <v>2.56958</v>
      </c>
      <c r="GW267">
        <v>1.39893</v>
      </c>
      <c r="GX267">
        <v>2.35474</v>
      </c>
      <c r="GY267">
        <v>1.44897</v>
      </c>
      <c r="GZ267">
        <v>2.4292</v>
      </c>
      <c r="HA267">
        <v>41.1446</v>
      </c>
      <c r="HB267">
        <v>24.1663</v>
      </c>
      <c r="HC267">
        <v>18</v>
      </c>
      <c r="HD267">
        <v>494.704</v>
      </c>
      <c r="HE267">
        <v>435.024</v>
      </c>
      <c r="HF267">
        <v>24.8494</v>
      </c>
      <c r="HG267">
        <v>27.1045</v>
      </c>
      <c r="HH267">
        <v>30</v>
      </c>
      <c r="HI267">
        <v>27.0109</v>
      </c>
      <c r="HJ267">
        <v>27.1019</v>
      </c>
      <c r="HK267">
        <v>38.8436</v>
      </c>
      <c r="HL267">
        <v>26.5978</v>
      </c>
      <c r="HM267">
        <v>86.8751</v>
      </c>
      <c r="HN267">
        <v>24.8494</v>
      </c>
      <c r="HO267">
        <v>841.649</v>
      </c>
      <c r="HP267">
        <v>22.8423</v>
      </c>
      <c r="HQ267">
        <v>100.823</v>
      </c>
      <c r="HR267">
        <v>102.08</v>
      </c>
    </row>
    <row r="268" spans="1:226">
      <c r="A268">
        <v>252</v>
      </c>
      <c r="B268">
        <v>1677866208</v>
      </c>
      <c r="C268">
        <v>3686.5</v>
      </c>
      <c r="D268" t="s">
        <v>869</v>
      </c>
      <c r="E268" t="s">
        <v>870</v>
      </c>
      <c r="F268">
        <v>5</v>
      </c>
      <c r="G268" t="s">
        <v>353</v>
      </c>
      <c r="H268" t="s">
        <v>770</v>
      </c>
      <c r="I268">
        <v>1677866200.232143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845.7673478390293</v>
      </c>
      <c r="AK268">
        <v>818.1278727272723</v>
      </c>
      <c r="AL268">
        <v>3.457584729738052</v>
      </c>
      <c r="AM268">
        <v>64.72934147553096</v>
      </c>
      <c r="AN268">
        <f>(AP268 - AO268 + BO268*1E3/(8.314*(BQ268+273.15)) * AR268/BN268 * AQ268) * BN268/(100*BB268) * 1000/(1000 - AP268)</f>
        <v>0</v>
      </c>
      <c r="AO268">
        <v>22.81069290990105</v>
      </c>
      <c r="AP268">
        <v>24.2528709090909</v>
      </c>
      <c r="AQ268">
        <v>-8.68784534898781E-06</v>
      </c>
      <c r="AR268">
        <v>99.36113135424414</v>
      </c>
      <c r="AS268">
        <v>0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2.96</v>
      </c>
      <c r="BC268">
        <v>0.5</v>
      </c>
      <c r="BD268" t="s">
        <v>355</v>
      </c>
      <c r="BE268">
        <v>2</v>
      </c>
      <c r="BF268" t="b">
        <v>1</v>
      </c>
      <c r="BG268">
        <v>1677866200.232143</v>
      </c>
      <c r="BH268">
        <v>773.9031071428572</v>
      </c>
      <c r="BI268">
        <v>809.5604642857145</v>
      </c>
      <c r="BJ268">
        <v>24.25339642857143</v>
      </c>
      <c r="BK268">
        <v>22.81389642857143</v>
      </c>
      <c r="BL268">
        <v>769.5622500000001</v>
      </c>
      <c r="BM268">
        <v>23.91558571428572</v>
      </c>
      <c r="BN268">
        <v>500.0310357142857</v>
      </c>
      <c r="BO268">
        <v>89.40845357142857</v>
      </c>
      <c r="BP268">
        <v>0.09997767857142857</v>
      </c>
      <c r="BQ268">
        <v>26.74551071428572</v>
      </c>
      <c r="BR268">
        <v>27.49623214285715</v>
      </c>
      <c r="BS268">
        <v>999.9000000000002</v>
      </c>
      <c r="BT268">
        <v>0</v>
      </c>
      <c r="BU268">
        <v>0</v>
      </c>
      <c r="BV268">
        <v>9987.298571428573</v>
      </c>
      <c r="BW268">
        <v>0</v>
      </c>
      <c r="BX268">
        <v>3.062441071428571</v>
      </c>
      <c r="BY268">
        <v>-35.65737142857143</v>
      </c>
      <c r="BZ268">
        <v>793.1394285714287</v>
      </c>
      <c r="CA268">
        <v>828.4608571428572</v>
      </c>
      <c r="CB268">
        <v>1.439492142857143</v>
      </c>
      <c r="CC268">
        <v>809.5604642857145</v>
      </c>
      <c r="CD268">
        <v>22.81389642857143</v>
      </c>
      <c r="CE268">
        <v>2.1684575</v>
      </c>
      <c r="CF268">
        <v>2.039754642857143</v>
      </c>
      <c r="CG268">
        <v>18.73116785714286</v>
      </c>
      <c r="CH268">
        <v>17.75636071428572</v>
      </c>
      <c r="CI268">
        <v>1999.982142857143</v>
      </c>
      <c r="CJ268">
        <v>0.9799972499999997</v>
      </c>
      <c r="CK268">
        <v>0.020003075</v>
      </c>
      <c r="CL268">
        <v>0</v>
      </c>
      <c r="CM268">
        <v>2.089778571428571</v>
      </c>
      <c r="CN268">
        <v>0</v>
      </c>
      <c r="CO268">
        <v>7324.238214285714</v>
      </c>
      <c r="CP268">
        <v>17338.05714285715</v>
      </c>
      <c r="CQ268">
        <v>37.95067857142857</v>
      </c>
      <c r="CR268">
        <v>38.0665</v>
      </c>
      <c r="CS268">
        <v>36.55114285714286</v>
      </c>
      <c r="CT268">
        <v>36.0665</v>
      </c>
      <c r="CU268">
        <v>36.38378571428571</v>
      </c>
      <c r="CV268">
        <v>1959.974285714286</v>
      </c>
      <c r="CW268">
        <v>40.01</v>
      </c>
      <c r="CX268">
        <v>0</v>
      </c>
      <c r="CY268">
        <v>1677866210.8</v>
      </c>
      <c r="CZ268">
        <v>0</v>
      </c>
      <c r="DA268">
        <v>0</v>
      </c>
      <c r="DB268" t="s">
        <v>356</v>
      </c>
      <c r="DC268">
        <v>1664468064.5</v>
      </c>
      <c r="DD268">
        <v>1677795524</v>
      </c>
      <c r="DE268">
        <v>0</v>
      </c>
      <c r="DF268">
        <v>-0.419</v>
      </c>
      <c r="DG268">
        <v>-0.001</v>
      </c>
      <c r="DH268">
        <v>3.097</v>
      </c>
      <c r="DI268">
        <v>0.268</v>
      </c>
      <c r="DJ268">
        <v>400</v>
      </c>
      <c r="DK268">
        <v>24</v>
      </c>
      <c r="DL268">
        <v>0.15</v>
      </c>
      <c r="DM268">
        <v>0.13</v>
      </c>
      <c r="DN268">
        <v>-35.62204146341463</v>
      </c>
      <c r="DO268">
        <v>-0.6670954703833297</v>
      </c>
      <c r="DP268">
        <v>0.08891891339211265</v>
      </c>
      <c r="DQ268">
        <v>0</v>
      </c>
      <c r="DR268">
        <v>1.437746341463415</v>
      </c>
      <c r="DS268">
        <v>0.04009442508711109</v>
      </c>
      <c r="DT268">
        <v>0.007554893990022369</v>
      </c>
      <c r="DU268">
        <v>1</v>
      </c>
      <c r="DV268">
        <v>1</v>
      </c>
      <c r="DW268">
        <v>2</v>
      </c>
      <c r="DX268" t="s">
        <v>365</v>
      </c>
      <c r="DY268">
        <v>2.97922</v>
      </c>
      <c r="DZ268">
        <v>2.72851</v>
      </c>
      <c r="EA268">
        <v>0.133781</v>
      </c>
      <c r="EB268">
        <v>0.139035</v>
      </c>
      <c r="EC268">
        <v>0.106644</v>
      </c>
      <c r="ED268">
        <v>0.103036</v>
      </c>
      <c r="EE268">
        <v>25957.7</v>
      </c>
      <c r="EF268">
        <v>25487.5</v>
      </c>
      <c r="EG268">
        <v>30498.2</v>
      </c>
      <c r="EH268">
        <v>29852.7</v>
      </c>
      <c r="EI268">
        <v>37594.8</v>
      </c>
      <c r="EJ268">
        <v>35252.6</v>
      </c>
      <c r="EK268">
        <v>46652.3</v>
      </c>
      <c r="EL268">
        <v>44391.9</v>
      </c>
      <c r="EM268">
        <v>1.87605</v>
      </c>
      <c r="EN268">
        <v>1.82507</v>
      </c>
      <c r="EO268">
        <v>0.11389</v>
      </c>
      <c r="EP268">
        <v>0</v>
      </c>
      <c r="EQ268">
        <v>25.634</v>
      </c>
      <c r="ER268">
        <v>999.9</v>
      </c>
      <c r="ES268">
        <v>45.7</v>
      </c>
      <c r="ET268">
        <v>34.7</v>
      </c>
      <c r="EU268">
        <v>28.3936</v>
      </c>
      <c r="EV268">
        <v>63.0739</v>
      </c>
      <c r="EW268">
        <v>20.4728</v>
      </c>
      <c r="EX268">
        <v>1</v>
      </c>
      <c r="EY268">
        <v>0.00487551</v>
      </c>
      <c r="EZ268">
        <v>0.35768</v>
      </c>
      <c r="FA268">
        <v>20.1986</v>
      </c>
      <c r="FB268">
        <v>5.23047</v>
      </c>
      <c r="FC268">
        <v>11.9683</v>
      </c>
      <c r="FD268">
        <v>4.9707</v>
      </c>
      <c r="FE268">
        <v>3.28965</v>
      </c>
      <c r="FF268">
        <v>9999</v>
      </c>
      <c r="FG268">
        <v>9999</v>
      </c>
      <c r="FH268">
        <v>9999</v>
      </c>
      <c r="FI268">
        <v>999.9</v>
      </c>
      <c r="FJ268">
        <v>4.9731</v>
      </c>
      <c r="FK268">
        <v>1.87765</v>
      </c>
      <c r="FL268">
        <v>1.87576</v>
      </c>
      <c r="FM268">
        <v>1.87864</v>
      </c>
      <c r="FN268">
        <v>1.87527</v>
      </c>
      <c r="FO268">
        <v>1.87881</v>
      </c>
      <c r="FP268">
        <v>1.87592</v>
      </c>
      <c r="FQ268">
        <v>1.87706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4.399</v>
      </c>
      <c r="GF268">
        <v>0.3378</v>
      </c>
      <c r="GG268">
        <v>1.952128706093963</v>
      </c>
      <c r="GH268">
        <v>0.004218851560130391</v>
      </c>
      <c r="GI268">
        <v>-1.795455638341317E-06</v>
      </c>
      <c r="GJ268">
        <v>4.509012065089949E-10</v>
      </c>
      <c r="GK268">
        <v>-0.002260030334245136</v>
      </c>
      <c r="GL268">
        <v>0.00193859277299023</v>
      </c>
      <c r="GM268">
        <v>0.0006059354359476578</v>
      </c>
      <c r="GN268">
        <v>-3.865286006439209E-06</v>
      </c>
      <c r="GO268">
        <v>0</v>
      </c>
      <c r="GP268">
        <v>2124</v>
      </c>
      <c r="GQ268">
        <v>1</v>
      </c>
      <c r="GR268">
        <v>26</v>
      </c>
      <c r="GS268">
        <v>223302.4</v>
      </c>
      <c r="GT268">
        <v>1178.1</v>
      </c>
      <c r="GU268">
        <v>1.97266</v>
      </c>
      <c r="GV268">
        <v>2.56226</v>
      </c>
      <c r="GW268">
        <v>1.39893</v>
      </c>
      <c r="GX268">
        <v>2.35474</v>
      </c>
      <c r="GY268">
        <v>1.44897</v>
      </c>
      <c r="GZ268">
        <v>2.50366</v>
      </c>
      <c r="HA268">
        <v>41.1446</v>
      </c>
      <c r="HB268">
        <v>24.1751</v>
      </c>
      <c r="HC268">
        <v>18</v>
      </c>
      <c r="HD268">
        <v>494.775</v>
      </c>
      <c r="HE268">
        <v>435.051</v>
      </c>
      <c r="HF268">
        <v>24.8509</v>
      </c>
      <c r="HG268">
        <v>27.1012</v>
      </c>
      <c r="HH268">
        <v>29.9999</v>
      </c>
      <c r="HI268">
        <v>27.007</v>
      </c>
      <c r="HJ268">
        <v>27.0975</v>
      </c>
      <c r="HK268">
        <v>39.5497</v>
      </c>
      <c r="HL268">
        <v>26.5978</v>
      </c>
      <c r="HM268">
        <v>86.8751</v>
      </c>
      <c r="HN268">
        <v>24.8563</v>
      </c>
      <c r="HO268">
        <v>855.01</v>
      </c>
      <c r="HP268">
        <v>22.8423</v>
      </c>
      <c r="HQ268">
        <v>100.822</v>
      </c>
      <c r="HR268">
        <v>102.079</v>
      </c>
    </row>
    <row r="269" spans="1:226">
      <c r="A269">
        <v>253</v>
      </c>
      <c r="B269">
        <v>1677866212.5</v>
      </c>
      <c r="C269">
        <v>3691</v>
      </c>
      <c r="D269" t="s">
        <v>871</v>
      </c>
      <c r="E269" t="s">
        <v>872</v>
      </c>
      <c r="F269">
        <v>5</v>
      </c>
      <c r="G269" t="s">
        <v>353</v>
      </c>
      <c r="H269" t="s">
        <v>770</v>
      </c>
      <c r="I269">
        <v>1677866204.678571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861.290330491387</v>
      </c>
      <c r="AK269">
        <v>833.5964303030302</v>
      </c>
      <c r="AL269">
        <v>3.437975972250386</v>
      </c>
      <c r="AM269">
        <v>64.72934147553096</v>
      </c>
      <c r="AN269">
        <f>(AP269 - AO269 + BO269*1E3/(8.314*(BQ269+273.15)) * AR269/BN269 * AQ269) * BN269/(100*BB269) * 1000/(1000 - AP269)</f>
        <v>0</v>
      </c>
      <c r="AO269">
        <v>22.80954582945713</v>
      </c>
      <c r="AP269">
        <v>24.24829696969697</v>
      </c>
      <c r="AQ269">
        <v>-1.851857479327629E-05</v>
      </c>
      <c r="AR269">
        <v>99.36113135424414</v>
      </c>
      <c r="AS269">
        <v>0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2.96</v>
      </c>
      <c r="BC269">
        <v>0.5</v>
      </c>
      <c r="BD269" t="s">
        <v>355</v>
      </c>
      <c r="BE269">
        <v>2</v>
      </c>
      <c r="BF269" t="b">
        <v>1</v>
      </c>
      <c r="BG269">
        <v>1677866204.678571</v>
      </c>
      <c r="BH269">
        <v>788.8118214285715</v>
      </c>
      <c r="BI269">
        <v>824.50175</v>
      </c>
      <c r="BJ269">
        <v>24.25380714285714</v>
      </c>
      <c r="BK269">
        <v>22.81186071428572</v>
      </c>
      <c r="BL269">
        <v>784.4375</v>
      </c>
      <c r="BM269">
        <v>23.91598571428572</v>
      </c>
      <c r="BN269">
        <v>500.0496785714287</v>
      </c>
      <c r="BO269">
        <v>89.40842857142862</v>
      </c>
      <c r="BP269">
        <v>0.1000393464285714</v>
      </c>
      <c r="BQ269">
        <v>26.745125</v>
      </c>
      <c r="BR269">
        <v>27.49476428571429</v>
      </c>
      <c r="BS269">
        <v>999.9000000000002</v>
      </c>
      <c r="BT269">
        <v>0</v>
      </c>
      <c r="BU269">
        <v>0</v>
      </c>
      <c r="BV269">
        <v>9991.027499999998</v>
      </c>
      <c r="BW269">
        <v>0</v>
      </c>
      <c r="BX269">
        <v>3.054905</v>
      </c>
      <c r="BY269">
        <v>-35.68998928571428</v>
      </c>
      <c r="BZ269">
        <v>808.4189285714289</v>
      </c>
      <c r="CA269">
        <v>843.74925</v>
      </c>
      <c r="CB269">
        <v>1.441941785714286</v>
      </c>
      <c r="CC269">
        <v>824.50175</v>
      </c>
      <c r="CD269">
        <v>22.81186071428572</v>
      </c>
      <c r="CE269">
        <v>2.168494285714285</v>
      </c>
      <c r="CF269">
        <v>2.039571785714286</v>
      </c>
      <c r="CG269">
        <v>18.73143928571428</v>
      </c>
      <c r="CH269">
        <v>17.75493928571428</v>
      </c>
      <c r="CI269">
        <v>1999.993571428571</v>
      </c>
      <c r="CJ269">
        <v>0.9799972499999997</v>
      </c>
      <c r="CK269">
        <v>0.02000307500000001</v>
      </c>
      <c r="CL269">
        <v>0</v>
      </c>
      <c r="CM269">
        <v>2.087353571428571</v>
      </c>
      <c r="CN269">
        <v>0</v>
      </c>
      <c r="CO269">
        <v>7324.751071428572</v>
      </c>
      <c r="CP269">
        <v>17338.15</v>
      </c>
      <c r="CQ269">
        <v>37.98635714285714</v>
      </c>
      <c r="CR269">
        <v>38.062</v>
      </c>
      <c r="CS269">
        <v>36.55107142857143</v>
      </c>
      <c r="CT269">
        <v>36.0665</v>
      </c>
      <c r="CU269">
        <v>36.3615</v>
      </c>
      <c r="CV269">
        <v>1959.985357142858</v>
      </c>
      <c r="CW269">
        <v>40.01</v>
      </c>
      <c r="CX269">
        <v>0</v>
      </c>
      <c r="CY269">
        <v>1677866215.6</v>
      </c>
      <c r="CZ269">
        <v>0</v>
      </c>
      <c r="DA269">
        <v>0</v>
      </c>
      <c r="DB269" t="s">
        <v>356</v>
      </c>
      <c r="DC269">
        <v>1664468064.5</v>
      </c>
      <c r="DD269">
        <v>1677795524</v>
      </c>
      <c r="DE269">
        <v>0</v>
      </c>
      <c r="DF269">
        <v>-0.419</v>
      </c>
      <c r="DG269">
        <v>-0.001</v>
      </c>
      <c r="DH269">
        <v>3.097</v>
      </c>
      <c r="DI269">
        <v>0.268</v>
      </c>
      <c r="DJ269">
        <v>400</v>
      </c>
      <c r="DK269">
        <v>24</v>
      </c>
      <c r="DL269">
        <v>0.15</v>
      </c>
      <c r="DM269">
        <v>0.13</v>
      </c>
      <c r="DN269">
        <v>-35.66523902439025</v>
      </c>
      <c r="DO269">
        <v>-0.6731351916375616</v>
      </c>
      <c r="DP269">
        <v>0.09001368968526698</v>
      </c>
      <c r="DQ269">
        <v>0</v>
      </c>
      <c r="DR269">
        <v>1.438837804878049</v>
      </c>
      <c r="DS269">
        <v>0.04504390243902157</v>
      </c>
      <c r="DT269">
        <v>0.006045129671265559</v>
      </c>
      <c r="DU269">
        <v>1</v>
      </c>
      <c r="DV269">
        <v>1</v>
      </c>
      <c r="DW269">
        <v>2</v>
      </c>
      <c r="DX269" t="s">
        <v>365</v>
      </c>
      <c r="DY269">
        <v>2.97949</v>
      </c>
      <c r="DZ269">
        <v>2.72832</v>
      </c>
      <c r="EA269">
        <v>0.135451</v>
      </c>
      <c r="EB269">
        <v>0.140668</v>
      </c>
      <c r="EC269">
        <v>0.106628</v>
      </c>
      <c r="ED269">
        <v>0.103033</v>
      </c>
      <c r="EE269">
        <v>25907.8</v>
      </c>
      <c r="EF269">
        <v>25439</v>
      </c>
      <c r="EG269">
        <v>30498.4</v>
      </c>
      <c r="EH269">
        <v>29852.6</v>
      </c>
      <c r="EI269">
        <v>37595.8</v>
      </c>
      <c r="EJ269">
        <v>35252.6</v>
      </c>
      <c r="EK269">
        <v>46652.5</v>
      </c>
      <c r="EL269">
        <v>44391.7</v>
      </c>
      <c r="EM269">
        <v>1.87637</v>
      </c>
      <c r="EN269">
        <v>1.82495</v>
      </c>
      <c r="EO269">
        <v>0.114035</v>
      </c>
      <c r="EP269">
        <v>0</v>
      </c>
      <c r="EQ269">
        <v>25.634</v>
      </c>
      <c r="ER269">
        <v>999.9</v>
      </c>
      <c r="ES269">
        <v>45.7</v>
      </c>
      <c r="ET269">
        <v>34.7</v>
      </c>
      <c r="EU269">
        <v>28.3964</v>
      </c>
      <c r="EV269">
        <v>62.8839</v>
      </c>
      <c r="EW269">
        <v>20.2204</v>
      </c>
      <c r="EX269">
        <v>1</v>
      </c>
      <c r="EY269">
        <v>0.00485518</v>
      </c>
      <c r="EZ269">
        <v>0.356522</v>
      </c>
      <c r="FA269">
        <v>20.1987</v>
      </c>
      <c r="FB269">
        <v>5.23077</v>
      </c>
      <c r="FC269">
        <v>11.968</v>
      </c>
      <c r="FD269">
        <v>4.97125</v>
      </c>
      <c r="FE269">
        <v>3.2897</v>
      </c>
      <c r="FF269">
        <v>9999</v>
      </c>
      <c r="FG269">
        <v>9999</v>
      </c>
      <c r="FH269">
        <v>9999</v>
      </c>
      <c r="FI269">
        <v>999.9</v>
      </c>
      <c r="FJ269">
        <v>4.97309</v>
      </c>
      <c r="FK269">
        <v>1.87763</v>
      </c>
      <c r="FL269">
        <v>1.87577</v>
      </c>
      <c r="FM269">
        <v>1.87863</v>
      </c>
      <c r="FN269">
        <v>1.87526</v>
      </c>
      <c r="FO269">
        <v>1.8788</v>
      </c>
      <c r="FP269">
        <v>1.87592</v>
      </c>
      <c r="FQ269">
        <v>1.87704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4.432</v>
      </c>
      <c r="GF269">
        <v>0.3376</v>
      </c>
      <c r="GG269">
        <v>1.952128706093963</v>
      </c>
      <c r="GH269">
        <v>0.004218851560130391</v>
      </c>
      <c r="GI269">
        <v>-1.795455638341317E-06</v>
      </c>
      <c r="GJ269">
        <v>4.509012065089949E-10</v>
      </c>
      <c r="GK269">
        <v>-0.002260030334245136</v>
      </c>
      <c r="GL269">
        <v>0.00193859277299023</v>
      </c>
      <c r="GM269">
        <v>0.0006059354359476578</v>
      </c>
      <c r="GN269">
        <v>-3.865286006439209E-06</v>
      </c>
      <c r="GO269">
        <v>0</v>
      </c>
      <c r="GP269">
        <v>2124</v>
      </c>
      <c r="GQ269">
        <v>1</v>
      </c>
      <c r="GR269">
        <v>26</v>
      </c>
      <c r="GS269">
        <v>223302.5</v>
      </c>
      <c r="GT269">
        <v>1178.1</v>
      </c>
      <c r="GU269">
        <v>2.00195</v>
      </c>
      <c r="GV269">
        <v>2.55127</v>
      </c>
      <c r="GW269">
        <v>1.39893</v>
      </c>
      <c r="GX269">
        <v>2.35474</v>
      </c>
      <c r="GY269">
        <v>1.44897</v>
      </c>
      <c r="GZ269">
        <v>2.50122</v>
      </c>
      <c r="HA269">
        <v>41.1446</v>
      </c>
      <c r="HB269">
        <v>24.1838</v>
      </c>
      <c r="HC269">
        <v>18</v>
      </c>
      <c r="HD269">
        <v>494.933</v>
      </c>
      <c r="HE269">
        <v>434.952</v>
      </c>
      <c r="HF269">
        <v>24.8565</v>
      </c>
      <c r="HG269">
        <v>27.0993</v>
      </c>
      <c r="HH269">
        <v>29.9999</v>
      </c>
      <c r="HI269">
        <v>27.0039</v>
      </c>
      <c r="HJ269">
        <v>27.0944</v>
      </c>
      <c r="HK269">
        <v>40.0928</v>
      </c>
      <c r="HL269">
        <v>26.5978</v>
      </c>
      <c r="HM269">
        <v>86.8751</v>
      </c>
      <c r="HN269">
        <v>24.8594</v>
      </c>
      <c r="HO269">
        <v>875.059</v>
      </c>
      <c r="HP269">
        <v>22.8423</v>
      </c>
      <c r="HQ269">
        <v>100.822</v>
      </c>
      <c r="HR269">
        <v>102.078</v>
      </c>
    </row>
    <row r="270" spans="1:226">
      <c r="A270">
        <v>254</v>
      </c>
      <c r="B270">
        <v>1677866218</v>
      </c>
      <c r="C270">
        <v>3696.5</v>
      </c>
      <c r="D270" t="s">
        <v>873</v>
      </c>
      <c r="E270" t="s">
        <v>874</v>
      </c>
      <c r="F270">
        <v>5</v>
      </c>
      <c r="G270" t="s">
        <v>353</v>
      </c>
      <c r="H270" t="s">
        <v>770</v>
      </c>
      <c r="I270">
        <v>1677866210.25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880.1631569549986</v>
      </c>
      <c r="AK270">
        <v>852.4689999999997</v>
      </c>
      <c r="AL270">
        <v>3.423261014821889</v>
      </c>
      <c r="AM270">
        <v>64.72934147553096</v>
      </c>
      <c r="AN270">
        <f>(AP270 - AO270 + BO270*1E3/(8.314*(BQ270+273.15)) * AR270/BN270 * AQ270) * BN270/(100*BB270) * 1000/(1000 - AP270)</f>
        <v>0</v>
      </c>
      <c r="AO270">
        <v>22.80693924684144</v>
      </c>
      <c r="AP270">
        <v>24.24305636363636</v>
      </c>
      <c r="AQ270">
        <v>-2.16956090275046E-05</v>
      </c>
      <c r="AR270">
        <v>99.36113135424414</v>
      </c>
      <c r="AS270">
        <v>0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2.96</v>
      </c>
      <c r="BC270">
        <v>0.5</v>
      </c>
      <c r="BD270" t="s">
        <v>355</v>
      </c>
      <c r="BE270">
        <v>2</v>
      </c>
      <c r="BF270" t="b">
        <v>1</v>
      </c>
      <c r="BG270">
        <v>1677866210.25</v>
      </c>
      <c r="BH270">
        <v>807.4935714285714</v>
      </c>
      <c r="BI270">
        <v>843.2339285714286</v>
      </c>
      <c r="BJ270">
        <v>24.25035357142858</v>
      </c>
      <c r="BK270">
        <v>22.80951428571429</v>
      </c>
      <c r="BL270">
        <v>803.0777857142858</v>
      </c>
      <c r="BM270">
        <v>23.91261428571428</v>
      </c>
      <c r="BN270">
        <v>500.0573571428571</v>
      </c>
      <c r="BO270">
        <v>89.408325</v>
      </c>
      <c r="BP270">
        <v>0.100047375</v>
      </c>
      <c r="BQ270">
        <v>26.745325</v>
      </c>
      <c r="BR270">
        <v>27.49529285714285</v>
      </c>
      <c r="BS270">
        <v>999.9000000000002</v>
      </c>
      <c r="BT270">
        <v>0</v>
      </c>
      <c r="BU270">
        <v>0</v>
      </c>
      <c r="BV270">
        <v>9992.991428571429</v>
      </c>
      <c r="BW270">
        <v>0</v>
      </c>
      <c r="BX270">
        <v>3.045988214285715</v>
      </c>
      <c r="BY270">
        <v>-35.74046071428572</v>
      </c>
      <c r="BZ270">
        <v>827.5620357142855</v>
      </c>
      <c r="CA270">
        <v>862.9166071428572</v>
      </c>
      <c r="CB270">
        <v>1.440828214285714</v>
      </c>
      <c r="CC270">
        <v>843.2339285714286</v>
      </c>
      <c r="CD270">
        <v>22.80951428571429</v>
      </c>
      <c r="CE270">
        <v>2.168183571428572</v>
      </c>
      <c r="CF270">
        <v>2.039360357142857</v>
      </c>
      <c r="CG270">
        <v>18.72915</v>
      </c>
      <c r="CH270">
        <v>17.75329285714286</v>
      </c>
      <c r="CI270">
        <v>2000.011071428572</v>
      </c>
      <c r="CJ270">
        <v>0.9799973571428569</v>
      </c>
      <c r="CK270">
        <v>0.02000296428571429</v>
      </c>
      <c r="CL270">
        <v>0</v>
      </c>
      <c r="CM270">
        <v>2.070032142857143</v>
      </c>
      <c r="CN270">
        <v>0</v>
      </c>
      <c r="CO270">
        <v>7325.413214285714</v>
      </c>
      <c r="CP270">
        <v>17338.30714285714</v>
      </c>
      <c r="CQ270">
        <v>37.97067857142856</v>
      </c>
      <c r="CR270">
        <v>38.062</v>
      </c>
      <c r="CS270">
        <v>36.54878571428571</v>
      </c>
      <c r="CT270">
        <v>36.07324999999999</v>
      </c>
      <c r="CU270">
        <v>36.357</v>
      </c>
      <c r="CV270">
        <v>1960.003571428572</v>
      </c>
      <c r="CW270">
        <v>40.01</v>
      </c>
      <c r="CX270">
        <v>0</v>
      </c>
      <c r="CY270">
        <v>1677866221</v>
      </c>
      <c r="CZ270">
        <v>0</v>
      </c>
      <c r="DA270">
        <v>0</v>
      </c>
      <c r="DB270" t="s">
        <v>356</v>
      </c>
      <c r="DC270">
        <v>1664468064.5</v>
      </c>
      <c r="DD270">
        <v>1677795524</v>
      </c>
      <c r="DE270">
        <v>0</v>
      </c>
      <c r="DF270">
        <v>-0.419</v>
      </c>
      <c r="DG270">
        <v>-0.001</v>
      </c>
      <c r="DH270">
        <v>3.097</v>
      </c>
      <c r="DI270">
        <v>0.268</v>
      </c>
      <c r="DJ270">
        <v>400</v>
      </c>
      <c r="DK270">
        <v>24</v>
      </c>
      <c r="DL270">
        <v>0.15</v>
      </c>
      <c r="DM270">
        <v>0.13</v>
      </c>
      <c r="DN270">
        <v>-35.69259024390244</v>
      </c>
      <c r="DO270">
        <v>-0.4261003484320968</v>
      </c>
      <c r="DP270">
        <v>0.07908936842270003</v>
      </c>
      <c r="DQ270">
        <v>0</v>
      </c>
      <c r="DR270">
        <v>1.441193170731707</v>
      </c>
      <c r="DS270">
        <v>-0.008434912891983828</v>
      </c>
      <c r="DT270">
        <v>0.001769156391251018</v>
      </c>
      <c r="DU270">
        <v>1</v>
      </c>
      <c r="DV270">
        <v>1</v>
      </c>
      <c r="DW270">
        <v>2</v>
      </c>
      <c r="DX270" t="s">
        <v>365</v>
      </c>
      <c r="DY270">
        <v>2.97931</v>
      </c>
      <c r="DZ270">
        <v>2.72827</v>
      </c>
      <c r="EA270">
        <v>0.137469</v>
      </c>
      <c r="EB270">
        <v>0.142665</v>
      </c>
      <c r="EC270">
        <v>0.106612</v>
      </c>
      <c r="ED270">
        <v>0.103024</v>
      </c>
      <c r="EE270">
        <v>25847.1</v>
      </c>
      <c r="EF270">
        <v>25380.2</v>
      </c>
      <c r="EG270">
        <v>30498</v>
      </c>
      <c r="EH270">
        <v>29852.9</v>
      </c>
      <c r="EI270">
        <v>37596.3</v>
      </c>
      <c r="EJ270">
        <v>35253.4</v>
      </c>
      <c r="EK270">
        <v>46652.2</v>
      </c>
      <c r="EL270">
        <v>44391.9</v>
      </c>
      <c r="EM270">
        <v>1.87602</v>
      </c>
      <c r="EN270">
        <v>1.82512</v>
      </c>
      <c r="EO270">
        <v>0.113968</v>
      </c>
      <c r="EP270">
        <v>0</v>
      </c>
      <c r="EQ270">
        <v>25.634</v>
      </c>
      <c r="ER270">
        <v>999.9</v>
      </c>
      <c r="ES270">
        <v>45.7</v>
      </c>
      <c r="ET270">
        <v>34.7</v>
      </c>
      <c r="EU270">
        <v>28.3961</v>
      </c>
      <c r="EV270">
        <v>63.0039</v>
      </c>
      <c r="EW270">
        <v>20.4607</v>
      </c>
      <c r="EX270">
        <v>1</v>
      </c>
      <c r="EY270">
        <v>0.00430894</v>
      </c>
      <c r="EZ270">
        <v>0.364978</v>
      </c>
      <c r="FA270">
        <v>20.1986</v>
      </c>
      <c r="FB270">
        <v>5.23017</v>
      </c>
      <c r="FC270">
        <v>11.968</v>
      </c>
      <c r="FD270">
        <v>4.9713</v>
      </c>
      <c r="FE270">
        <v>3.28968</v>
      </c>
      <c r="FF270">
        <v>9999</v>
      </c>
      <c r="FG270">
        <v>9999</v>
      </c>
      <c r="FH270">
        <v>9999</v>
      </c>
      <c r="FI270">
        <v>999.9</v>
      </c>
      <c r="FJ270">
        <v>4.97309</v>
      </c>
      <c r="FK270">
        <v>1.87759</v>
      </c>
      <c r="FL270">
        <v>1.87576</v>
      </c>
      <c r="FM270">
        <v>1.87863</v>
      </c>
      <c r="FN270">
        <v>1.87524</v>
      </c>
      <c r="FO270">
        <v>1.87881</v>
      </c>
      <c r="FP270">
        <v>1.87591</v>
      </c>
      <c r="FQ270">
        <v>1.87702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4.473</v>
      </c>
      <c r="GF270">
        <v>0.3375</v>
      </c>
      <c r="GG270">
        <v>1.952128706093963</v>
      </c>
      <c r="GH270">
        <v>0.004218851560130391</v>
      </c>
      <c r="GI270">
        <v>-1.795455638341317E-06</v>
      </c>
      <c r="GJ270">
        <v>4.509012065089949E-10</v>
      </c>
      <c r="GK270">
        <v>-0.002260030334245136</v>
      </c>
      <c r="GL270">
        <v>0.00193859277299023</v>
      </c>
      <c r="GM270">
        <v>0.0006059354359476578</v>
      </c>
      <c r="GN270">
        <v>-3.865286006439209E-06</v>
      </c>
      <c r="GO270">
        <v>0</v>
      </c>
      <c r="GP270">
        <v>2124</v>
      </c>
      <c r="GQ270">
        <v>1</v>
      </c>
      <c r="GR270">
        <v>26</v>
      </c>
      <c r="GS270">
        <v>223302.6</v>
      </c>
      <c r="GT270">
        <v>1178.2</v>
      </c>
      <c r="GU270">
        <v>2.03491</v>
      </c>
      <c r="GV270">
        <v>2.56104</v>
      </c>
      <c r="GW270">
        <v>1.39893</v>
      </c>
      <c r="GX270">
        <v>2.35474</v>
      </c>
      <c r="GY270">
        <v>1.44897</v>
      </c>
      <c r="GZ270">
        <v>2.42676</v>
      </c>
      <c r="HA270">
        <v>41.1446</v>
      </c>
      <c r="HB270">
        <v>24.1663</v>
      </c>
      <c r="HC270">
        <v>18</v>
      </c>
      <c r="HD270">
        <v>494.713</v>
      </c>
      <c r="HE270">
        <v>435.03</v>
      </c>
      <c r="HF270">
        <v>24.8604</v>
      </c>
      <c r="HG270">
        <v>27.0967</v>
      </c>
      <c r="HH270">
        <v>29.9999</v>
      </c>
      <c r="HI270">
        <v>27.0001</v>
      </c>
      <c r="HJ270">
        <v>27.0906</v>
      </c>
      <c r="HK270">
        <v>40.7943</v>
      </c>
      <c r="HL270">
        <v>26.5978</v>
      </c>
      <c r="HM270">
        <v>86.8751</v>
      </c>
      <c r="HN270">
        <v>24.8598</v>
      </c>
      <c r="HO270">
        <v>888.432</v>
      </c>
      <c r="HP270">
        <v>22.8446</v>
      </c>
      <c r="HQ270">
        <v>100.821</v>
      </c>
      <c r="HR270">
        <v>102.079</v>
      </c>
    </row>
    <row r="271" spans="1:226">
      <c r="A271">
        <v>255</v>
      </c>
      <c r="B271">
        <v>1677866222.5</v>
      </c>
      <c r="C271">
        <v>3701</v>
      </c>
      <c r="D271" t="s">
        <v>875</v>
      </c>
      <c r="E271" t="s">
        <v>876</v>
      </c>
      <c r="F271">
        <v>5</v>
      </c>
      <c r="G271" t="s">
        <v>353</v>
      </c>
      <c r="H271" t="s">
        <v>770</v>
      </c>
      <c r="I271">
        <v>1677866214.678571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895.4594530553397</v>
      </c>
      <c r="AK271">
        <v>867.8902181818177</v>
      </c>
      <c r="AL271">
        <v>3.430589130248873</v>
      </c>
      <c r="AM271">
        <v>64.72934147553096</v>
      </c>
      <c r="AN271">
        <f>(AP271 - AO271 + BO271*1E3/(8.314*(BQ271+273.15)) * AR271/BN271 * AQ271) * BN271/(100*BB271) * 1000/(1000 - AP271)</f>
        <v>0</v>
      </c>
      <c r="AO271">
        <v>22.80546156643011</v>
      </c>
      <c r="AP271">
        <v>24.23576484848485</v>
      </c>
      <c r="AQ271">
        <v>-2.064985025475587E-05</v>
      </c>
      <c r="AR271">
        <v>99.36113135424414</v>
      </c>
      <c r="AS271">
        <v>0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2.96</v>
      </c>
      <c r="BC271">
        <v>0.5</v>
      </c>
      <c r="BD271" t="s">
        <v>355</v>
      </c>
      <c r="BE271">
        <v>2</v>
      </c>
      <c r="BF271" t="b">
        <v>1</v>
      </c>
      <c r="BG271">
        <v>1677866214.678571</v>
      </c>
      <c r="BH271">
        <v>822.3462142857143</v>
      </c>
      <c r="BI271">
        <v>858.0739642857142</v>
      </c>
      <c r="BJ271">
        <v>24.24577142857143</v>
      </c>
      <c r="BK271">
        <v>22.80785</v>
      </c>
      <c r="BL271">
        <v>817.8978571428571</v>
      </c>
      <c r="BM271">
        <v>23.90814285714285</v>
      </c>
      <c r="BN271">
        <v>500.0468214285715</v>
      </c>
      <c r="BO271">
        <v>89.4076</v>
      </c>
      <c r="BP271">
        <v>0.1000188178571428</v>
      </c>
      <c r="BQ271">
        <v>26.74558571428571</v>
      </c>
      <c r="BR271">
        <v>27.49751428571429</v>
      </c>
      <c r="BS271">
        <v>999.9000000000002</v>
      </c>
      <c r="BT271">
        <v>0</v>
      </c>
      <c r="BU271">
        <v>0</v>
      </c>
      <c r="BV271">
        <v>9994.955357142857</v>
      </c>
      <c r="BW271">
        <v>0</v>
      </c>
      <c r="BX271">
        <v>3.042048214285714</v>
      </c>
      <c r="BY271">
        <v>-35.72788214285715</v>
      </c>
      <c r="BZ271">
        <v>842.7797857142859</v>
      </c>
      <c r="CA271">
        <v>878.1015714285714</v>
      </c>
      <c r="CB271">
        <v>1.437908571428572</v>
      </c>
      <c r="CC271">
        <v>858.0739642857142</v>
      </c>
      <c r="CD271">
        <v>22.80785</v>
      </c>
      <c r="CE271">
        <v>2.167755714285714</v>
      </c>
      <c r="CF271">
        <v>2.039195</v>
      </c>
      <c r="CG271">
        <v>18.72599642857143</v>
      </c>
      <c r="CH271">
        <v>17.75201071428571</v>
      </c>
      <c r="CI271">
        <v>1999.995357142857</v>
      </c>
      <c r="CJ271">
        <v>0.9799972499999997</v>
      </c>
      <c r="CK271">
        <v>0.020003075</v>
      </c>
      <c r="CL271">
        <v>0</v>
      </c>
      <c r="CM271">
        <v>2.073989285714286</v>
      </c>
      <c r="CN271">
        <v>0</v>
      </c>
      <c r="CO271">
        <v>7325.827142857142</v>
      </c>
      <c r="CP271">
        <v>17338.175</v>
      </c>
      <c r="CQ271">
        <v>37.96396428571428</v>
      </c>
      <c r="CR271">
        <v>38.062</v>
      </c>
      <c r="CS271">
        <v>36.53985714285714</v>
      </c>
      <c r="CT271">
        <v>36.06882142857143</v>
      </c>
      <c r="CU271">
        <v>36.3525</v>
      </c>
      <c r="CV271">
        <v>1959.989642857143</v>
      </c>
      <c r="CW271">
        <v>40.01</v>
      </c>
      <c r="CX271">
        <v>0</v>
      </c>
      <c r="CY271">
        <v>1677866225.8</v>
      </c>
      <c r="CZ271">
        <v>0</v>
      </c>
      <c r="DA271">
        <v>0</v>
      </c>
      <c r="DB271" t="s">
        <v>356</v>
      </c>
      <c r="DC271">
        <v>1664468064.5</v>
      </c>
      <c r="DD271">
        <v>1677795524</v>
      </c>
      <c r="DE271">
        <v>0</v>
      </c>
      <c r="DF271">
        <v>-0.419</v>
      </c>
      <c r="DG271">
        <v>-0.001</v>
      </c>
      <c r="DH271">
        <v>3.097</v>
      </c>
      <c r="DI271">
        <v>0.268</v>
      </c>
      <c r="DJ271">
        <v>400</v>
      </c>
      <c r="DK271">
        <v>24</v>
      </c>
      <c r="DL271">
        <v>0.15</v>
      </c>
      <c r="DM271">
        <v>0.13</v>
      </c>
      <c r="DN271">
        <v>-35.724925</v>
      </c>
      <c r="DO271">
        <v>0.04701838649156161</v>
      </c>
      <c r="DP271">
        <v>0.05864339157143044</v>
      </c>
      <c r="DQ271">
        <v>1</v>
      </c>
      <c r="DR271">
        <v>1.43911275</v>
      </c>
      <c r="DS271">
        <v>-0.03636731707317246</v>
      </c>
      <c r="DT271">
        <v>0.003723879017570245</v>
      </c>
      <c r="DU271">
        <v>1</v>
      </c>
      <c r="DV271">
        <v>2</v>
      </c>
      <c r="DW271">
        <v>2</v>
      </c>
      <c r="DX271" t="s">
        <v>501</v>
      </c>
      <c r="DY271">
        <v>2.97939</v>
      </c>
      <c r="DZ271">
        <v>2.72835</v>
      </c>
      <c r="EA271">
        <v>0.139106</v>
      </c>
      <c r="EB271">
        <v>0.144276</v>
      </c>
      <c r="EC271">
        <v>0.106593</v>
      </c>
      <c r="ED271">
        <v>0.10302</v>
      </c>
      <c r="EE271">
        <v>25798.6</v>
      </c>
      <c r="EF271">
        <v>25332.4</v>
      </c>
      <c r="EG271">
        <v>30498.7</v>
      </c>
      <c r="EH271">
        <v>29852.7</v>
      </c>
      <c r="EI271">
        <v>37597.9</v>
      </c>
      <c r="EJ271">
        <v>35253.3</v>
      </c>
      <c r="EK271">
        <v>46652.9</v>
      </c>
      <c r="EL271">
        <v>44391.6</v>
      </c>
      <c r="EM271">
        <v>1.87605</v>
      </c>
      <c r="EN271">
        <v>1.82533</v>
      </c>
      <c r="EO271">
        <v>0.113599</v>
      </c>
      <c r="EP271">
        <v>0</v>
      </c>
      <c r="EQ271">
        <v>25.634</v>
      </c>
      <c r="ER271">
        <v>999.9</v>
      </c>
      <c r="ES271">
        <v>45.7</v>
      </c>
      <c r="ET271">
        <v>34.7</v>
      </c>
      <c r="EU271">
        <v>28.3939</v>
      </c>
      <c r="EV271">
        <v>63.0239</v>
      </c>
      <c r="EW271">
        <v>20.2604</v>
      </c>
      <c r="EX271">
        <v>1</v>
      </c>
      <c r="EY271">
        <v>0.0043623</v>
      </c>
      <c r="EZ271">
        <v>0.36598</v>
      </c>
      <c r="FA271">
        <v>20.1985</v>
      </c>
      <c r="FB271">
        <v>5.23002</v>
      </c>
      <c r="FC271">
        <v>11.968</v>
      </c>
      <c r="FD271">
        <v>4.97125</v>
      </c>
      <c r="FE271">
        <v>3.28955</v>
      </c>
      <c r="FF271">
        <v>9999</v>
      </c>
      <c r="FG271">
        <v>9999</v>
      </c>
      <c r="FH271">
        <v>9999</v>
      </c>
      <c r="FI271">
        <v>999.9</v>
      </c>
      <c r="FJ271">
        <v>4.97309</v>
      </c>
      <c r="FK271">
        <v>1.87762</v>
      </c>
      <c r="FL271">
        <v>1.87576</v>
      </c>
      <c r="FM271">
        <v>1.8786</v>
      </c>
      <c r="FN271">
        <v>1.87525</v>
      </c>
      <c r="FO271">
        <v>1.87881</v>
      </c>
      <c r="FP271">
        <v>1.87591</v>
      </c>
      <c r="FQ271">
        <v>1.87704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4.505</v>
      </c>
      <c r="GF271">
        <v>0.3374</v>
      </c>
      <c r="GG271">
        <v>1.952128706093963</v>
      </c>
      <c r="GH271">
        <v>0.004218851560130391</v>
      </c>
      <c r="GI271">
        <v>-1.795455638341317E-06</v>
      </c>
      <c r="GJ271">
        <v>4.509012065089949E-10</v>
      </c>
      <c r="GK271">
        <v>-0.002260030334245136</v>
      </c>
      <c r="GL271">
        <v>0.00193859277299023</v>
      </c>
      <c r="GM271">
        <v>0.0006059354359476578</v>
      </c>
      <c r="GN271">
        <v>-3.865286006439209E-06</v>
      </c>
      <c r="GO271">
        <v>0</v>
      </c>
      <c r="GP271">
        <v>2124</v>
      </c>
      <c r="GQ271">
        <v>1</v>
      </c>
      <c r="GR271">
        <v>26</v>
      </c>
      <c r="GS271">
        <v>223302.6</v>
      </c>
      <c r="GT271">
        <v>1178.3</v>
      </c>
      <c r="GU271">
        <v>2.06421</v>
      </c>
      <c r="GV271">
        <v>2.5647</v>
      </c>
      <c r="GW271">
        <v>1.39893</v>
      </c>
      <c r="GX271">
        <v>2.35474</v>
      </c>
      <c r="GY271">
        <v>1.44897</v>
      </c>
      <c r="GZ271">
        <v>2.47314</v>
      </c>
      <c r="HA271">
        <v>41.1446</v>
      </c>
      <c r="HB271">
        <v>24.1663</v>
      </c>
      <c r="HC271">
        <v>18</v>
      </c>
      <c r="HD271">
        <v>494.705</v>
      </c>
      <c r="HE271">
        <v>435.128</v>
      </c>
      <c r="HF271">
        <v>24.8608</v>
      </c>
      <c r="HG271">
        <v>27.0947</v>
      </c>
      <c r="HH271">
        <v>30</v>
      </c>
      <c r="HI271">
        <v>26.997</v>
      </c>
      <c r="HJ271">
        <v>27.0875</v>
      </c>
      <c r="HK271">
        <v>41.3325</v>
      </c>
      <c r="HL271">
        <v>26.5978</v>
      </c>
      <c r="HM271">
        <v>86.8751</v>
      </c>
      <c r="HN271">
        <v>24.861</v>
      </c>
      <c r="HO271">
        <v>908.466</v>
      </c>
      <c r="HP271">
        <v>22.8496</v>
      </c>
      <c r="HQ271">
        <v>100.823</v>
      </c>
      <c r="HR271">
        <v>102.078</v>
      </c>
    </row>
    <row r="272" spans="1:226">
      <c r="A272">
        <v>256</v>
      </c>
      <c r="B272">
        <v>1677866228</v>
      </c>
      <c r="C272">
        <v>3706.5</v>
      </c>
      <c r="D272" t="s">
        <v>877</v>
      </c>
      <c r="E272" t="s">
        <v>878</v>
      </c>
      <c r="F272">
        <v>5</v>
      </c>
      <c r="G272" t="s">
        <v>353</v>
      </c>
      <c r="H272" t="s">
        <v>770</v>
      </c>
      <c r="I272">
        <v>1677866220.25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914.3714815047269</v>
      </c>
      <c r="AK272">
        <v>886.6891696969695</v>
      </c>
      <c r="AL272">
        <v>3.410286801016501</v>
      </c>
      <c r="AM272">
        <v>64.72934147553096</v>
      </c>
      <c r="AN272">
        <f>(AP272 - AO272 + BO272*1E3/(8.314*(BQ272+273.15)) * AR272/BN272 * AQ272) * BN272/(100*BB272) * 1000/(1000 - AP272)</f>
        <v>0</v>
      </c>
      <c r="AO272">
        <v>22.80319318373146</v>
      </c>
      <c r="AP272">
        <v>24.22496727272727</v>
      </c>
      <c r="AQ272">
        <v>-3.195788814829465E-05</v>
      </c>
      <c r="AR272">
        <v>99.36113135424414</v>
      </c>
      <c r="AS272">
        <v>0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2.96</v>
      </c>
      <c r="BC272">
        <v>0.5</v>
      </c>
      <c r="BD272" t="s">
        <v>355</v>
      </c>
      <c r="BE272">
        <v>2</v>
      </c>
      <c r="BF272" t="b">
        <v>1</v>
      </c>
      <c r="BG272">
        <v>1677866220.25</v>
      </c>
      <c r="BH272">
        <v>840.9953928571427</v>
      </c>
      <c r="BI272">
        <v>876.7258571428572</v>
      </c>
      <c r="BJ272">
        <v>24.23833928571429</v>
      </c>
      <c r="BK272">
        <v>22.80551428571428</v>
      </c>
      <c r="BL272">
        <v>836.5066071428572</v>
      </c>
      <c r="BM272">
        <v>23.90088214285714</v>
      </c>
      <c r="BN272">
        <v>500.0351785714286</v>
      </c>
      <c r="BO272">
        <v>89.40815357142857</v>
      </c>
      <c r="BP272">
        <v>0.100035125</v>
      </c>
      <c r="BQ272">
        <v>26.74655714285714</v>
      </c>
      <c r="BR272">
        <v>27.49826071428572</v>
      </c>
      <c r="BS272">
        <v>999.9000000000002</v>
      </c>
      <c r="BT272">
        <v>0</v>
      </c>
      <c r="BU272">
        <v>0</v>
      </c>
      <c r="BV272">
        <v>9989.550714285713</v>
      </c>
      <c r="BW272">
        <v>0</v>
      </c>
      <c r="BX272">
        <v>3.038945357142857</v>
      </c>
      <c r="BY272">
        <v>-35.7306</v>
      </c>
      <c r="BZ272">
        <v>861.8857857142858</v>
      </c>
      <c r="CA272">
        <v>897.1867142857144</v>
      </c>
      <c r="CB272">
        <v>1.432809642857143</v>
      </c>
      <c r="CC272">
        <v>876.7258571428572</v>
      </c>
      <c r="CD272">
        <v>22.80551428571428</v>
      </c>
      <c r="CE272">
        <v>2.167103928571429</v>
      </c>
      <c r="CF272">
        <v>2.038999285714286</v>
      </c>
      <c r="CG272">
        <v>18.72119285714285</v>
      </c>
      <c r="CH272">
        <v>17.75048928571428</v>
      </c>
      <c r="CI272">
        <v>1999.9775</v>
      </c>
      <c r="CJ272">
        <v>0.9799972499999997</v>
      </c>
      <c r="CK272">
        <v>0.020003075</v>
      </c>
      <c r="CL272">
        <v>0</v>
      </c>
      <c r="CM272">
        <v>2.041396428571428</v>
      </c>
      <c r="CN272">
        <v>0</v>
      </c>
      <c r="CO272">
        <v>7326.330000000001</v>
      </c>
      <c r="CP272">
        <v>17338.02857142857</v>
      </c>
      <c r="CQ272">
        <v>37.95278571428571</v>
      </c>
      <c r="CR272">
        <v>38.062</v>
      </c>
      <c r="CS272">
        <v>36.52878571428572</v>
      </c>
      <c r="CT272">
        <v>36.07332142857143</v>
      </c>
      <c r="CU272">
        <v>36.34575</v>
      </c>
      <c r="CV272">
        <v>1959.974642857143</v>
      </c>
      <c r="CW272">
        <v>40.01</v>
      </c>
      <c r="CX272">
        <v>0</v>
      </c>
      <c r="CY272">
        <v>1677866231.2</v>
      </c>
      <c r="CZ272">
        <v>0</v>
      </c>
      <c r="DA272">
        <v>0</v>
      </c>
      <c r="DB272" t="s">
        <v>356</v>
      </c>
      <c r="DC272">
        <v>1664468064.5</v>
      </c>
      <c r="DD272">
        <v>1677795524</v>
      </c>
      <c r="DE272">
        <v>0</v>
      </c>
      <c r="DF272">
        <v>-0.419</v>
      </c>
      <c r="DG272">
        <v>-0.001</v>
      </c>
      <c r="DH272">
        <v>3.097</v>
      </c>
      <c r="DI272">
        <v>0.268</v>
      </c>
      <c r="DJ272">
        <v>400</v>
      </c>
      <c r="DK272">
        <v>24</v>
      </c>
      <c r="DL272">
        <v>0.15</v>
      </c>
      <c r="DM272">
        <v>0.13</v>
      </c>
      <c r="DN272">
        <v>-35.7330375</v>
      </c>
      <c r="DO272">
        <v>-0.02482288930577319</v>
      </c>
      <c r="DP272">
        <v>0.05696273644892862</v>
      </c>
      <c r="DQ272">
        <v>1</v>
      </c>
      <c r="DR272">
        <v>1.43531425</v>
      </c>
      <c r="DS272">
        <v>-0.05447831144465654</v>
      </c>
      <c r="DT272">
        <v>0.005426572991999641</v>
      </c>
      <c r="DU272">
        <v>1</v>
      </c>
      <c r="DV272">
        <v>2</v>
      </c>
      <c r="DW272">
        <v>2</v>
      </c>
      <c r="DX272" t="s">
        <v>501</v>
      </c>
      <c r="DY272">
        <v>2.97913</v>
      </c>
      <c r="DZ272">
        <v>2.72839</v>
      </c>
      <c r="EA272">
        <v>0.141077</v>
      </c>
      <c r="EB272">
        <v>0.146224</v>
      </c>
      <c r="EC272">
        <v>0.106561</v>
      </c>
      <c r="ED272">
        <v>0.103018</v>
      </c>
      <c r="EE272">
        <v>25739.9</v>
      </c>
      <c r="EF272">
        <v>25274.8</v>
      </c>
      <c r="EG272">
        <v>30499.1</v>
      </c>
      <c r="EH272">
        <v>29852.9</v>
      </c>
      <c r="EI272">
        <v>37600</v>
      </c>
      <c r="EJ272">
        <v>35254</v>
      </c>
      <c r="EK272">
        <v>46653.7</v>
      </c>
      <c r="EL272">
        <v>44392.2</v>
      </c>
      <c r="EM272">
        <v>1.87588</v>
      </c>
      <c r="EN272">
        <v>1.82553</v>
      </c>
      <c r="EO272">
        <v>0.11383</v>
      </c>
      <c r="EP272">
        <v>0</v>
      </c>
      <c r="EQ272">
        <v>25.634</v>
      </c>
      <c r="ER272">
        <v>999.9</v>
      </c>
      <c r="ES272">
        <v>45.7</v>
      </c>
      <c r="ET272">
        <v>34.7</v>
      </c>
      <c r="EU272">
        <v>28.3934</v>
      </c>
      <c r="EV272">
        <v>63.2339</v>
      </c>
      <c r="EW272">
        <v>20.613</v>
      </c>
      <c r="EX272">
        <v>1</v>
      </c>
      <c r="EY272">
        <v>0.00431148</v>
      </c>
      <c r="EZ272">
        <v>0.356686</v>
      </c>
      <c r="FA272">
        <v>20.1985</v>
      </c>
      <c r="FB272">
        <v>5.22882</v>
      </c>
      <c r="FC272">
        <v>11.9682</v>
      </c>
      <c r="FD272">
        <v>4.9707</v>
      </c>
      <c r="FE272">
        <v>3.28955</v>
      </c>
      <c r="FF272">
        <v>9999</v>
      </c>
      <c r="FG272">
        <v>9999</v>
      </c>
      <c r="FH272">
        <v>9999</v>
      </c>
      <c r="FI272">
        <v>999.9</v>
      </c>
      <c r="FJ272">
        <v>4.97308</v>
      </c>
      <c r="FK272">
        <v>1.87763</v>
      </c>
      <c r="FL272">
        <v>1.87576</v>
      </c>
      <c r="FM272">
        <v>1.87864</v>
      </c>
      <c r="FN272">
        <v>1.87527</v>
      </c>
      <c r="FO272">
        <v>1.87881</v>
      </c>
      <c r="FP272">
        <v>1.87592</v>
      </c>
      <c r="FQ272">
        <v>1.87712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4.544</v>
      </c>
      <c r="GF272">
        <v>0.3371</v>
      </c>
      <c r="GG272">
        <v>1.952128706093963</v>
      </c>
      <c r="GH272">
        <v>0.004218851560130391</v>
      </c>
      <c r="GI272">
        <v>-1.795455638341317E-06</v>
      </c>
      <c r="GJ272">
        <v>4.509012065089949E-10</v>
      </c>
      <c r="GK272">
        <v>-0.002260030334245136</v>
      </c>
      <c r="GL272">
        <v>0.00193859277299023</v>
      </c>
      <c r="GM272">
        <v>0.0006059354359476578</v>
      </c>
      <c r="GN272">
        <v>-3.865286006439209E-06</v>
      </c>
      <c r="GO272">
        <v>0</v>
      </c>
      <c r="GP272">
        <v>2124</v>
      </c>
      <c r="GQ272">
        <v>1</v>
      </c>
      <c r="GR272">
        <v>26</v>
      </c>
      <c r="GS272">
        <v>223302.7</v>
      </c>
      <c r="GT272">
        <v>1178.4</v>
      </c>
      <c r="GU272">
        <v>2.09717</v>
      </c>
      <c r="GV272">
        <v>2.55615</v>
      </c>
      <c r="GW272">
        <v>1.39893</v>
      </c>
      <c r="GX272">
        <v>2.35352</v>
      </c>
      <c r="GY272">
        <v>1.44897</v>
      </c>
      <c r="GZ272">
        <v>2.51953</v>
      </c>
      <c r="HA272">
        <v>41.1446</v>
      </c>
      <c r="HB272">
        <v>24.1663</v>
      </c>
      <c r="HC272">
        <v>18</v>
      </c>
      <c r="HD272">
        <v>494.582</v>
      </c>
      <c r="HE272">
        <v>435.217</v>
      </c>
      <c r="HF272">
        <v>24.8619</v>
      </c>
      <c r="HG272">
        <v>27.0916</v>
      </c>
      <c r="HH272">
        <v>30</v>
      </c>
      <c r="HI272">
        <v>26.9933</v>
      </c>
      <c r="HJ272">
        <v>27.0832</v>
      </c>
      <c r="HK272">
        <v>42.0385</v>
      </c>
      <c r="HL272">
        <v>26.5978</v>
      </c>
      <c r="HM272">
        <v>86.5042</v>
      </c>
      <c r="HN272">
        <v>24.864</v>
      </c>
      <c r="HO272">
        <v>921.877</v>
      </c>
      <c r="HP272">
        <v>22.8639</v>
      </c>
      <c r="HQ272">
        <v>100.825</v>
      </c>
      <c r="HR272">
        <v>102.08</v>
      </c>
    </row>
    <row r="273" spans="1:226">
      <c r="A273">
        <v>257</v>
      </c>
      <c r="B273">
        <v>1677866232.5</v>
      </c>
      <c r="C273">
        <v>3711</v>
      </c>
      <c r="D273" t="s">
        <v>879</v>
      </c>
      <c r="E273" t="s">
        <v>880</v>
      </c>
      <c r="F273">
        <v>5</v>
      </c>
      <c r="G273" t="s">
        <v>353</v>
      </c>
      <c r="H273" t="s">
        <v>770</v>
      </c>
      <c r="I273">
        <v>1677866224.678571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929.8207203076425</v>
      </c>
      <c r="AK273">
        <v>902.0360484848483</v>
      </c>
      <c r="AL273">
        <v>3.414444529812509</v>
      </c>
      <c r="AM273">
        <v>64.72934147553096</v>
      </c>
      <c r="AN273">
        <f>(AP273 - AO273 + BO273*1E3/(8.314*(BQ273+273.15)) * AR273/BN273 * AQ273) * BN273/(100*BB273) * 1000/(1000 - AP273)</f>
        <v>0</v>
      </c>
      <c r="AO273">
        <v>22.78750460781231</v>
      </c>
      <c r="AP273">
        <v>24.21532303030304</v>
      </c>
      <c r="AQ273">
        <v>-2.954213808727794E-05</v>
      </c>
      <c r="AR273">
        <v>99.36113135424414</v>
      </c>
      <c r="AS273">
        <v>0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2.96</v>
      </c>
      <c r="BC273">
        <v>0.5</v>
      </c>
      <c r="BD273" t="s">
        <v>355</v>
      </c>
      <c r="BE273">
        <v>2</v>
      </c>
      <c r="BF273" t="b">
        <v>1</v>
      </c>
      <c r="BG273">
        <v>1677866224.678571</v>
      </c>
      <c r="BH273">
        <v>855.7766428571429</v>
      </c>
      <c r="BI273">
        <v>891.5711785714285</v>
      </c>
      <c r="BJ273">
        <v>24.23046428571428</v>
      </c>
      <c r="BK273">
        <v>22.80001785714286</v>
      </c>
      <c r="BL273">
        <v>851.2561071428572</v>
      </c>
      <c r="BM273">
        <v>23.89319642857143</v>
      </c>
      <c r="BN273">
        <v>500.046892857143</v>
      </c>
      <c r="BO273">
        <v>89.408925</v>
      </c>
      <c r="BP273">
        <v>0.10005395</v>
      </c>
      <c r="BQ273">
        <v>26.74608571428572</v>
      </c>
      <c r="BR273">
        <v>27.49878928571428</v>
      </c>
      <c r="BS273">
        <v>999.9000000000002</v>
      </c>
      <c r="BT273">
        <v>0</v>
      </c>
      <c r="BU273">
        <v>0</v>
      </c>
      <c r="BV273">
        <v>9990.198571428571</v>
      </c>
      <c r="BW273">
        <v>0</v>
      </c>
      <c r="BX273">
        <v>3.038945357142857</v>
      </c>
      <c r="BY273">
        <v>-35.7947</v>
      </c>
      <c r="BZ273">
        <v>877.0271428571428</v>
      </c>
      <c r="CA273">
        <v>912.3733214285713</v>
      </c>
      <c r="CB273">
        <v>1.430432857142857</v>
      </c>
      <c r="CC273">
        <v>891.5711785714285</v>
      </c>
      <c r="CD273">
        <v>22.80001785714286</v>
      </c>
      <c r="CE273">
        <v>2.166418214285714</v>
      </c>
      <c r="CF273">
        <v>2.038525</v>
      </c>
      <c r="CG273">
        <v>18.71613214285714</v>
      </c>
      <c r="CH273">
        <v>17.74679642857143</v>
      </c>
      <c r="CI273">
        <v>1999.963571428571</v>
      </c>
      <c r="CJ273">
        <v>0.9799972499999997</v>
      </c>
      <c r="CK273">
        <v>0.020003075</v>
      </c>
      <c r="CL273">
        <v>0</v>
      </c>
      <c r="CM273">
        <v>2.037125000000001</v>
      </c>
      <c r="CN273">
        <v>0</v>
      </c>
      <c r="CO273">
        <v>7326.532500000001</v>
      </c>
      <c r="CP273">
        <v>17337.90357142857</v>
      </c>
      <c r="CQ273">
        <v>37.92382142857143</v>
      </c>
      <c r="CR273">
        <v>38.05757142857143</v>
      </c>
      <c r="CS273">
        <v>36.55107142857143</v>
      </c>
      <c r="CT273">
        <v>36.07332142857143</v>
      </c>
      <c r="CU273">
        <v>36.34575</v>
      </c>
      <c r="CV273">
        <v>1959.9625</v>
      </c>
      <c r="CW273">
        <v>40.01</v>
      </c>
      <c r="CX273">
        <v>0</v>
      </c>
      <c r="CY273">
        <v>1677866235.4</v>
      </c>
      <c r="CZ273">
        <v>0</v>
      </c>
      <c r="DA273">
        <v>0</v>
      </c>
      <c r="DB273" t="s">
        <v>356</v>
      </c>
      <c r="DC273">
        <v>1664468064.5</v>
      </c>
      <c r="DD273">
        <v>1677795524</v>
      </c>
      <c r="DE273">
        <v>0</v>
      </c>
      <c r="DF273">
        <v>-0.419</v>
      </c>
      <c r="DG273">
        <v>-0.001</v>
      </c>
      <c r="DH273">
        <v>3.097</v>
      </c>
      <c r="DI273">
        <v>0.268</v>
      </c>
      <c r="DJ273">
        <v>400</v>
      </c>
      <c r="DK273">
        <v>24</v>
      </c>
      <c r="DL273">
        <v>0.15</v>
      </c>
      <c r="DM273">
        <v>0.13</v>
      </c>
      <c r="DN273">
        <v>-35.7725425</v>
      </c>
      <c r="DO273">
        <v>-0.7947163227015986</v>
      </c>
      <c r="DP273">
        <v>0.1087700990334665</v>
      </c>
      <c r="DQ273">
        <v>0</v>
      </c>
      <c r="DR273">
        <v>1.4322275</v>
      </c>
      <c r="DS273">
        <v>-0.0380823264540358</v>
      </c>
      <c r="DT273">
        <v>0.006170270152108409</v>
      </c>
      <c r="DU273">
        <v>1</v>
      </c>
      <c r="DV273">
        <v>1</v>
      </c>
      <c r="DW273">
        <v>2</v>
      </c>
      <c r="DX273" t="s">
        <v>365</v>
      </c>
      <c r="DY273">
        <v>2.97929</v>
      </c>
      <c r="DZ273">
        <v>2.72818</v>
      </c>
      <c r="EA273">
        <v>0.142673</v>
      </c>
      <c r="EB273">
        <v>0.147822</v>
      </c>
      <c r="EC273">
        <v>0.106529</v>
      </c>
      <c r="ED273">
        <v>0.102905</v>
      </c>
      <c r="EE273">
        <v>25692.1</v>
      </c>
      <c r="EF273">
        <v>25227.6</v>
      </c>
      <c r="EG273">
        <v>30499.1</v>
      </c>
      <c r="EH273">
        <v>29853</v>
      </c>
      <c r="EI273">
        <v>37601.6</v>
      </c>
      <c r="EJ273">
        <v>35258.7</v>
      </c>
      <c r="EK273">
        <v>46653.9</v>
      </c>
      <c r="EL273">
        <v>44392.2</v>
      </c>
      <c r="EM273">
        <v>1.87628</v>
      </c>
      <c r="EN273">
        <v>1.82547</v>
      </c>
      <c r="EO273">
        <v>0.114016</v>
      </c>
      <c r="EP273">
        <v>0</v>
      </c>
      <c r="EQ273">
        <v>25.634</v>
      </c>
      <c r="ER273">
        <v>999.9</v>
      </c>
      <c r="ES273">
        <v>45.7</v>
      </c>
      <c r="ET273">
        <v>34.7</v>
      </c>
      <c r="EU273">
        <v>28.3968</v>
      </c>
      <c r="EV273">
        <v>63.3139</v>
      </c>
      <c r="EW273">
        <v>20.3806</v>
      </c>
      <c r="EX273">
        <v>1</v>
      </c>
      <c r="EY273">
        <v>0.00419715</v>
      </c>
      <c r="EZ273">
        <v>0.363758</v>
      </c>
      <c r="FA273">
        <v>20.1984</v>
      </c>
      <c r="FB273">
        <v>5.22852</v>
      </c>
      <c r="FC273">
        <v>11.9683</v>
      </c>
      <c r="FD273">
        <v>4.9706</v>
      </c>
      <c r="FE273">
        <v>3.28955</v>
      </c>
      <c r="FF273">
        <v>9999</v>
      </c>
      <c r="FG273">
        <v>9999</v>
      </c>
      <c r="FH273">
        <v>9999</v>
      </c>
      <c r="FI273">
        <v>999.9</v>
      </c>
      <c r="FJ273">
        <v>4.97309</v>
      </c>
      <c r="FK273">
        <v>1.87762</v>
      </c>
      <c r="FL273">
        <v>1.87576</v>
      </c>
      <c r="FM273">
        <v>1.87863</v>
      </c>
      <c r="FN273">
        <v>1.87525</v>
      </c>
      <c r="FO273">
        <v>1.87881</v>
      </c>
      <c r="FP273">
        <v>1.8759</v>
      </c>
      <c r="FQ273">
        <v>1.87707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4.576</v>
      </c>
      <c r="GF273">
        <v>0.3368</v>
      </c>
      <c r="GG273">
        <v>1.952128706093963</v>
      </c>
      <c r="GH273">
        <v>0.004218851560130391</v>
      </c>
      <c r="GI273">
        <v>-1.795455638341317E-06</v>
      </c>
      <c r="GJ273">
        <v>4.509012065089949E-10</v>
      </c>
      <c r="GK273">
        <v>-0.002260030334245136</v>
      </c>
      <c r="GL273">
        <v>0.00193859277299023</v>
      </c>
      <c r="GM273">
        <v>0.0006059354359476578</v>
      </c>
      <c r="GN273">
        <v>-3.865286006439209E-06</v>
      </c>
      <c r="GO273">
        <v>0</v>
      </c>
      <c r="GP273">
        <v>2124</v>
      </c>
      <c r="GQ273">
        <v>1</v>
      </c>
      <c r="GR273">
        <v>26</v>
      </c>
      <c r="GS273">
        <v>223302.8</v>
      </c>
      <c r="GT273">
        <v>1178.5</v>
      </c>
      <c r="GU273">
        <v>2.12524</v>
      </c>
      <c r="GV273">
        <v>2.55615</v>
      </c>
      <c r="GW273">
        <v>1.39893</v>
      </c>
      <c r="GX273">
        <v>2.35474</v>
      </c>
      <c r="GY273">
        <v>1.44897</v>
      </c>
      <c r="GZ273">
        <v>2.44507</v>
      </c>
      <c r="HA273">
        <v>41.1187</v>
      </c>
      <c r="HB273">
        <v>24.1751</v>
      </c>
      <c r="HC273">
        <v>18</v>
      </c>
      <c r="HD273">
        <v>494.786</v>
      </c>
      <c r="HE273">
        <v>435.168</v>
      </c>
      <c r="HF273">
        <v>24.8646</v>
      </c>
      <c r="HG273">
        <v>27.0895</v>
      </c>
      <c r="HH273">
        <v>29.9999</v>
      </c>
      <c r="HI273">
        <v>26.9907</v>
      </c>
      <c r="HJ273">
        <v>27.0806</v>
      </c>
      <c r="HK273">
        <v>42.5695</v>
      </c>
      <c r="HL273">
        <v>26.5978</v>
      </c>
      <c r="HM273">
        <v>86.5042</v>
      </c>
      <c r="HN273">
        <v>24.864</v>
      </c>
      <c r="HO273">
        <v>941.912</v>
      </c>
      <c r="HP273">
        <v>22.8834</v>
      </c>
      <c r="HQ273">
        <v>100.825</v>
      </c>
      <c r="HR273">
        <v>102.08</v>
      </c>
    </row>
    <row r="274" spans="1:226">
      <c r="A274">
        <v>258</v>
      </c>
      <c r="B274">
        <v>1677866238</v>
      </c>
      <c r="C274">
        <v>3716.5</v>
      </c>
      <c r="D274" t="s">
        <v>881</v>
      </c>
      <c r="E274" t="s">
        <v>882</v>
      </c>
      <c r="F274">
        <v>5</v>
      </c>
      <c r="G274" t="s">
        <v>353</v>
      </c>
      <c r="H274" t="s">
        <v>770</v>
      </c>
      <c r="I274">
        <v>1677866230.25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948.7555872699572</v>
      </c>
      <c r="AK274">
        <v>920.9756303030299</v>
      </c>
      <c r="AL274">
        <v>3.433991043836001</v>
      </c>
      <c r="AM274">
        <v>64.72934147553096</v>
      </c>
      <c r="AN274">
        <f>(AP274 - AO274 + BO274*1E3/(8.314*(BQ274+273.15)) * AR274/BN274 * AQ274) * BN274/(100*BB274) * 1000/(1000 - AP274)</f>
        <v>0</v>
      </c>
      <c r="AO274">
        <v>22.77607765667372</v>
      </c>
      <c r="AP274">
        <v>24.18891939393939</v>
      </c>
      <c r="AQ274">
        <v>-0.002913124978708651</v>
      </c>
      <c r="AR274">
        <v>99.36113135424414</v>
      </c>
      <c r="AS274">
        <v>0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2.96</v>
      </c>
      <c r="BC274">
        <v>0.5</v>
      </c>
      <c r="BD274" t="s">
        <v>355</v>
      </c>
      <c r="BE274">
        <v>2</v>
      </c>
      <c r="BF274" t="b">
        <v>1</v>
      </c>
      <c r="BG274">
        <v>1677866230.25</v>
      </c>
      <c r="BH274">
        <v>874.4056428571429</v>
      </c>
      <c r="BI274">
        <v>910.2982499999999</v>
      </c>
      <c r="BJ274">
        <v>24.21592142857142</v>
      </c>
      <c r="BK274">
        <v>22.78849642857142</v>
      </c>
      <c r="BL274">
        <v>869.8456785714287</v>
      </c>
      <c r="BM274">
        <v>23.87899285714285</v>
      </c>
      <c r="BN274">
        <v>500.0450357142857</v>
      </c>
      <c r="BO274">
        <v>89.40973928571427</v>
      </c>
      <c r="BP274">
        <v>0.1000287107142857</v>
      </c>
      <c r="BQ274">
        <v>26.74613928571429</v>
      </c>
      <c r="BR274">
        <v>27.49913214285714</v>
      </c>
      <c r="BS274">
        <v>999.9000000000002</v>
      </c>
      <c r="BT274">
        <v>0</v>
      </c>
      <c r="BU274">
        <v>0</v>
      </c>
      <c r="BV274">
        <v>9994.505714285715</v>
      </c>
      <c r="BW274">
        <v>0</v>
      </c>
      <c r="BX274">
        <v>3.043575</v>
      </c>
      <c r="BY274">
        <v>-35.89259642857143</v>
      </c>
      <c r="BZ274">
        <v>896.1054999999999</v>
      </c>
      <c r="CA274">
        <v>931.52625</v>
      </c>
      <c r="CB274">
        <v>1.427416071428571</v>
      </c>
      <c r="CC274">
        <v>910.2982499999999</v>
      </c>
      <c r="CD274">
        <v>22.78849642857142</v>
      </c>
      <c r="CE274">
        <v>2.1651375</v>
      </c>
      <c r="CF274">
        <v>2.037513571428572</v>
      </c>
      <c r="CG274">
        <v>18.706675</v>
      </c>
      <c r="CH274">
        <v>17.73890714285715</v>
      </c>
      <c r="CI274">
        <v>1999.993571428571</v>
      </c>
      <c r="CJ274">
        <v>0.9799975714285711</v>
      </c>
      <c r="CK274">
        <v>0.02000274285714286</v>
      </c>
      <c r="CL274">
        <v>0</v>
      </c>
      <c r="CM274">
        <v>2.0158</v>
      </c>
      <c r="CN274">
        <v>0</v>
      </c>
      <c r="CO274">
        <v>7326.997499999999</v>
      </c>
      <c r="CP274">
        <v>17338.16428571428</v>
      </c>
      <c r="CQ274">
        <v>37.86357142857143</v>
      </c>
      <c r="CR274">
        <v>38.05757142857142</v>
      </c>
      <c r="CS274">
        <v>36.57557142857143</v>
      </c>
      <c r="CT274">
        <v>36.07107142857143</v>
      </c>
      <c r="CU274">
        <v>36.3345</v>
      </c>
      <c r="CV274">
        <v>1959.993214285714</v>
      </c>
      <c r="CW274">
        <v>40.01</v>
      </c>
      <c r="CX274">
        <v>0</v>
      </c>
      <c r="CY274">
        <v>1677866240.8</v>
      </c>
      <c r="CZ274">
        <v>0</v>
      </c>
      <c r="DA274">
        <v>0</v>
      </c>
      <c r="DB274" t="s">
        <v>356</v>
      </c>
      <c r="DC274">
        <v>1664468064.5</v>
      </c>
      <c r="DD274">
        <v>1677795524</v>
      </c>
      <c r="DE274">
        <v>0</v>
      </c>
      <c r="DF274">
        <v>-0.419</v>
      </c>
      <c r="DG274">
        <v>-0.001</v>
      </c>
      <c r="DH274">
        <v>3.097</v>
      </c>
      <c r="DI274">
        <v>0.268</v>
      </c>
      <c r="DJ274">
        <v>400</v>
      </c>
      <c r="DK274">
        <v>24</v>
      </c>
      <c r="DL274">
        <v>0.15</v>
      </c>
      <c r="DM274">
        <v>0.13</v>
      </c>
      <c r="DN274">
        <v>-35.8440487804878</v>
      </c>
      <c r="DO274">
        <v>-1.16720487804887</v>
      </c>
      <c r="DP274">
        <v>0.1312294604080982</v>
      </c>
      <c r="DQ274">
        <v>0</v>
      </c>
      <c r="DR274">
        <v>1.429260975609756</v>
      </c>
      <c r="DS274">
        <v>-0.03376411149825813</v>
      </c>
      <c r="DT274">
        <v>0.01365011959295025</v>
      </c>
      <c r="DU274">
        <v>1</v>
      </c>
      <c r="DV274">
        <v>1</v>
      </c>
      <c r="DW274">
        <v>2</v>
      </c>
      <c r="DX274" t="s">
        <v>365</v>
      </c>
      <c r="DY274">
        <v>2.97934</v>
      </c>
      <c r="DZ274">
        <v>2.72852</v>
      </c>
      <c r="EA274">
        <v>0.144621</v>
      </c>
      <c r="EB274">
        <v>0.149747</v>
      </c>
      <c r="EC274">
        <v>0.106459</v>
      </c>
      <c r="ED274">
        <v>0.103095</v>
      </c>
      <c r="EE274">
        <v>25633.9</v>
      </c>
      <c r="EF274">
        <v>25170.3</v>
      </c>
      <c r="EG274">
        <v>30499.3</v>
      </c>
      <c r="EH274">
        <v>29852.6</v>
      </c>
      <c r="EI274">
        <v>37605.2</v>
      </c>
      <c r="EJ274">
        <v>35250.9</v>
      </c>
      <c r="EK274">
        <v>46654.4</v>
      </c>
      <c r="EL274">
        <v>44391.8</v>
      </c>
      <c r="EM274">
        <v>1.8759</v>
      </c>
      <c r="EN274">
        <v>1.8255</v>
      </c>
      <c r="EO274">
        <v>0.114053</v>
      </c>
      <c r="EP274">
        <v>0</v>
      </c>
      <c r="EQ274">
        <v>25.634</v>
      </c>
      <c r="ER274">
        <v>999.9</v>
      </c>
      <c r="ES274">
        <v>45.7</v>
      </c>
      <c r="ET274">
        <v>34.7</v>
      </c>
      <c r="EU274">
        <v>28.3914</v>
      </c>
      <c r="EV274">
        <v>63.3139</v>
      </c>
      <c r="EW274">
        <v>20.2644</v>
      </c>
      <c r="EX274">
        <v>1</v>
      </c>
      <c r="EY274">
        <v>0.0038186</v>
      </c>
      <c r="EZ274">
        <v>0.367761</v>
      </c>
      <c r="FA274">
        <v>20.1985</v>
      </c>
      <c r="FB274">
        <v>5.22942</v>
      </c>
      <c r="FC274">
        <v>11.968</v>
      </c>
      <c r="FD274">
        <v>4.97105</v>
      </c>
      <c r="FE274">
        <v>3.2899</v>
      </c>
      <c r="FF274">
        <v>9999</v>
      </c>
      <c r="FG274">
        <v>9999</v>
      </c>
      <c r="FH274">
        <v>9999</v>
      </c>
      <c r="FI274">
        <v>999.9</v>
      </c>
      <c r="FJ274">
        <v>4.97308</v>
      </c>
      <c r="FK274">
        <v>1.87765</v>
      </c>
      <c r="FL274">
        <v>1.87577</v>
      </c>
      <c r="FM274">
        <v>1.87859</v>
      </c>
      <c r="FN274">
        <v>1.87524</v>
      </c>
      <c r="FO274">
        <v>1.87881</v>
      </c>
      <c r="FP274">
        <v>1.87589</v>
      </c>
      <c r="FQ274">
        <v>1.87706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4.614</v>
      </c>
      <c r="GF274">
        <v>0.3363</v>
      </c>
      <c r="GG274">
        <v>1.952128706093963</v>
      </c>
      <c r="GH274">
        <v>0.004218851560130391</v>
      </c>
      <c r="GI274">
        <v>-1.795455638341317E-06</v>
      </c>
      <c r="GJ274">
        <v>4.509012065089949E-10</v>
      </c>
      <c r="GK274">
        <v>-0.002260030334245136</v>
      </c>
      <c r="GL274">
        <v>0.00193859277299023</v>
      </c>
      <c r="GM274">
        <v>0.0006059354359476578</v>
      </c>
      <c r="GN274">
        <v>-3.865286006439209E-06</v>
      </c>
      <c r="GO274">
        <v>0</v>
      </c>
      <c r="GP274">
        <v>2124</v>
      </c>
      <c r="GQ274">
        <v>1</v>
      </c>
      <c r="GR274">
        <v>26</v>
      </c>
      <c r="GS274">
        <v>223302.9</v>
      </c>
      <c r="GT274">
        <v>1178.6</v>
      </c>
      <c r="GU274">
        <v>2.1582</v>
      </c>
      <c r="GV274">
        <v>2.56836</v>
      </c>
      <c r="GW274">
        <v>1.39893</v>
      </c>
      <c r="GX274">
        <v>2.35474</v>
      </c>
      <c r="GY274">
        <v>1.44897</v>
      </c>
      <c r="GZ274">
        <v>2.41821</v>
      </c>
      <c r="HA274">
        <v>41.1446</v>
      </c>
      <c r="HB274">
        <v>24.1663</v>
      </c>
      <c r="HC274">
        <v>18</v>
      </c>
      <c r="HD274">
        <v>494.553</v>
      </c>
      <c r="HE274">
        <v>435.154</v>
      </c>
      <c r="HF274">
        <v>24.8649</v>
      </c>
      <c r="HG274">
        <v>27.0871</v>
      </c>
      <c r="HH274">
        <v>30</v>
      </c>
      <c r="HI274">
        <v>26.987</v>
      </c>
      <c r="HJ274">
        <v>27.0769</v>
      </c>
      <c r="HK274">
        <v>43.2587</v>
      </c>
      <c r="HL274">
        <v>26.2981</v>
      </c>
      <c r="HM274">
        <v>86.5042</v>
      </c>
      <c r="HN274">
        <v>24.8644</v>
      </c>
      <c r="HO274">
        <v>955.29</v>
      </c>
      <c r="HP274">
        <v>22.9098</v>
      </c>
      <c r="HQ274">
        <v>100.826</v>
      </c>
      <c r="HR274">
        <v>102.079</v>
      </c>
    </row>
    <row r="275" spans="1:226">
      <c r="A275">
        <v>259</v>
      </c>
      <c r="B275">
        <v>1677866242.5</v>
      </c>
      <c r="C275">
        <v>3721</v>
      </c>
      <c r="D275" t="s">
        <v>883</v>
      </c>
      <c r="E275" t="s">
        <v>884</v>
      </c>
      <c r="F275">
        <v>5</v>
      </c>
      <c r="G275" t="s">
        <v>353</v>
      </c>
      <c r="H275" t="s">
        <v>770</v>
      </c>
      <c r="I275">
        <v>1677866234.678571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964.2945866547016</v>
      </c>
      <c r="AK275">
        <v>936.467612121212</v>
      </c>
      <c r="AL275">
        <v>3.441159612744176</v>
      </c>
      <c r="AM275">
        <v>64.72934147553096</v>
      </c>
      <c r="AN275">
        <f>(AP275 - AO275 + BO275*1E3/(8.314*(BQ275+273.15)) * AR275/BN275 * AQ275) * BN275/(100*BB275) * 1000/(1000 - AP275)</f>
        <v>0</v>
      </c>
      <c r="AO275">
        <v>22.86625709282659</v>
      </c>
      <c r="AP275">
        <v>24.20211999999999</v>
      </c>
      <c r="AQ275">
        <v>0.001040570547971243</v>
      </c>
      <c r="AR275">
        <v>99.36113135424414</v>
      </c>
      <c r="AS275">
        <v>0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2.96</v>
      </c>
      <c r="BC275">
        <v>0.5</v>
      </c>
      <c r="BD275" t="s">
        <v>355</v>
      </c>
      <c r="BE275">
        <v>2</v>
      </c>
      <c r="BF275" t="b">
        <v>1</v>
      </c>
      <c r="BG275">
        <v>1677866234.678571</v>
      </c>
      <c r="BH275">
        <v>889.2290714285715</v>
      </c>
      <c r="BI275">
        <v>925.1801428571429</v>
      </c>
      <c r="BJ275">
        <v>24.20541428571429</v>
      </c>
      <c r="BK275">
        <v>22.80452857142857</v>
      </c>
      <c r="BL275">
        <v>884.6378571428571</v>
      </c>
      <c r="BM275">
        <v>23.86873928571429</v>
      </c>
      <c r="BN275">
        <v>500.0449642857143</v>
      </c>
      <c r="BO275">
        <v>89.41031785714287</v>
      </c>
      <c r="BP275">
        <v>0.1000333892857143</v>
      </c>
      <c r="BQ275">
        <v>26.74698928571428</v>
      </c>
      <c r="BR275">
        <v>27.50188214285714</v>
      </c>
      <c r="BS275">
        <v>999.9000000000002</v>
      </c>
      <c r="BT275">
        <v>0</v>
      </c>
      <c r="BU275">
        <v>0</v>
      </c>
      <c r="BV275">
        <v>9998.874285714288</v>
      </c>
      <c r="BW275">
        <v>0</v>
      </c>
      <c r="BX275">
        <v>3.050618214285715</v>
      </c>
      <c r="BY275">
        <v>-35.95101428571429</v>
      </c>
      <c r="BZ275">
        <v>911.2870714285715</v>
      </c>
      <c r="CA275">
        <v>946.7711785714285</v>
      </c>
      <c r="CB275">
        <v>1.400872857142857</v>
      </c>
      <c r="CC275">
        <v>925.1801428571429</v>
      </c>
      <c r="CD275">
        <v>22.80452857142857</v>
      </c>
      <c r="CE275">
        <v>2.1642125</v>
      </c>
      <c r="CF275">
        <v>2.038960714285714</v>
      </c>
      <c r="CG275">
        <v>18.69983571428571</v>
      </c>
      <c r="CH275">
        <v>17.75016428571428</v>
      </c>
      <c r="CI275">
        <v>1999.992142857143</v>
      </c>
      <c r="CJ275">
        <v>0.9799975714285711</v>
      </c>
      <c r="CK275">
        <v>0.02000274285714286</v>
      </c>
      <c r="CL275">
        <v>0</v>
      </c>
      <c r="CM275">
        <v>2.024239285714286</v>
      </c>
      <c r="CN275">
        <v>0</v>
      </c>
      <c r="CO275">
        <v>7327.28</v>
      </c>
      <c r="CP275">
        <v>17338.15357142857</v>
      </c>
      <c r="CQ275">
        <v>37.83685714285714</v>
      </c>
      <c r="CR275">
        <v>38.05757142857142</v>
      </c>
      <c r="CS275">
        <v>36.56667857142857</v>
      </c>
      <c r="CT275">
        <v>36.06214285714286</v>
      </c>
      <c r="CU275">
        <v>36.339</v>
      </c>
      <c r="CV275">
        <v>1959.992142857143</v>
      </c>
      <c r="CW275">
        <v>40.01</v>
      </c>
      <c r="CX275">
        <v>0</v>
      </c>
      <c r="CY275">
        <v>1677866245.6</v>
      </c>
      <c r="CZ275">
        <v>0</v>
      </c>
      <c r="DA275">
        <v>0</v>
      </c>
      <c r="DB275" t="s">
        <v>356</v>
      </c>
      <c r="DC275">
        <v>1664468064.5</v>
      </c>
      <c r="DD275">
        <v>1677795524</v>
      </c>
      <c r="DE275">
        <v>0</v>
      </c>
      <c r="DF275">
        <v>-0.419</v>
      </c>
      <c r="DG275">
        <v>-0.001</v>
      </c>
      <c r="DH275">
        <v>3.097</v>
      </c>
      <c r="DI275">
        <v>0.268</v>
      </c>
      <c r="DJ275">
        <v>400</v>
      </c>
      <c r="DK275">
        <v>24</v>
      </c>
      <c r="DL275">
        <v>0.15</v>
      </c>
      <c r="DM275">
        <v>0.13</v>
      </c>
      <c r="DN275">
        <v>-35.89450243902439</v>
      </c>
      <c r="DO275">
        <v>-1.003331707317145</v>
      </c>
      <c r="DP275">
        <v>0.1203373803770151</v>
      </c>
      <c r="DQ275">
        <v>0</v>
      </c>
      <c r="DR275">
        <v>1.410668292682927</v>
      </c>
      <c r="DS275">
        <v>-0.2670384668989525</v>
      </c>
      <c r="DT275">
        <v>0.03817871044484623</v>
      </c>
      <c r="DU275">
        <v>0</v>
      </c>
      <c r="DV275">
        <v>0</v>
      </c>
      <c r="DW275">
        <v>2</v>
      </c>
      <c r="DX275" t="s">
        <v>357</v>
      </c>
      <c r="DY275">
        <v>2.97921</v>
      </c>
      <c r="DZ275">
        <v>2.72839</v>
      </c>
      <c r="EA275">
        <v>0.146188</v>
      </c>
      <c r="EB275">
        <v>0.151284</v>
      </c>
      <c r="EC275">
        <v>0.1065</v>
      </c>
      <c r="ED275">
        <v>0.103226</v>
      </c>
      <c r="EE275">
        <v>25587.5</v>
      </c>
      <c r="EF275">
        <v>25125</v>
      </c>
      <c r="EG275">
        <v>30499.9</v>
      </c>
      <c r="EH275">
        <v>29852.8</v>
      </c>
      <c r="EI275">
        <v>37603.9</v>
      </c>
      <c r="EJ275">
        <v>35246.1</v>
      </c>
      <c r="EK275">
        <v>46654.9</v>
      </c>
      <c r="EL275">
        <v>44392.2</v>
      </c>
      <c r="EM275">
        <v>1.876</v>
      </c>
      <c r="EN275">
        <v>1.8257</v>
      </c>
      <c r="EO275">
        <v>0.114542</v>
      </c>
      <c r="EP275">
        <v>0</v>
      </c>
      <c r="EQ275">
        <v>25.6361</v>
      </c>
      <c r="ER275">
        <v>999.9</v>
      </c>
      <c r="ES275">
        <v>45.6</v>
      </c>
      <c r="ET275">
        <v>34.7</v>
      </c>
      <c r="EU275">
        <v>28.3324</v>
      </c>
      <c r="EV275">
        <v>63.3638</v>
      </c>
      <c r="EW275">
        <v>20.6811</v>
      </c>
      <c r="EX275">
        <v>1</v>
      </c>
      <c r="EY275">
        <v>0.00377287</v>
      </c>
      <c r="EZ275">
        <v>0.390686</v>
      </c>
      <c r="FA275">
        <v>20.1985</v>
      </c>
      <c r="FB275">
        <v>5.22957</v>
      </c>
      <c r="FC275">
        <v>11.968</v>
      </c>
      <c r="FD275">
        <v>4.9711</v>
      </c>
      <c r="FE275">
        <v>3.2898</v>
      </c>
      <c r="FF275">
        <v>9999</v>
      </c>
      <c r="FG275">
        <v>9999</v>
      </c>
      <c r="FH275">
        <v>9999</v>
      </c>
      <c r="FI275">
        <v>999.9</v>
      </c>
      <c r="FJ275">
        <v>4.97308</v>
      </c>
      <c r="FK275">
        <v>1.87765</v>
      </c>
      <c r="FL275">
        <v>1.87576</v>
      </c>
      <c r="FM275">
        <v>1.87862</v>
      </c>
      <c r="FN275">
        <v>1.87525</v>
      </c>
      <c r="FO275">
        <v>1.87881</v>
      </c>
      <c r="FP275">
        <v>1.87592</v>
      </c>
      <c r="FQ275">
        <v>1.8771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4.646</v>
      </c>
      <c r="GF275">
        <v>0.3366</v>
      </c>
      <c r="GG275">
        <v>1.952128706093963</v>
      </c>
      <c r="GH275">
        <v>0.004218851560130391</v>
      </c>
      <c r="GI275">
        <v>-1.795455638341317E-06</v>
      </c>
      <c r="GJ275">
        <v>4.509012065089949E-10</v>
      </c>
      <c r="GK275">
        <v>-0.002260030334245136</v>
      </c>
      <c r="GL275">
        <v>0.00193859277299023</v>
      </c>
      <c r="GM275">
        <v>0.0006059354359476578</v>
      </c>
      <c r="GN275">
        <v>-3.865286006439209E-06</v>
      </c>
      <c r="GO275">
        <v>0</v>
      </c>
      <c r="GP275">
        <v>2124</v>
      </c>
      <c r="GQ275">
        <v>1</v>
      </c>
      <c r="GR275">
        <v>26</v>
      </c>
      <c r="GS275">
        <v>223303</v>
      </c>
      <c r="GT275">
        <v>1178.6</v>
      </c>
      <c r="GU275">
        <v>2.18628</v>
      </c>
      <c r="GV275">
        <v>2.55493</v>
      </c>
      <c r="GW275">
        <v>1.39893</v>
      </c>
      <c r="GX275">
        <v>2.35474</v>
      </c>
      <c r="GY275">
        <v>1.44897</v>
      </c>
      <c r="GZ275">
        <v>2.5061</v>
      </c>
      <c r="HA275">
        <v>41.1187</v>
      </c>
      <c r="HB275">
        <v>24.1751</v>
      </c>
      <c r="HC275">
        <v>18</v>
      </c>
      <c r="HD275">
        <v>494.59</v>
      </c>
      <c r="HE275">
        <v>435.257</v>
      </c>
      <c r="HF275">
        <v>24.8641</v>
      </c>
      <c r="HG275">
        <v>27.0849</v>
      </c>
      <c r="HH275">
        <v>30</v>
      </c>
      <c r="HI275">
        <v>26.9844</v>
      </c>
      <c r="HJ275">
        <v>27.0743</v>
      </c>
      <c r="HK275">
        <v>43.7871</v>
      </c>
      <c r="HL275">
        <v>26.2981</v>
      </c>
      <c r="HM275">
        <v>86.5042</v>
      </c>
      <c r="HN275">
        <v>24.8572</v>
      </c>
      <c r="HO275">
        <v>975.326</v>
      </c>
      <c r="HP275">
        <v>22.9101</v>
      </c>
      <c r="HQ275">
        <v>100.827</v>
      </c>
      <c r="HR275">
        <v>102.079</v>
      </c>
    </row>
    <row r="276" spans="1:226">
      <c r="A276">
        <v>260</v>
      </c>
      <c r="B276">
        <v>1677866247.5</v>
      </c>
      <c r="C276">
        <v>3726</v>
      </c>
      <c r="D276" t="s">
        <v>885</v>
      </c>
      <c r="E276" t="s">
        <v>886</v>
      </c>
      <c r="F276">
        <v>5</v>
      </c>
      <c r="G276" t="s">
        <v>353</v>
      </c>
      <c r="H276" t="s">
        <v>770</v>
      </c>
      <c r="I276">
        <v>1677866239.981482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981.46384281758</v>
      </c>
      <c r="AK276">
        <v>953.6535636363639</v>
      </c>
      <c r="AL276">
        <v>3.436894962476523</v>
      </c>
      <c r="AM276">
        <v>64.72934147553096</v>
      </c>
      <c r="AN276">
        <f>(AP276 - AO276 + BO276*1E3/(8.314*(BQ276+273.15)) * AR276/BN276 * AQ276) * BN276/(100*BB276) * 1000/(1000 - AP276)</f>
        <v>0</v>
      </c>
      <c r="AO276">
        <v>22.87095246895753</v>
      </c>
      <c r="AP276">
        <v>24.2126515151515</v>
      </c>
      <c r="AQ276">
        <v>0.0002795163187213802</v>
      </c>
      <c r="AR276">
        <v>99.36113135424414</v>
      </c>
      <c r="AS276">
        <v>0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2.96</v>
      </c>
      <c r="BC276">
        <v>0.5</v>
      </c>
      <c r="BD276" t="s">
        <v>355</v>
      </c>
      <c r="BE276">
        <v>2</v>
      </c>
      <c r="BF276" t="b">
        <v>1</v>
      </c>
      <c r="BG276">
        <v>1677866239.981482</v>
      </c>
      <c r="BH276">
        <v>907.0223333333334</v>
      </c>
      <c r="BI276">
        <v>942.9848518518518</v>
      </c>
      <c r="BJ276">
        <v>24.20101481481482</v>
      </c>
      <c r="BK276">
        <v>22.8312962962963</v>
      </c>
      <c r="BL276">
        <v>902.3940740740741</v>
      </c>
      <c r="BM276">
        <v>23.86443703703704</v>
      </c>
      <c r="BN276">
        <v>500.0411851851852</v>
      </c>
      <c r="BO276">
        <v>89.40988518518517</v>
      </c>
      <c r="BP276">
        <v>0.1000204185185185</v>
      </c>
      <c r="BQ276">
        <v>26.74994444444444</v>
      </c>
      <c r="BR276">
        <v>27.50378518518519</v>
      </c>
      <c r="BS276">
        <v>999.9000000000001</v>
      </c>
      <c r="BT276">
        <v>0</v>
      </c>
      <c r="BU276">
        <v>0</v>
      </c>
      <c r="BV276">
        <v>10004.17888888889</v>
      </c>
      <c r="BW276">
        <v>0</v>
      </c>
      <c r="BX276">
        <v>3.049343333333333</v>
      </c>
      <c r="BY276">
        <v>-35.96238148148148</v>
      </c>
      <c r="BZ276">
        <v>929.5178148148145</v>
      </c>
      <c r="CA276">
        <v>965.0180370370369</v>
      </c>
      <c r="CB276">
        <v>1.369711111111111</v>
      </c>
      <c r="CC276">
        <v>942.9848518518518</v>
      </c>
      <c r="CD276">
        <v>22.8312962962963</v>
      </c>
      <c r="CE276">
        <v>2.163809259259259</v>
      </c>
      <c r="CF276">
        <v>2.041343703703704</v>
      </c>
      <c r="CG276">
        <v>18.69685555555556</v>
      </c>
      <c r="CH276">
        <v>17.76869259259259</v>
      </c>
      <c r="CI276">
        <v>2000.001111111111</v>
      </c>
      <c r="CJ276">
        <v>0.9799975555555553</v>
      </c>
      <c r="CK276">
        <v>0.02000275925925926</v>
      </c>
      <c r="CL276">
        <v>0</v>
      </c>
      <c r="CM276">
        <v>2.04412962962963</v>
      </c>
      <c r="CN276">
        <v>0</v>
      </c>
      <c r="CO276">
        <v>7327.718148148148</v>
      </c>
      <c r="CP276">
        <v>17338.23703703703</v>
      </c>
      <c r="CQ276">
        <v>37.73351851851852</v>
      </c>
      <c r="CR276">
        <v>38.0574074074074</v>
      </c>
      <c r="CS276">
        <v>36.57155555555556</v>
      </c>
      <c r="CT276">
        <v>36.05981481481481</v>
      </c>
      <c r="CU276">
        <v>36.33533333333333</v>
      </c>
      <c r="CV276">
        <v>1960.000740740741</v>
      </c>
      <c r="CW276">
        <v>40.01</v>
      </c>
      <c r="CX276">
        <v>0</v>
      </c>
      <c r="CY276">
        <v>1677866250.4</v>
      </c>
      <c r="CZ276">
        <v>0</v>
      </c>
      <c r="DA276">
        <v>0</v>
      </c>
      <c r="DB276" t="s">
        <v>356</v>
      </c>
      <c r="DC276">
        <v>1664468064.5</v>
      </c>
      <c r="DD276">
        <v>1677795524</v>
      </c>
      <c r="DE276">
        <v>0</v>
      </c>
      <c r="DF276">
        <v>-0.419</v>
      </c>
      <c r="DG276">
        <v>-0.001</v>
      </c>
      <c r="DH276">
        <v>3.097</v>
      </c>
      <c r="DI276">
        <v>0.268</v>
      </c>
      <c r="DJ276">
        <v>400</v>
      </c>
      <c r="DK276">
        <v>24</v>
      </c>
      <c r="DL276">
        <v>0.15</v>
      </c>
      <c r="DM276">
        <v>0.13</v>
      </c>
      <c r="DN276">
        <v>-35.94488048780488</v>
      </c>
      <c r="DO276">
        <v>-0.2985303135888891</v>
      </c>
      <c r="DP276">
        <v>0.07849210996394078</v>
      </c>
      <c r="DQ276">
        <v>0</v>
      </c>
      <c r="DR276">
        <v>1.388229024390244</v>
      </c>
      <c r="DS276">
        <v>-0.4032265505226448</v>
      </c>
      <c r="DT276">
        <v>0.04675256710337414</v>
      </c>
      <c r="DU276">
        <v>0</v>
      </c>
      <c r="DV276">
        <v>0</v>
      </c>
      <c r="DW276">
        <v>2</v>
      </c>
      <c r="DX276" t="s">
        <v>357</v>
      </c>
      <c r="DY276">
        <v>2.97936</v>
      </c>
      <c r="DZ276">
        <v>2.72851</v>
      </c>
      <c r="EA276">
        <v>0.147919</v>
      </c>
      <c r="EB276">
        <v>0.152988</v>
      </c>
      <c r="EC276">
        <v>0.106531</v>
      </c>
      <c r="ED276">
        <v>0.103227</v>
      </c>
      <c r="EE276">
        <v>25535.2</v>
      </c>
      <c r="EF276">
        <v>25074.6</v>
      </c>
      <c r="EG276">
        <v>30499.5</v>
      </c>
      <c r="EH276">
        <v>29852.9</v>
      </c>
      <c r="EI276">
        <v>37602.4</v>
      </c>
      <c r="EJ276">
        <v>35245.8</v>
      </c>
      <c r="EK276">
        <v>46654.5</v>
      </c>
      <c r="EL276">
        <v>44391.8</v>
      </c>
      <c r="EM276">
        <v>1.87617</v>
      </c>
      <c r="EN276">
        <v>1.8257</v>
      </c>
      <c r="EO276">
        <v>0.11424</v>
      </c>
      <c r="EP276">
        <v>0</v>
      </c>
      <c r="EQ276">
        <v>25.6361</v>
      </c>
      <c r="ER276">
        <v>999.9</v>
      </c>
      <c r="ES276">
        <v>45.6</v>
      </c>
      <c r="ET276">
        <v>34.7</v>
      </c>
      <c r="EU276">
        <v>28.3349</v>
      </c>
      <c r="EV276">
        <v>62.7139</v>
      </c>
      <c r="EW276">
        <v>20.5609</v>
      </c>
      <c r="EX276">
        <v>1</v>
      </c>
      <c r="EY276">
        <v>0.0037627</v>
      </c>
      <c r="EZ276">
        <v>0.421087</v>
      </c>
      <c r="FA276">
        <v>20.1986</v>
      </c>
      <c r="FB276">
        <v>5.22867</v>
      </c>
      <c r="FC276">
        <v>11.9682</v>
      </c>
      <c r="FD276">
        <v>4.97085</v>
      </c>
      <c r="FE276">
        <v>3.28982</v>
      </c>
      <c r="FF276">
        <v>9999</v>
      </c>
      <c r="FG276">
        <v>9999</v>
      </c>
      <c r="FH276">
        <v>9999</v>
      </c>
      <c r="FI276">
        <v>999.9</v>
      </c>
      <c r="FJ276">
        <v>4.9731</v>
      </c>
      <c r="FK276">
        <v>1.87761</v>
      </c>
      <c r="FL276">
        <v>1.87576</v>
      </c>
      <c r="FM276">
        <v>1.87857</v>
      </c>
      <c r="FN276">
        <v>1.8752</v>
      </c>
      <c r="FO276">
        <v>1.87881</v>
      </c>
      <c r="FP276">
        <v>1.87589</v>
      </c>
      <c r="FQ276">
        <v>1.87706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4.68</v>
      </c>
      <c r="GF276">
        <v>0.3369</v>
      </c>
      <c r="GG276">
        <v>1.952128706093963</v>
      </c>
      <c r="GH276">
        <v>0.004218851560130391</v>
      </c>
      <c r="GI276">
        <v>-1.795455638341317E-06</v>
      </c>
      <c r="GJ276">
        <v>4.509012065089949E-10</v>
      </c>
      <c r="GK276">
        <v>-0.002260030334245136</v>
      </c>
      <c r="GL276">
        <v>0.00193859277299023</v>
      </c>
      <c r="GM276">
        <v>0.0006059354359476578</v>
      </c>
      <c r="GN276">
        <v>-3.865286006439209E-06</v>
      </c>
      <c r="GO276">
        <v>0</v>
      </c>
      <c r="GP276">
        <v>2124</v>
      </c>
      <c r="GQ276">
        <v>1</v>
      </c>
      <c r="GR276">
        <v>26</v>
      </c>
      <c r="GS276">
        <v>223303</v>
      </c>
      <c r="GT276">
        <v>1178.7</v>
      </c>
      <c r="GU276">
        <v>2.2168</v>
      </c>
      <c r="GV276">
        <v>2.54639</v>
      </c>
      <c r="GW276">
        <v>1.39893</v>
      </c>
      <c r="GX276">
        <v>2.35474</v>
      </c>
      <c r="GY276">
        <v>1.44897</v>
      </c>
      <c r="GZ276">
        <v>2.45483</v>
      </c>
      <c r="HA276">
        <v>41.1187</v>
      </c>
      <c r="HB276">
        <v>24.1663</v>
      </c>
      <c r="HC276">
        <v>18</v>
      </c>
      <c r="HD276">
        <v>494.663</v>
      </c>
      <c r="HE276">
        <v>435.231</v>
      </c>
      <c r="HF276">
        <v>24.8569</v>
      </c>
      <c r="HG276">
        <v>27.0826</v>
      </c>
      <c r="HH276">
        <v>30</v>
      </c>
      <c r="HI276">
        <v>26.981</v>
      </c>
      <c r="HJ276">
        <v>27.0709</v>
      </c>
      <c r="HK276">
        <v>44.4362</v>
      </c>
      <c r="HL276">
        <v>26.2981</v>
      </c>
      <c r="HM276">
        <v>86.5042</v>
      </c>
      <c r="HN276">
        <v>24.8477</v>
      </c>
      <c r="HO276">
        <v>988.684</v>
      </c>
      <c r="HP276">
        <v>22.9167</v>
      </c>
      <c r="HQ276">
        <v>100.826</v>
      </c>
      <c r="HR276">
        <v>102.079</v>
      </c>
    </row>
    <row r="277" spans="1:226">
      <c r="A277">
        <v>261</v>
      </c>
      <c r="B277">
        <v>1677866252.5</v>
      </c>
      <c r="C277">
        <v>3731</v>
      </c>
      <c r="D277" t="s">
        <v>887</v>
      </c>
      <c r="E277" t="s">
        <v>888</v>
      </c>
      <c r="F277">
        <v>5</v>
      </c>
      <c r="G277" t="s">
        <v>353</v>
      </c>
      <c r="H277" t="s">
        <v>770</v>
      </c>
      <c r="I277">
        <v>1677866244.696429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998.5560484918824</v>
      </c>
      <c r="AK277">
        <v>970.7948606060609</v>
      </c>
      <c r="AL277">
        <v>3.439879625989344</v>
      </c>
      <c r="AM277">
        <v>64.72934147553096</v>
      </c>
      <c r="AN277">
        <f>(AP277 - AO277 + BO277*1E3/(8.314*(BQ277+273.15)) * AR277/BN277 * AQ277) * BN277/(100*BB277) * 1000/(1000 - AP277)</f>
        <v>0</v>
      </c>
      <c r="AO277">
        <v>22.86840631962368</v>
      </c>
      <c r="AP277">
        <v>24.21384909090908</v>
      </c>
      <c r="AQ277">
        <v>2.204567215230681E-05</v>
      </c>
      <c r="AR277">
        <v>99.36113135424414</v>
      </c>
      <c r="AS277">
        <v>0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2.96</v>
      </c>
      <c r="BC277">
        <v>0.5</v>
      </c>
      <c r="BD277" t="s">
        <v>355</v>
      </c>
      <c r="BE277">
        <v>2</v>
      </c>
      <c r="BF277" t="b">
        <v>1</v>
      </c>
      <c r="BG277">
        <v>1677866244.696429</v>
      </c>
      <c r="BH277">
        <v>922.8216071428571</v>
      </c>
      <c r="BI277">
        <v>958.7725714285716</v>
      </c>
      <c r="BJ277">
        <v>24.20506428571428</v>
      </c>
      <c r="BK277">
        <v>22.86213571428572</v>
      </c>
      <c r="BL277">
        <v>918.1606785714285</v>
      </c>
      <c r="BM277">
        <v>23.8684</v>
      </c>
      <c r="BN277">
        <v>500.0511071428572</v>
      </c>
      <c r="BO277">
        <v>89.40968571428574</v>
      </c>
      <c r="BP277">
        <v>0.1000359107142857</v>
      </c>
      <c r="BQ277">
        <v>26.75146071428571</v>
      </c>
      <c r="BR277">
        <v>27.50715357142857</v>
      </c>
      <c r="BS277">
        <v>999.9000000000002</v>
      </c>
      <c r="BT277">
        <v>0</v>
      </c>
      <c r="BU277">
        <v>0</v>
      </c>
      <c r="BV277">
        <v>10001.33142857143</v>
      </c>
      <c r="BW277">
        <v>0</v>
      </c>
      <c r="BX277">
        <v>3.046481428571429</v>
      </c>
      <c r="BY277">
        <v>-35.95077500000001</v>
      </c>
      <c r="BZ277">
        <v>945.7129285714285</v>
      </c>
      <c r="CA277">
        <v>981.2051785714286</v>
      </c>
      <c r="CB277">
        <v>1.342916785714286</v>
      </c>
      <c r="CC277">
        <v>958.7725714285716</v>
      </c>
      <c r="CD277">
        <v>22.86213571428572</v>
      </c>
      <c r="CE277">
        <v>2.1641675</v>
      </c>
      <c r="CF277">
        <v>2.044096785714285</v>
      </c>
      <c r="CG277">
        <v>18.69948928571429</v>
      </c>
      <c r="CH277">
        <v>17.79011428571429</v>
      </c>
      <c r="CI277">
        <v>1999.993571428572</v>
      </c>
      <c r="CJ277">
        <v>0.979997464285714</v>
      </c>
      <c r="CK277">
        <v>0.02000285357142858</v>
      </c>
      <c r="CL277">
        <v>0</v>
      </c>
      <c r="CM277">
        <v>2.02675</v>
      </c>
      <c r="CN277">
        <v>0</v>
      </c>
      <c r="CO277">
        <v>7328.027500000001</v>
      </c>
      <c r="CP277">
        <v>17338.16785714285</v>
      </c>
      <c r="CQ277">
        <v>37.72517857142857</v>
      </c>
      <c r="CR277">
        <v>38.05757142857142</v>
      </c>
      <c r="CS277">
        <v>36.56457142857143</v>
      </c>
      <c r="CT277">
        <v>36.06660714285714</v>
      </c>
      <c r="CU277">
        <v>36.33675</v>
      </c>
      <c r="CV277">
        <v>1959.992142857143</v>
      </c>
      <c r="CW277">
        <v>40.01</v>
      </c>
      <c r="CX277">
        <v>0</v>
      </c>
      <c r="CY277">
        <v>1677866255.8</v>
      </c>
      <c r="CZ277">
        <v>0</v>
      </c>
      <c r="DA277">
        <v>0</v>
      </c>
      <c r="DB277" t="s">
        <v>356</v>
      </c>
      <c r="DC277">
        <v>1664468064.5</v>
      </c>
      <c r="DD277">
        <v>1677795524</v>
      </c>
      <c r="DE277">
        <v>0</v>
      </c>
      <c r="DF277">
        <v>-0.419</v>
      </c>
      <c r="DG277">
        <v>-0.001</v>
      </c>
      <c r="DH277">
        <v>3.097</v>
      </c>
      <c r="DI277">
        <v>0.268</v>
      </c>
      <c r="DJ277">
        <v>400</v>
      </c>
      <c r="DK277">
        <v>24</v>
      </c>
      <c r="DL277">
        <v>0.15</v>
      </c>
      <c r="DM277">
        <v>0.13</v>
      </c>
      <c r="DN277">
        <v>-35.96109249999999</v>
      </c>
      <c r="DO277">
        <v>0.2243560975610778</v>
      </c>
      <c r="DP277">
        <v>0.03582052754706486</v>
      </c>
      <c r="DQ277">
        <v>0</v>
      </c>
      <c r="DR277">
        <v>1.36432775</v>
      </c>
      <c r="DS277">
        <v>-0.3165907317073171</v>
      </c>
      <c r="DT277">
        <v>0.04121160488791354</v>
      </c>
      <c r="DU277">
        <v>0</v>
      </c>
      <c r="DV277">
        <v>0</v>
      </c>
      <c r="DW277">
        <v>2</v>
      </c>
      <c r="DX277" t="s">
        <v>357</v>
      </c>
      <c r="DY277">
        <v>2.97915</v>
      </c>
      <c r="DZ277">
        <v>2.72829</v>
      </c>
      <c r="EA277">
        <v>0.149633</v>
      </c>
      <c r="EB277">
        <v>0.15468</v>
      </c>
      <c r="EC277">
        <v>0.106534</v>
      </c>
      <c r="ED277">
        <v>0.103227</v>
      </c>
      <c r="EE277">
        <v>25484.2</v>
      </c>
      <c r="EF277">
        <v>25025.1</v>
      </c>
      <c r="EG277">
        <v>30499.9</v>
      </c>
      <c r="EH277">
        <v>29853.6</v>
      </c>
      <c r="EI277">
        <v>37602.9</v>
      </c>
      <c r="EJ277">
        <v>35247.1</v>
      </c>
      <c r="EK277">
        <v>46655.1</v>
      </c>
      <c r="EL277">
        <v>44393.2</v>
      </c>
      <c r="EM277">
        <v>1.87617</v>
      </c>
      <c r="EN277">
        <v>1.82617</v>
      </c>
      <c r="EO277">
        <v>0.113886</v>
      </c>
      <c r="EP277">
        <v>0</v>
      </c>
      <c r="EQ277">
        <v>25.6375</v>
      </c>
      <c r="ER277">
        <v>999.9</v>
      </c>
      <c r="ES277">
        <v>45.6</v>
      </c>
      <c r="ET277">
        <v>34.7</v>
      </c>
      <c r="EU277">
        <v>28.3329</v>
      </c>
      <c r="EV277">
        <v>63.3239</v>
      </c>
      <c r="EW277">
        <v>20.5208</v>
      </c>
      <c r="EX277">
        <v>1</v>
      </c>
      <c r="EY277">
        <v>0.00369411</v>
      </c>
      <c r="EZ277">
        <v>0.423587</v>
      </c>
      <c r="FA277">
        <v>20.1983</v>
      </c>
      <c r="FB277">
        <v>5.22732</v>
      </c>
      <c r="FC277">
        <v>11.9682</v>
      </c>
      <c r="FD277">
        <v>4.97065</v>
      </c>
      <c r="FE277">
        <v>3.28958</v>
      </c>
      <c r="FF277">
        <v>9999</v>
      </c>
      <c r="FG277">
        <v>9999</v>
      </c>
      <c r="FH277">
        <v>9999</v>
      </c>
      <c r="FI277">
        <v>999.9</v>
      </c>
      <c r="FJ277">
        <v>4.97308</v>
      </c>
      <c r="FK277">
        <v>1.87761</v>
      </c>
      <c r="FL277">
        <v>1.87576</v>
      </c>
      <c r="FM277">
        <v>1.87859</v>
      </c>
      <c r="FN277">
        <v>1.87521</v>
      </c>
      <c r="FO277">
        <v>1.8788</v>
      </c>
      <c r="FP277">
        <v>1.87588</v>
      </c>
      <c r="FQ277">
        <v>1.87703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4.714</v>
      </c>
      <c r="GF277">
        <v>0.3369</v>
      </c>
      <c r="GG277">
        <v>1.952128706093963</v>
      </c>
      <c r="GH277">
        <v>0.004218851560130391</v>
      </c>
      <c r="GI277">
        <v>-1.795455638341317E-06</v>
      </c>
      <c r="GJ277">
        <v>4.509012065089949E-10</v>
      </c>
      <c r="GK277">
        <v>-0.002260030334245136</v>
      </c>
      <c r="GL277">
        <v>0.00193859277299023</v>
      </c>
      <c r="GM277">
        <v>0.0006059354359476578</v>
      </c>
      <c r="GN277">
        <v>-3.865286006439209E-06</v>
      </c>
      <c r="GO277">
        <v>0</v>
      </c>
      <c r="GP277">
        <v>2124</v>
      </c>
      <c r="GQ277">
        <v>1</v>
      </c>
      <c r="GR277">
        <v>26</v>
      </c>
      <c r="GS277">
        <v>223303.1</v>
      </c>
      <c r="GT277">
        <v>1178.8</v>
      </c>
      <c r="GU277">
        <v>2.24731</v>
      </c>
      <c r="GV277">
        <v>2.56348</v>
      </c>
      <c r="GW277">
        <v>1.39893</v>
      </c>
      <c r="GX277">
        <v>2.35474</v>
      </c>
      <c r="GY277">
        <v>1.44897</v>
      </c>
      <c r="GZ277">
        <v>2.40234</v>
      </c>
      <c r="HA277">
        <v>41.1187</v>
      </c>
      <c r="HB277">
        <v>24.1663</v>
      </c>
      <c r="HC277">
        <v>18</v>
      </c>
      <c r="HD277">
        <v>494.643</v>
      </c>
      <c r="HE277">
        <v>435.499</v>
      </c>
      <c r="HF277">
        <v>24.8459</v>
      </c>
      <c r="HG277">
        <v>27.0809</v>
      </c>
      <c r="HH277">
        <v>30</v>
      </c>
      <c r="HI277">
        <v>26.9782</v>
      </c>
      <c r="HJ277">
        <v>27.0681</v>
      </c>
      <c r="HK277">
        <v>44.9986</v>
      </c>
      <c r="HL277">
        <v>26.2981</v>
      </c>
      <c r="HM277">
        <v>86.5042</v>
      </c>
      <c r="HN277">
        <v>24.8407</v>
      </c>
      <c r="HO277">
        <v>1008.72</v>
      </c>
      <c r="HP277">
        <v>22.9273</v>
      </c>
      <c r="HQ277">
        <v>100.827</v>
      </c>
      <c r="HR277">
        <v>102.082</v>
      </c>
    </row>
    <row r="278" spans="1:226">
      <c r="A278">
        <v>262</v>
      </c>
      <c r="B278">
        <v>1677866257.5</v>
      </c>
      <c r="C278">
        <v>3736</v>
      </c>
      <c r="D278" t="s">
        <v>889</v>
      </c>
      <c r="E278" t="s">
        <v>890</v>
      </c>
      <c r="F278">
        <v>5</v>
      </c>
      <c r="G278" t="s">
        <v>353</v>
      </c>
      <c r="H278" t="s">
        <v>770</v>
      </c>
      <c r="I278">
        <v>1677866250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1015.736216249607</v>
      </c>
      <c r="AK278">
        <v>987.9081939393933</v>
      </c>
      <c r="AL278">
        <v>3.411476410587029</v>
      </c>
      <c r="AM278">
        <v>64.72934147553096</v>
      </c>
      <c r="AN278">
        <f>(AP278 - AO278 + BO278*1E3/(8.314*(BQ278+273.15)) * AR278/BN278 * AQ278) * BN278/(100*BB278) * 1000/(1000 - AP278)</f>
        <v>0</v>
      </c>
      <c r="AO278">
        <v>22.86845857457658</v>
      </c>
      <c r="AP278">
        <v>24.20610666666666</v>
      </c>
      <c r="AQ278">
        <v>-0.0001466844315284609</v>
      </c>
      <c r="AR278">
        <v>99.36113135424414</v>
      </c>
      <c r="AS278">
        <v>0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2.96</v>
      </c>
      <c r="BC278">
        <v>0.5</v>
      </c>
      <c r="BD278" t="s">
        <v>355</v>
      </c>
      <c r="BE278">
        <v>2</v>
      </c>
      <c r="BF278" t="b">
        <v>1</v>
      </c>
      <c r="BG278">
        <v>1677866250</v>
      </c>
      <c r="BH278">
        <v>940.5895555555554</v>
      </c>
      <c r="BI278">
        <v>976.5296666666667</v>
      </c>
      <c r="BJ278">
        <v>24.21071851851852</v>
      </c>
      <c r="BK278">
        <v>22.86923333333333</v>
      </c>
      <c r="BL278">
        <v>935.8921481481483</v>
      </c>
      <c r="BM278">
        <v>23.87391851851852</v>
      </c>
      <c r="BN278">
        <v>500.0428888888889</v>
      </c>
      <c r="BO278">
        <v>89.40866296296298</v>
      </c>
      <c r="BP278">
        <v>0.1000077185185185</v>
      </c>
      <c r="BQ278">
        <v>26.75275185185185</v>
      </c>
      <c r="BR278">
        <v>27.50830740740741</v>
      </c>
      <c r="BS278">
        <v>999.9000000000001</v>
      </c>
      <c r="BT278">
        <v>0</v>
      </c>
      <c r="BU278">
        <v>0</v>
      </c>
      <c r="BV278">
        <v>9994.305925925926</v>
      </c>
      <c r="BW278">
        <v>0</v>
      </c>
      <c r="BX278">
        <v>3.037238148148148</v>
      </c>
      <c r="BY278">
        <v>-35.94003703703704</v>
      </c>
      <c r="BZ278">
        <v>963.9270370370372</v>
      </c>
      <c r="CA278">
        <v>999.3846666666666</v>
      </c>
      <c r="CB278">
        <v>1.341477777777778</v>
      </c>
      <c r="CC278">
        <v>976.5296666666667</v>
      </c>
      <c r="CD278">
        <v>22.86923333333333</v>
      </c>
      <c r="CE278">
        <v>2.164648148148148</v>
      </c>
      <c r="CF278">
        <v>2.044707407407408</v>
      </c>
      <c r="CG278">
        <v>18.70304814814815</v>
      </c>
      <c r="CH278">
        <v>17.79485555555555</v>
      </c>
      <c r="CI278">
        <v>2000.016296296296</v>
      </c>
      <c r="CJ278">
        <v>0.9799976666666664</v>
      </c>
      <c r="CK278">
        <v>0.02000264444444445</v>
      </c>
      <c r="CL278">
        <v>0</v>
      </c>
      <c r="CM278">
        <v>1.98967037037037</v>
      </c>
      <c r="CN278">
        <v>0</v>
      </c>
      <c r="CO278">
        <v>7328.528518518519</v>
      </c>
      <c r="CP278">
        <v>17338.36666666666</v>
      </c>
      <c r="CQ278">
        <v>37.71733333333333</v>
      </c>
      <c r="CR278">
        <v>38.0574074074074</v>
      </c>
      <c r="CS278">
        <v>36.5622962962963</v>
      </c>
      <c r="CT278">
        <v>36.0644074074074</v>
      </c>
      <c r="CU278">
        <v>36.33533333333333</v>
      </c>
      <c r="CV278">
        <v>1960.014074074074</v>
      </c>
      <c r="CW278">
        <v>40.01</v>
      </c>
      <c r="CX278">
        <v>0</v>
      </c>
      <c r="CY278">
        <v>1677866260.6</v>
      </c>
      <c r="CZ278">
        <v>0</v>
      </c>
      <c r="DA278">
        <v>0</v>
      </c>
      <c r="DB278" t="s">
        <v>356</v>
      </c>
      <c r="DC278">
        <v>1664468064.5</v>
      </c>
      <c r="DD278">
        <v>1677795524</v>
      </c>
      <c r="DE278">
        <v>0</v>
      </c>
      <c r="DF278">
        <v>-0.419</v>
      </c>
      <c r="DG278">
        <v>-0.001</v>
      </c>
      <c r="DH278">
        <v>3.097</v>
      </c>
      <c r="DI278">
        <v>0.268</v>
      </c>
      <c r="DJ278">
        <v>400</v>
      </c>
      <c r="DK278">
        <v>24</v>
      </c>
      <c r="DL278">
        <v>0.15</v>
      </c>
      <c r="DM278">
        <v>0.13</v>
      </c>
      <c r="DN278">
        <v>-35.94750000000001</v>
      </c>
      <c r="DO278">
        <v>0.140334709193251</v>
      </c>
      <c r="DP278">
        <v>0.03328817357561122</v>
      </c>
      <c r="DQ278">
        <v>0</v>
      </c>
      <c r="DR278">
        <v>1.34154675</v>
      </c>
      <c r="DS278">
        <v>-0.002508180112573451</v>
      </c>
      <c r="DT278">
        <v>0.008087662637468252</v>
      </c>
      <c r="DU278">
        <v>1</v>
      </c>
      <c r="DV278">
        <v>1</v>
      </c>
      <c r="DW278">
        <v>2</v>
      </c>
      <c r="DX278" t="s">
        <v>365</v>
      </c>
      <c r="DY278">
        <v>2.97917</v>
      </c>
      <c r="DZ278">
        <v>2.7285</v>
      </c>
      <c r="EA278">
        <v>0.151323</v>
      </c>
      <c r="EB278">
        <v>0.156346</v>
      </c>
      <c r="EC278">
        <v>0.10651</v>
      </c>
      <c r="ED278">
        <v>0.103223</v>
      </c>
      <c r="EE278">
        <v>25433.1</v>
      </c>
      <c r="EF278">
        <v>24975.7</v>
      </c>
      <c r="EG278">
        <v>30499.4</v>
      </c>
      <c r="EH278">
        <v>29853.5</v>
      </c>
      <c r="EI278">
        <v>37603.3</v>
      </c>
      <c r="EJ278">
        <v>35247.3</v>
      </c>
      <c r="EK278">
        <v>46654.2</v>
      </c>
      <c r="EL278">
        <v>44393.1</v>
      </c>
      <c r="EM278">
        <v>1.8762</v>
      </c>
      <c r="EN278">
        <v>1.826</v>
      </c>
      <c r="EO278">
        <v>0.115067</v>
      </c>
      <c r="EP278">
        <v>0</v>
      </c>
      <c r="EQ278">
        <v>25.6402</v>
      </c>
      <c r="ER278">
        <v>999.9</v>
      </c>
      <c r="ES278">
        <v>45.6</v>
      </c>
      <c r="ET278">
        <v>34.7</v>
      </c>
      <c r="EU278">
        <v>28.3359</v>
      </c>
      <c r="EV278">
        <v>63.5439</v>
      </c>
      <c r="EW278">
        <v>20.5569</v>
      </c>
      <c r="EX278">
        <v>1</v>
      </c>
      <c r="EY278">
        <v>0.00355183</v>
      </c>
      <c r="EZ278">
        <v>0.419872</v>
      </c>
      <c r="FA278">
        <v>20.1983</v>
      </c>
      <c r="FB278">
        <v>5.22792</v>
      </c>
      <c r="FC278">
        <v>11.968</v>
      </c>
      <c r="FD278">
        <v>4.971</v>
      </c>
      <c r="FE278">
        <v>3.28963</v>
      </c>
      <c r="FF278">
        <v>9999</v>
      </c>
      <c r="FG278">
        <v>9999</v>
      </c>
      <c r="FH278">
        <v>9999</v>
      </c>
      <c r="FI278">
        <v>999.9</v>
      </c>
      <c r="FJ278">
        <v>4.97306</v>
      </c>
      <c r="FK278">
        <v>1.8776</v>
      </c>
      <c r="FL278">
        <v>1.87576</v>
      </c>
      <c r="FM278">
        <v>1.87856</v>
      </c>
      <c r="FN278">
        <v>1.87521</v>
      </c>
      <c r="FO278">
        <v>1.8788</v>
      </c>
      <c r="FP278">
        <v>1.8759</v>
      </c>
      <c r="FQ278">
        <v>1.877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4.748</v>
      </c>
      <c r="GF278">
        <v>0.3366</v>
      </c>
      <c r="GG278">
        <v>1.952128706093963</v>
      </c>
      <c r="GH278">
        <v>0.004218851560130391</v>
      </c>
      <c r="GI278">
        <v>-1.795455638341317E-06</v>
      </c>
      <c r="GJ278">
        <v>4.509012065089949E-10</v>
      </c>
      <c r="GK278">
        <v>-0.002260030334245136</v>
      </c>
      <c r="GL278">
        <v>0.00193859277299023</v>
      </c>
      <c r="GM278">
        <v>0.0006059354359476578</v>
      </c>
      <c r="GN278">
        <v>-3.865286006439209E-06</v>
      </c>
      <c r="GO278">
        <v>0</v>
      </c>
      <c r="GP278">
        <v>2124</v>
      </c>
      <c r="GQ278">
        <v>1</v>
      </c>
      <c r="GR278">
        <v>26</v>
      </c>
      <c r="GS278">
        <v>223303.2</v>
      </c>
      <c r="GT278">
        <v>1178.9</v>
      </c>
      <c r="GU278">
        <v>2.27783</v>
      </c>
      <c r="GV278">
        <v>2.55615</v>
      </c>
      <c r="GW278">
        <v>1.39893</v>
      </c>
      <c r="GX278">
        <v>2.35474</v>
      </c>
      <c r="GY278">
        <v>1.44897</v>
      </c>
      <c r="GZ278">
        <v>2.50732</v>
      </c>
      <c r="HA278">
        <v>41.1187</v>
      </c>
      <c r="HB278">
        <v>24.1751</v>
      </c>
      <c r="HC278">
        <v>18</v>
      </c>
      <c r="HD278">
        <v>494.637</v>
      </c>
      <c r="HE278">
        <v>435.366</v>
      </c>
      <c r="HF278">
        <v>24.8379</v>
      </c>
      <c r="HG278">
        <v>27.0786</v>
      </c>
      <c r="HH278">
        <v>29.9999</v>
      </c>
      <c r="HI278">
        <v>26.9752</v>
      </c>
      <c r="HJ278">
        <v>27.0646</v>
      </c>
      <c r="HK278">
        <v>45.6506</v>
      </c>
      <c r="HL278">
        <v>26.2981</v>
      </c>
      <c r="HM278">
        <v>86.5042</v>
      </c>
      <c r="HN278">
        <v>24.8356</v>
      </c>
      <c r="HO278">
        <v>1022.14</v>
      </c>
      <c r="HP278">
        <v>22.9439</v>
      </c>
      <c r="HQ278">
        <v>100.826</v>
      </c>
      <c r="HR278">
        <v>102.082</v>
      </c>
    </row>
    <row r="279" spans="1:226">
      <c r="A279">
        <v>263</v>
      </c>
      <c r="B279">
        <v>1677866262.5</v>
      </c>
      <c r="C279">
        <v>3741</v>
      </c>
      <c r="D279" t="s">
        <v>891</v>
      </c>
      <c r="E279" t="s">
        <v>892</v>
      </c>
      <c r="F279">
        <v>5</v>
      </c>
      <c r="G279" t="s">
        <v>353</v>
      </c>
      <c r="H279" t="s">
        <v>770</v>
      </c>
      <c r="I279">
        <v>1677866254.714286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1032.970295052586</v>
      </c>
      <c r="AK279">
        <v>1005.045133333333</v>
      </c>
      <c r="AL279">
        <v>3.442007410289508</v>
      </c>
      <c r="AM279">
        <v>64.72934147553096</v>
      </c>
      <c r="AN279">
        <f>(AP279 - AO279 + BO279*1E3/(8.314*(BQ279+273.15)) * AR279/BN279 * AQ279) * BN279/(100*BB279) * 1000/(1000 - AP279)</f>
        <v>0</v>
      </c>
      <c r="AO279">
        <v>22.86959345282266</v>
      </c>
      <c r="AP279">
        <v>24.19797393939392</v>
      </c>
      <c r="AQ279">
        <v>-0.0001239738028383908</v>
      </c>
      <c r="AR279">
        <v>99.36113135424414</v>
      </c>
      <c r="AS279">
        <v>0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2.96</v>
      </c>
      <c r="BC279">
        <v>0.5</v>
      </c>
      <c r="BD279" t="s">
        <v>355</v>
      </c>
      <c r="BE279">
        <v>2</v>
      </c>
      <c r="BF279" t="b">
        <v>1</v>
      </c>
      <c r="BG279">
        <v>1677866254.714286</v>
      </c>
      <c r="BH279">
        <v>956.348</v>
      </c>
      <c r="BI279">
        <v>992.3418214285714</v>
      </c>
      <c r="BJ279">
        <v>24.20827142857143</v>
      </c>
      <c r="BK279">
        <v>22.86893928571428</v>
      </c>
      <c r="BL279">
        <v>951.6186071428572</v>
      </c>
      <c r="BM279">
        <v>23.87153214285714</v>
      </c>
      <c r="BN279">
        <v>500.0481071428572</v>
      </c>
      <c r="BO279">
        <v>89.40861428571426</v>
      </c>
      <c r="BP279">
        <v>0.09995744642857142</v>
      </c>
      <c r="BQ279">
        <v>26.75247142857143</v>
      </c>
      <c r="BR279">
        <v>27.51034642857143</v>
      </c>
      <c r="BS279">
        <v>999.9000000000002</v>
      </c>
      <c r="BT279">
        <v>0</v>
      </c>
      <c r="BU279">
        <v>0</v>
      </c>
      <c r="BV279">
        <v>9999.14857142857</v>
      </c>
      <c r="BW279">
        <v>0</v>
      </c>
      <c r="BX279">
        <v>3.018949285714286</v>
      </c>
      <c r="BY279">
        <v>-35.99383928571429</v>
      </c>
      <c r="BZ279">
        <v>980.0741071428569</v>
      </c>
      <c r="CA279">
        <v>1015.5665</v>
      </c>
      <c r="CB279">
        <v>1.339326071428571</v>
      </c>
      <c r="CC279">
        <v>992.3418214285714</v>
      </c>
      <c r="CD279">
        <v>22.86893928571428</v>
      </c>
      <c r="CE279">
        <v>2.164428214285714</v>
      </c>
      <c r="CF279">
        <v>2.044680357142857</v>
      </c>
      <c r="CG279">
        <v>18.70142142857143</v>
      </c>
      <c r="CH279">
        <v>17.79464285714286</v>
      </c>
      <c r="CI279">
        <v>2000.026785714286</v>
      </c>
      <c r="CJ279">
        <v>0.9799977857142854</v>
      </c>
      <c r="CK279">
        <v>0.02000252142857143</v>
      </c>
      <c r="CL279">
        <v>0</v>
      </c>
      <c r="CM279">
        <v>1.986696428571429</v>
      </c>
      <c r="CN279">
        <v>0</v>
      </c>
      <c r="CO279">
        <v>7328.804999999999</v>
      </c>
      <c r="CP279">
        <v>17338.45</v>
      </c>
      <c r="CQ279">
        <v>37.7095</v>
      </c>
      <c r="CR279">
        <v>38.05757142857142</v>
      </c>
      <c r="CS279">
        <v>36.56667857142857</v>
      </c>
      <c r="CT279">
        <v>36.05985714285714</v>
      </c>
      <c r="CU279">
        <v>36.34792857142857</v>
      </c>
      <c r="CV279">
        <v>1960.024642857143</v>
      </c>
      <c r="CW279">
        <v>40.01</v>
      </c>
      <c r="CX279">
        <v>0</v>
      </c>
      <c r="CY279">
        <v>1677866266</v>
      </c>
      <c r="CZ279">
        <v>0</v>
      </c>
      <c r="DA279">
        <v>0</v>
      </c>
      <c r="DB279" t="s">
        <v>356</v>
      </c>
      <c r="DC279">
        <v>1664468064.5</v>
      </c>
      <c r="DD279">
        <v>1677795524</v>
      </c>
      <c r="DE279">
        <v>0</v>
      </c>
      <c r="DF279">
        <v>-0.419</v>
      </c>
      <c r="DG279">
        <v>-0.001</v>
      </c>
      <c r="DH279">
        <v>3.097</v>
      </c>
      <c r="DI279">
        <v>0.268</v>
      </c>
      <c r="DJ279">
        <v>400</v>
      </c>
      <c r="DK279">
        <v>24</v>
      </c>
      <c r="DL279">
        <v>0.15</v>
      </c>
      <c r="DM279">
        <v>0.13</v>
      </c>
      <c r="DN279">
        <v>-35.97150731707317</v>
      </c>
      <c r="DO279">
        <v>-0.5025177700349248</v>
      </c>
      <c r="DP279">
        <v>0.08488978906749559</v>
      </c>
      <c r="DQ279">
        <v>0</v>
      </c>
      <c r="DR279">
        <v>1.339232926829268</v>
      </c>
      <c r="DS279">
        <v>-0.01134961672473805</v>
      </c>
      <c r="DT279">
        <v>0.004832045592127843</v>
      </c>
      <c r="DU279">
        <v>1</v>
      </c>
      <c r="DV279">
        <v>1</v>
      </c>
      <c r="DW279">
        <v>2</v>
      </c>
      <c r="DX279" t="s">
        <v>365</v>
      </c>
      <c r="DY279">
        <v>2.97912</v>
      </c>
      <c r="DZ279">
        <v>2.72821</v>
      </c>
      <c r="EA279">
        <v>0.15301</v>
      </c>
      <c r="EB279">
        <v>0.158024</v>
      </c>
      <c r="EC279">
        <v>0.106486</v>
      </c>
      <c r="ED279">
        <v>0.103272</v>
      </c>
      <c r="EE279">
        <v>25383.4</v>
      </c>
      <c r="EF279">
        <v>24926.3</v>
      </c>
      <c r="EG279">
        <v>30500.4</v>
      </c>
      <c r="EH279">
        <v>29853.8</v>
      </c>
      <c r="EI279">
        <v>37605.9</v>
      </c>
      <c r="EJ279">
        <v>35245.6</v>
      </c>
      <c r="EK279">
        <v>46656</v>
      </c>
      <c r="EL279">
        <v>44393.4</v>
      </c>
      <c r="EM279">
        <v>1.87615</v>
      </c>
      <c r="EN279">
        <v>1.8264</v>
      </c>
      <c r="EO279">
        <v>0.113681</v>
      </c>
      <c r="EP279">
        <v>0</v>
      </c>
      <c r="EQ279">
        <v>25.6435</v>
      </c>
      <c r="ER279">
        <v>999.9</v>
      </c>
      <c r="ES279">
        <v>45.6</v>
      </c>
      <c r="ET279">
        <v>34.7</v>
      </c>
      <c r="EU279">
        <v>28.3306</v>
      </c>
      <c r="EV279">
        <v>63.2839</v>
      </c>
      <c r="EW279">
        <v>20.7412</v>
      </c>
      <c r="EX279">
        <v>1</v>
      </c>
      <c r="EY279">
        <v>0.00320122</v>
      </c>
      <c r="EZ279">
        <v>0.457688</v>
      </c>
      <c r="FA279">
        <v>20.1976</v>
      </c>
      <c r="FB279">
        <v>5.22508</v>
      </c>
      <c r="FC279">
        <v>11.968</v>
      </c>
      <c r="FD279">
        <v>4.97</v>
      </c>
      <c r="FE279">
        <v>3.2892</v>
      </c>
      <c r="FF279">
        <v>9999</v>
      </c>
      <c r="FG279">
        <v>9999</v>
      </c>
      <c r="FH279">
        <v>9999</v>
      </c>
      <c r="FI279">
        <v>999.9</v>
      </c>
      <c r="FJ279">
        <v>4.97307</v>
      </c>
      <c r="FK279">
        <v>1.8776</v>
      </c>
      <c r="FL279">
        <v>1.87576</v>
      </c>
      <c r="FM279">
        <v>1.87857</v>
      </c>
      <c r="FN279">
        <v>1.87521</v>
      </c>
      <c r="FO279">
        <v>1.87879</v>
      </c>
      <c r="FP279">
        <v>1.87586</v>
      </c>
      <c r="FQ279">
        <v>1.87702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4.782</v>
      </c>
      <c r="GF279">
        <v>0.3365</v>
      </c>
      <c r="GG279">
        <v>1.952128706093963</v>
      </c>
      <c r="GH279">
        <v>0.004218851560130391</v>
      </c>
      <c r="GI279">
        <v>-1.795455638341317E-06</v>
      </c>
      <c r="GJ279">
        <v>4.509012065089949E-10</v>
      </c>
      <c r="GK279">
        <v>-0.002260030334245136</v>
      </c>
      <c r="GL279">
        <v>0.00193859277299023</v>
      </c>
      <c r="GM279">
        <v>0.0006059354359476578</v>
      </c>
      <c r="GN279">
        <v>-3.865286006439209E-06</v>
      </c>
      <c r="GO279">
        <v>0</v>
      </c>
      <c r="GP279">
        <v>2124</v>
      </c>
      <c r="GQ279">
        <v>1</v>
      </c>
      <c r="GR279">
        <v>26</v>
      </c>
      <c r="GS279">
        <v>223303.3</v>
      </c>
      <c r="GT279">
        <v>1179</v>
      </c>
      <c r="GU279">
        <v>2.30835</v>
      </c>
      <c r="GV279">
        <v>2.54517</v>
      </c>
      <c r="GW279">
        <v>1.39893</v>
      </c>
      <c r="GX279">
        <v>2.35474</v>
      </c>
      <c r="GY279">
        <v>1.44897</v>
      </c>
      <c r="GZ279">
        <v>2.51343</v>
      </c>
      <c r="HA279">
        <v>41.1187</v>
      </c>
      <c r="HB279">
        <v>24.1751</v>
      </c>
      <c r="HC279">
        <v>18</v>
      </c>
      <c r="HD279">
        <v>494.589</v>
      </c>
      <c r="HE279">
        <v>435.589</v>
      </c>
      <c r="HF279">
        <v>24.8308</v>
      </c>
      <c r="HG279">
        <v>27.0769</v>
      </c>
      <c r="HH279">
        <v>30</v>
      </c>
      <c r="HI279">
        <v>26.9724</v>
      </c>
      <c r="HJ279">
        <v>27.0617</v>
      </c>
      <c r="HK279">
        <v>46.2097</v>
      </c>
      <c r="HL279">
        <v>25.4861</v>
      </c>
      <c r="HM279">
        <v>86.5042</v>
      </c>
      <c r="HN279">
        <v>24.817</v>
      </c>
      <c r="HO279">
        <v>1042.18</v>
      </c>
      <c r="HP279">
        <v>23.1514</v>
      </c>
      <c r="HQ279">
        <v>100.829</v>
      </c>
      <c r="HR279">
        <v>102.082</v>
      </c>
    </row>
    <row r="280" spans="1:226">
      <c r="A280">
        <v>264</v>
      </c>
      <c r="B280">
        <v>1677866267.5</v>
      </c>
      <c r="C280">
        <v>3746</v>
      </c>
      <c r="D280" t="s">
        <v>893</v>
      </c>
      <c r="E280" t="s">
        <v>894</v>
      </c>
      <c r="F280">
        <v>5</v>
      </c>
      <c r="G280" t="s">
        <v>353</v>
      </c>
      <c r="H280" t="s">
        <v>770</v>
      </c>
      <c r="I280">
        <v>1677866260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1049.967721663995</v>
      </c>
      <c r="AK280">
        <v>1022.066909090909</v>
      </c>
      <c r="AL280">
        <v>3.398383412178769</v>
      </c>
      <c r="AM280">
        <v>64.72934147553096</v>
      </c>
      <c r="AN280">
        <f>(AP280 - AO280 + BO280*1E3/(8.314*(BQ280+273.15)) * AR280/BN280 * AQ280) * BN280/(100*BB280) * 1000/(1000 - AP280)</f>
        <v>0</v>
      </c>
      <c r="AO280">
        <v>22.99606148004573</v>
      </c>
      <c r="AP280">
        <v>24.21063636363635</v>
      </c>
      <c r="AQ280">
        <v>0.005002604106398003</v>
      </c>
      <c r="AR280">
        <v>99.36113135424414</v>
      </c>
      <c r="AS280">
        <v>0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2.96</v>
      </c>
      <c r="BC280">
        <v>0.5</v>
      </c>
      <c r="BD280" t="s">
        <v>355</v>
      </c>
      <c r="BE280">
        <v>2</v>
      </c>
      <c r="BF280" t="b">
        <v>1</v>
      </c>
      <c r="BG280">
        <v>1677866260</v>
      </c>
      <c r="BH280">
        <v>974.0112222222223</v>
      </c>
      <c r="BI280">
        <v>1010.02437037037</v>
      </c>
      <c r="BJ280">
        <v>24.20341111111111</v>
      </c>
      <c r="BK280">
        <v>22.90331111111111</v>
      </c>
      <c r="BL280">
        <v>969.2461111111111</v>
      </c>
      <c r="BM280">
        <v>23.86678888888889</v>
      </c>
      <c r="BN280">
        <v>500.045962962963</v>
      </c>
      <c r="BO280">
        <v>89.40937407407408</v>
      </c>
      <c r="BP280">
        <v>0.1000562481481481</v>
      </c>
      <c r="BQ280">
        <v>26.75220370370371</v>
      </c>
      <c r="BR280">
        <v>27.51177037037037</v>
      </c>
      <c r="BS280">
        <v>999.9000000000001</v>
      </c>
      <c r="BT280">
        <v>0</v>
      </c>
      <c r="BU280">
        <v>0</v>
      </c>
      <c r="BV280">
        <v>9999.907037037037</v>
      </c>
      <c r="BW280">
        <v>0</v>
      </c>
      <c r="BX280">
        <v>3.016552962962963</v>
      </c>
      <c r="BY280">
        <v>-36.01323333333333</v>
      </c>
      <c r="BZ280">
        <v>998.1702592592592</v>
      </c>
      <c r="CA280">
        <v>1033.700740740741</v>
      </c>
      <c r="CB280">
        <v>1.300104074074074</v>
      </c>
      <c r="CC280">
        <v>1010.02437037037</v>
      </c>
      <c r="CD280">
        <v>22.90331111111111</v>
      </c>
      <c r="CE280">
        <v>2.164012592592592</v>
      </c>
      <c r="CF280">
        <v>2.047770740740741</v>
      </c>
      <c r="CG280">
        <v>18.69835555555555</v>
      </c>
      <c r="CH280">
        <v>17.81857777777778</v>
      </c>
      <c r="CI280">
        <v>2000.011481481481</v>
      </c>
      <c r="CJ280">
        <v>0.9799975555555553</v>
      </c>
      <c r="CK280">
        <v>0.02000275925925927</v>
      </c>
      <c r="CL280">
        <v>0</v>
      </c>
      <c r="CM280">
        <v>2.007033333333333</v>
      </c>
      <c r="CN280">
        <v>0</v>
      </c>
      <c r="CO280">
        <v>7328.919259259258</v>
      </c>
      <c r="CP280">
        <v>17338.30740740741</v>
      </c>
      <c r="CQ280">
        <v>37.66637037037037</v>
      </c>
      <c r="CR280">
        <v>38.0574074074074</v>
      </c>
      <c r="CS280">
        <v>36.57837037037037</v>
      </c>
      <c r="CT280">
        <v>36.06440740740741</v>
      </c>
      <c r="CU280">
        <v>36.36092592592593</v>
      </c>
      <c r="CV280">
        <v>1960.01</v>
      </c>
      <c r="CW280">
        <v>40.01</v>
      </c>
      <c r="CX280">
        <v>0</v>
      </c>
      <c r="CY280">
        <v>1677866270.8</v>
      </c>
      <c r="CZ280">
        <v>0</v>
      </c>
      <c r="DA280">
        <v>0</v>
      </c>
      <c r="DB280" t="s">
        <v>356</v>
      </c>
      <c r="DC280">
        <v>1664468064.5</v>
      </c>
      <c r="DD280">
        <v>1677795524</v>
      </c>
      <c r="DE280">
        <v>0</v>
      </c>
      <c r="DF280">
        <v>-0.419</v>
      </c>
      <c r="DG280">
        <v>-0.001</v>
      </c>
      <c r="DH280">
        <v>3.097</v>
      </c>
      <c r="DI280">
        <v>0.268</v>
      </c>
      <c r="DJ280">
        <v>400</v>
      </c>
      <c r="DK280">
        <v>24</v>
      </c>
      <c r="DL280">
        <v>0.15</v>
      </c>
      <c r="DM280">
        <v>0.13</v>
      </c>
      <c r="DN280">
        <v>-35.98254390243903</v>
      </c>
      <c r="DO280">
        <v>-0.4505351916376384</v>
      </c>
      <c r="DP280">
        <v>0.09169937374784334</v>
      </c>
      <c r="DQ280">
        <v>0</v>
      </c>
      <c r="DR280">
        <v>1.318765853658537</v>
      </c>
      <c r="DS280">
        <v>-0.3411221602787416</v>
      </c>
      <c r="DT280">
        <v>0.04578597740258792</v>
      </c>
      <c r="DU280">
        <v>0</v>
      </c>
      <c r="DV280">
        <v>0</v>
      </c>
      <c r="DW280">
        <v>2</v>
      </c>
      <c r="DX280" t="s">
        <v>357</v>
      </c>
      <c r="DY280">
        <v>2.97945</v>
      </c>
      <c r="DZ280">
        <v>2.72877</v>
      </c>
      <c r="EA280">
        <v>0.154667</v>
      </c>
      <c r="EB280">
        <v>0.159671</v>
      </c>
      <c r="EC280">
        <v>0.106547</v>
      </c>
      <c r="ED280">
        <v>0.103819</v>
      </c>
      <c r="EE280">
        <v>25334.1</v>
      </c>
      <c r="EF280">
        <v>24877.4</v>
      </c>
      <c r="EG280">
        <v>30500.8</v>
      </c>
      <c r="EH280">
        <v>29853.7</v>
      </c>
      <c r="EI280">
        <v>37603.7</v>
      </c>
      <c r="EJ280">
        <v>35224.2</v>
      </c>
      <c r="EK280">
        <v>46656.4</v>
      </c>
      <c r="EL280">
        <v>44393.7</v>
      </c>
      <c r="EM280">
        <v>1.8763</v>
      </c>
      <c r="EN280">
        <v>1.82673</v>
      </c>
      <c r="EO280">
        <v>0.114225</v>
      </c>
      <c r="EP280">
        <v>0</v>
      </c>
      <c r="EQ280">
        <v>25.6486</v>
      </c>
      <c r="ER280">
        <v>999.9</v>
      </c>
      <c r="ES280">
        <v>45.6</v>
      </c>
      <c r="ET280">
        <v>34.7</v>
      </c>
      <c r="EU280">
        <v>28.3307</v>
      </c>
      <c r="EV280">
        <v>63.4739</v>
      </c>
      <c r="EW280">
        <v>20.2925</v>
      </c>
      <c r="EX280">
        <v>1</v>
      </c>
      <c r="EY280">
        <v>0.00323171</v>
      </c>
      <c r="EZ280">
        <v>0.460202</v>
      </c>
      <c r="FA280">
        <v>20.1981</v>
      </c>
      <c r="FB280">
        <v>5.22777</v>
      </c>
      <c r="FC280">
        <v>11.9682</v>
      </c>
      <c r="FD280">
        <v>4.9709</v>
      </c>
      <c r="FE280">
        <v>3.28955</v>
      </c>
      <c r="FF280">
        <v>9999</v>
      </c>
      <c r="FG280">
        <v>9999</v>
      </c>
      <c r="FH280">
        <v>9999</v>
      </c>
      <c r="FI280">
        <v>999.9</v>
      </c>
      <c r="FJ280">
        <v>4.97306</v>
      </c>
      <c r="FK280">
        <v>1.87761</v>
      </c>
      <c r="FL280">
        <v>1.87576</v>
      </c>
      <c r="FM280">
        <v>1.87857</v>
      </c>
      <c r="FN280">
        <v>1.87521</v>
      </c>
      <c r="FO280">
        <v>1.87879</v>
      </c>
      <c r="FP280">
        <v>1.8759</v>
      </c>
      <c r="FQ280">
        <v>1.87704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4.815</v>
      </c>
      <c r="GF280">
        <v>0.3369</v>
      </c>
      <c r="GG280">
        <v>1.952128706093963</v>
      </c>
      <c r="GH280">
        <v>0.004218851560130391</v>
      </c>
      <c r="GI280">
        <v>-1.795455638341317E-06</v>
      </c>
      <c r="GJ280">
        <v>4.509012065089949E-10</v>
      </c>
      <c r="GK280">
        <v>-0.002260030334245136</v>
      </c>
      <c r="GL280">
        <v>0.00193859277299023</v>
      </c>
      <c r="GM280">
        <v>0.0006059354359476578</v>
      </c>
      <c r="GN280">
        <v>-3.865286006439209E-06</v>
      </c>
      <c r="GO280">
        <v>0</v>
      </c>
      <c r="GP280">
        <v>2124</v>
      </c>
      <c r="GQ280">
        <v>1</v>
      </c>
      <c r="GR280">
        <v>26</v>
      </c>
      <c r="GS280">
        <v>223303.4</v>
      </c>
      <c r="GT280">
        <v>1179.1</v>
      </c>
      <c r="GU280">
        <v>2.33765</v>
      </c>
      <c r="GV280">
        <v>2.55737</v>
      </c>
      <c r="GW280">
        <v>1.39893</v>
      </c>
      <c r="GX280">
        <v>2.35474</v>
      </c>
      <c r="GY280">
        <v>1.44897</v>
      </c>
      <c r="GZ280">
        <v>2.41821</v>
      </c>
      <c r="HA280">
        <v>41.1187</v>
      </c>
      <c r="HB280">
        <v>24.1663</v>
      </c>
      <c r="HC280">
        <v>18</v>
      </c>
      <c r="HD280">
        <v>494.652</v>
      </c>
      <c r="HE280">
        <v>435.767</v>
      </c>
      <c r="HF280">
        <v>24.8149</v>
      </c>
      <c r="HG280">
        <v>27.0752</v>
      </c>
      <c r="HH280">
        <v>30.0001</v>
      </c>
      <c r="HI280">
        <v>26.9695</v>
      </c>
      <c r="HJ280">
        <v>27.0592</v>
      </c>
      <c r="HK280">
        <v>46.8516</v>
      </c>
      <c r="HL280">
        <v>25.1964</v>
      </c>
      <c r="HM280">
        <v>86.5042</v>
      </c>
      <c r="HN280">
        <v>24.8101</v>
      </c>
      <c r="HO280">
        <v>1055.55</v>
      </c>
      <c r="HP280">
        <v>23.2032</v>
      </c>
      <c r="HQ280">
        <v>100.83</v>
      </c>
      <c r="HR280">
        <v>102.083</v>
      </c>
    </row>
    <row r="281" spans="1:226">
      <c r="A281">
        <v>265</v>
      </c>
      <c r="B281">
        <v>1677866272.5</v>
      </c>
      <c r="C281">
        <v>3751</v>
      </c>
      <c r="D281" t="s">
        <v>895</v>
      </c>
      <c r="E281" t="s">
        <v>896</v>
      </c>
      <c r="F281">
        <v>5</v>
      </c>
      <c r="G281" t="s">
        <v>353</v>
      </c>
      <c r="H281" t="s">
        <v>770</v>
      </c>
      <c r="I281">
        <v>1677866264.714286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1067.459855418862</v>
      </c>
      <c r="AK281">
        <v>1039.387090909091</v>
      </c>
      <c r="AL281">
        <v>3.457673106267867</v>
      </c>
      <c r="AM281">
        <v>64.72934147553096</v>
      </c>
      <c r="AN281">
        <f>(AP281 - AO281 + BO281*1E3/(8.314*(BQ281+273.15)) * AR281/BN281 * AQ281) * BN281/(100*BB281) * 1000/(1000 - AP281)</f>
        <v>0</v>
      </c>
      <c r="AO281">
        <v>23.08961325274664</v>
      </c>
      <c r="AP281">
        <v>24.26622242424242</v>
      </c>
      <c r="AQ281">
        <v>0.01087634091655977</v>
      </c>
      <c r="AR281">
        <v>99.36113135424414</v>
      </c>
      <c r="AS281">
        <v>0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2.96</v>
      </c>
      <c r="BC281">
        <v>0.5</v>
      </c>
      <c r="BD281" t="s">
        <v>355</v>
      </c>
      <c r="BE281">
        <v>2</v>
      </c>
      <c r="BF281" t="b">
        <v>1</v>
      </c>
      <c r="BG281">
        <v>1677866264.714286</v>
      </c>
      <c r="BH281">
        <v>989.7589285714286</v>
      </c>
      <c r="BI281">
        <v>1025.851785714286</v>
      </c>
      <c r="BJ281">
        <v>24.21488571428571</v>
      </c>
      <c r="BK281">
        <v>22.97132142857143</v>
      </c>
      <c r="BL281">
        <v>984.9617857142858</v>
      </c>
      <c r="BM281">
        <v>23.878</v>
      </c>
      <c r="BN281">
        <v>500.0523571428571</v>
      </c>
      <c r="BO281">
        <v>89.41026428571431</v>
      </c>
      <c r="BP281">
        <v>0.1000153857142857</v>
      </c>
      <c r="BQ281">
        <v>26.75227857142857</v>
      </c>
      <c r="BR281">
        <v>27.51279642857143</v>
      </c>
      <c r="BS281">
        <v>999.9000000000002</v>
      </c>
      <c r="BT281">
        <v>0</v>
      </c>
      <c r="BU281">
        <v>0</v>
      </c>
      <c r="BV281">
        <v>10007.76428571429</v>
      </c>
      <c r="BW281">
        <v>0</v>
      </c>
      <c r="BX281">
        <v>3.023087499999999</v>
      </c>
      <c r="BY281">
        <v>-36.0931</v>
      </c>
      <c r="BZ281">
        <v>1014.320107142857</v>
      </c>
      <c r="CA281">
        <v>1049.972857142857</v>
      </c>
      <c r="CB281">
        <v>1.243577857142857</v>
      </c>
      <c r="CC281">
        <v>1025.851785714286</v>
      </c>
      <c r="CD281">
        <v>22.97132142857143</v>
      </c>
      <c r="CE281">
        <v>2.16506</v>
      </c>
      <c r="CF281">
        <v>2.053871071428571</v>
      </c>
      <c r="CG281">
        <v>18.70609285714286</v>
      </c>
      <c r="CH281">
        <v>17.86575714285714</v>
      </c>
      <c r="CI281">
        <v>2000.006785714285</v>
      </c>
      <c r="CJ281">
        <v>0.9799975714285711</v>
      </c>
      <c r="CK281">
        <v>0.02000274285714286</v>
      </c>
      <c r="CL281">
        <v>0</v>
      </c>
      <c r="CM281">
        <v>1.999</v>
      </c>
      <c r="CN281">
        <v>0</v>
      </c>
      <c r="CO281">
        <v>7329.052857142857</v>
      </c>
      <c r="CP281">
        <v>17338.26428571429</v>
      </c>
      <c r="CQ281">
        <v>37.61128571428571</v>
      </c>
      <c r="CR281">
        <v>38.05757142857142</v>
      </c>
      <c r="CS281">
        <v>36.62464285714286</v>
      </c>
      <c r="CT281">
        <v>36.07332142857143</v>
      </c>
      <c r="CU281">
        <v>36.36142857142857</v>
      </c>
      <c r="CV281">
        <v>1960.006071428571</v>
      </c>
      <c r="CW281">
        <v>40.01</v>
      </c>
      <c r="CX281">
        <v>0</v>
      </c>
      <c r="CY281">
        <v>1677866275.6</v>
      </c>
      <c r="CZ281">
        <v>0</v>
      </c>
      <c r="DA281">
        <v>0</v>
      </c>
      <c r="DB281" t="s">
        <v>356</v>
      </c>
      <c r="DC281">
        <v>1664468064.5</v>
      </c>
      <c r="DD281">
        <v>1677795524</v>
      </c>
      <c r="DE281">
        <v>0</v>
      </c>
      <c r="DF281">
        <v>-0.419</v>
      </c>
      <c r="DG281">
        <v>-0.001</v>
      </c>
      <c r="DH281">
        <v>3.097</v>
      </c>
      <c r="DI281">
        <v>0.268</v>
      </c>
      <c r="DJ281">
        <v>400</v>
      </c>
      <c r="DK281">
        <v>24</v>
      </c>
      <c r="DL281">
        <v>0.15</v>
      </c>
      <c r="DM281">
        <v>0.13</v>
      </c>
      <c r="DN281">
        <v>-36.0507625</v>
      </c>
      <c r="DO281">
        <v>-0.8629497185740198</v>
      </c>
      <c r="DP281">
        <v>0.1205661347300728</v>
      </c>
      <c r="DQ281">
        <v>0</v>
      </c>
      <c r="DR281">
        <v>1.2676005</v>
      </c>
      <c r="DS281">
        <v>-0.7554229643527202</v>
      </c>
      <c r="DT281">
        <v>0.07875321044090837</v>
      </c>
      <c r="DU281">
        <v>0</v>
      </c>
      <c r="DV281">
        <v>0</v>
      </c>
      <c r="DW281">
        <v>2</v>
      </c>
      <c r="DX281" t="s">
        <v>357</v>
      </c>
      <c r="DY281">
        <v>2.97927</v>
      </c>
      <c r="DZ281">
        <v>2.72821</v>
      </c>
      <c r="EA281">
        <v>0.156326</v>
      </c>
      <c r="EB281">
        <v>0.161324</v>
      </c>
      <c r="EC281">
        <v>0.106714</v>
      </c>
      <c r="ED281">
        <v>0.103993</v>
      </c>
      <c r="EE281">
        <v>25284.3</v>
      </c>
      <c r="EF281">
        <v>24828.8</v>
      </c>
      <c r="EG281">
        <v>30500.7</v>
      </c>
      <c r="EH281">
        <v>29854.1</v>
      </c>
      <c r="EI281">
        <v>37596.6</v>
      </c>
      <c r="EJ281">
        <v>35217.7</v>
      </c>
      <c r="EK281">
        <v>46656.2</v>
      </c>
      <c r="EL281">
        <v>44394.1</v>
      </c>
      <c r="EM281">
        <v>1.8761</v>
      </c>
      <c r="EN281">
        <v>1.827</v>
      </c>
      <c r="EO281">
        <v>0.113301</v>
      </c>
      <c r="EP281">
        <v>0</v>
      </c>
      <c r="EQ281">
        <v>25.6535</v>
      </c>
      <c r="ER281">
        <v>999.9</v>
      </c>
      <c r="ES281">
        <v>45.6</v>
      </c>
      <c r="ET281">
        <v>34.7</v>
      </c>
      <c r="EU281">
        <v>28.3325</v>
      </c>
      <c r="EV281">
        <v>63.4239</v>
      </c>
      <c r="EW281">
        <v>20.2204</v>
      </c>
      <c r="EX281">
        <v>1</v>
      </c>
      <c r="EY281">
        <v>0.00317073</v>
      </c>
      <c r="EZ281">
        <v>0.478655</v>
      </c>
      <c r="FA281">
        <v>20.198</v>
      </c>
      <c r="FB281">
        <v>5.22777</v>
      </c>
      <c r="FC281">
        <v>11.9685</v>
      </c>
      <c r="FD281">
        <v>4.9708</v>
      </c>
      <c r="FE281">
        <v>3.28958</v>
      </c>
      <c r="FF281">
        <v>9999</v>
      </c>
      <c r="FG281">
        <v>9999</v>
      </c>
      <c r="FH281">
        <v>9999</v>
      </c>
      <c r="FI281">
        <v>999.9</v>
      </c>
      <c r="FJ281">
        <v>4.97308</v>
      </c>
      <c r="FK281">
        <v>1.87761</v>
      </c>
      <c r="FL281">
        <v>1.87575</v>
      </c>
      <c r="FM281">
        <v>1.87854</v>
      </c>
      <c r="FN281">
        <v>1.87522</v>
      </c>
      <c r="FO281">
        <v>1.87879</v>
      </c>
      <c r="FP281">
        <v>1.87588</v>
      </c>
      <c r="FQ281">
        <v>1.87703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4.85</v>
      </c>
      <c r="GF281">
        <v>0.3382</v>
      </c>
      <c r="GG281">
        <v>1.952128706093963</v>
      </c>
      <c r="GH281">
        <v>0.004218851560130391</v>
      </c>
      <c r="GI281">
        <v>-1.795455638341317E-06</v>
      </c>
      <c r="GJ281">
        <v>4.509012065089949E-10</v>
      </c>
      <c r="GK281">
        <v>-0.002260030334245136</v>
      </c>
      <c r="GL281">
        <v>0.00193859277299023</v>
      </c>
      <c r="GM281">
        <v>0.0006059354359476578</v>
      </c>
      <c r="GN281">
        <v>-3.865286006439209E-06</v>
      </c>
      <c r="GO281">
        <v>0</v>
      </c>
      <c r="GP281">
        <v>2124</v>
      </c>
      <c r="GQ281">
        <v>1</v>
      </c>
      <c r="GR281">
        <v>26</v>
      </c>
      <c r="GS281">
        <v>223303.5</v>
      </c>
      <c r="GT281">
        <v>1179.1</v>
      </c>
      <c r="GU281">
        <v>2.36572</v>
      </c>
      <c r="GV281">
        <v>2.56348</v>
      </c>
      <c r="GW281">
        <v>1.39893</v>
      </c>
      <c r="GX281">
        <v>2.35474</v>
      </c>
      <c r="GY281">
        <v>1.44897</v>
      </c>
      <c r="GZ281">
        <v>2.48535</v>
      </c>
      <c r="HA281">
        <v>41.1187</v>
      </c>
      <c r="HB281">
        <v>24.1663</v>
      </c>
      <c r="HC281">
        <v>18</v>
      </c>
      <c r="HD281">
        <v>494.526</v>
      </c>
      <c r="HE281">
        <v>435.917</v>
      </c>
      <c r="HF281">
        <v>24.8044</v>
      </c>
      <c r="HG281">
        <v>27.0733</v>
      </c>
      <c r="HH281">
        <v>30</v>
      </c>
      <c r="HI281">
        <v>26.9672</v>
      </c>
      <c r="HJ281">
        <v>27.0569</v>
      </c>
      <c r="HK281">
        <v>47.4029</v>
      </c>
      <c r="HL281">
        <v>25.1964</v>
      </c>
      <c r="HM281">
        <v>86.5042</v>
      </c>
      <c r="HN281">
        <v>24.794</v>
      </c>
      <c r="HO281">
        <v>1068.92</v>
      </c>
      <c r="HP281">
        <v>23.2226</v>
      </c>
      <c r="HQ281">
        <v>100.83</v>
      </c>
      <c r="HR281">
        <v>102.084</v>
      </c>
    </row>
    <row r="282" spans="1:226">
      <c r="A282">
        <v>266</v>
      </c>
      <c r="B282">
        <v>1677866277.5</v>
      </c>
      <c r="C282">
        <v>3756</v>
      </c>
      <c r="D282" t="s">
        <v>897</v>
      </c>
      <c r="E282" t="s">
        <v>898</v>
      </c>
      <c r="F282">
        <v>5</v>
      </c>
      <c r="G282" t="s">
        <v>353</v>
      </c>
      <c r="H282" t="s">
        <v>770</v>
      </c>
      <c r="I282">
        <v>1677866270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1084.753328940179</v>
      </c>
      <c r="AK282">
        <v>1056.651090909091</v>
      </c>
      <c r="AL282">
        <v>3.435364389764945</v>
      </c>
      <c r="AM282">
        <v>64.72934147553096</v>
      </c>
      <c r="AN282">
        <f>(AP282 - AO282 + BO282*1E3/(8.314*(BQ282+273.15)) * AR282/BN282 * AQ282) * BN282/(100*BB282) * 1000/(1000 - AP282)</f>
        <v>0</v>
      </c>
      <c r="AO282">
        <v>23.13199431018464</v>
      </c>
      <c r="AP282">
        <v>24.30851575757576</v>
      </c>
      <c r="AQ282">
        <v>0.007561051833922883</v>
      </c>
      <c r="AR282">
        <v>99.36113135424414</v>
      </c>
      <c r="AS282">
        <v>0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2.96</v>
      </c>
      <c r="BC282">
        <v>0.5</v>
      </c>
      <c r="BD282" t="s">
        <v>355</v>
      </c>
      <c r="BE282">
        <v>2</v>
      </c>
      <c r="BF282" t="b">
        <v>1</v>
      </c>
      <c r="BG282">
        <v>1677866270</v>
      </c>
      <c r="BH282">
        <v>1007.479148148148</v>
      </c>
      <c r="BI282">
        <v>1043.591111111111</v>
      </c>
      <c r="BJ282">
        <v>24.24597037037037</v>
      </c>
      <c r="BK282">
        <v>23.0619</v>
      </c>
      <c r="BL282">
        <v>1002.647259259259</v>
      </c>
      <c r="BM282">
        <v>23.90835185185185</v>
      </c>
      <c r="BN282">
        <v>500.0564074074074</v>
      </c>
      <c r="BO282">
        <v>89.41081851851851</v>
      </c>
      <c r="BP282">
        <v>0.1000880296296296</v>
      </c>
      <c r="BQ282">
        <v>26.75185185185185</v>
      </c>
      <c r="BR282">
        <v>27.51168888888888</v>
      </c>
      <c r="BS282">
        <v>999.9000000000001</v>
      </c>
      <c r="BT282">
        <v>0</v>
      </c>
      <c r="BU282">
        <v>0</v>
      </c>
      <c r="BV282">
        <v>10000.57777777778</v>
      </c>
      <c r="BW282">
        <v>0</v>
      </c>
      <c r="BX282">
        <v>3.046637037037037</v>
      </c>
      <c r="BY282">
        <v>-36.11305925925926</v>
      </c>
      <c r="BZ282">
        <v>1032.513333333333</v>
      </c>
      <c r="CA282">
        <v>1068.228518518519</v>
      </c>
      <c r="CB282">
        <v>1.184088148148148</v>
      </c>
      <c r="CC282">
        <v>1043.591111111111</v>
      </c>
      <c r="CD282">
        <v>23.0619</v>
      </c>
      <c r="CE282">
        <v>2.167852592592593</v>
      </c>
      <c r="CF282">
        <v>2.061982592592592</v>
      </c>
      <c r="CG282">
        <v>18.7266962962963</v>
      </c>
      <c r="CH282">
        <v>17.92842962962963</v>
      </c>
      <c r="CI282">
        <v>1999.988148148148</v>
      </c>
      <c r="CJ282">
        <v>0.9799975555555553</v>
      </c>
      <c r="CK282">
        <v>0.02000275925925926</v>
      </c>
      <c r="CL282">
        <v>0</v>
      </c>
      <c r="CM282">
        <v>1.982251851851852</v>
      </c>
      <c r="CN282">
        <v>0</v>
      </c>
      <c r="CO282">
        <v>7329.107777777776</v>
      </c>
      <c r="CP282">
        <v>17338.1037037037</v>
      </c>
      <c r="CQ282">
        <v>37.57151851851852</v>
      </c>
      <c r="CR282">
        <v>38.062</v>
      </c>
      <c r="CS282">
        <v>36.64325925925926</v>
      </c>
      <c r="CT282">
        <v>36.08766666666666</v>
      </c>
      <c r="CU282">
        <v>36.34933333333333</v>
      </c>
      <c r="CV282">
        <v>1959.987777777778</v>
      </c>
      <c r="CW282">
        <v>40.00777777777778</v>
      </c>
      <c r="CX282">
        <v>0</v>
      </c>
      <c r="CY282">
        <v>1677866280.4</v>
      </c>
      <c r="CZ282">
        <v>0</v>
      </c>
      <c r="DA282">
        <v>0</v>
      </c>
      <c r="DB282" t="s">
        <v>356</v>
      </c>
      <c r="DC282">
        <v>1664468064.5</v>
      </c>
      <c r="DD282">
        <v>1677795524</v>
      </c>
      <c r="DE282">
        <v>0</v>
      </c>
      <c r="DF282">
        <v>-0.419</v>
      </c>
      <c r="DG282">
        <v>-0.001</v>
      </c>
      <c r="DH282">
        <v>3.097</v>
      </c>
      <c r="DI282">
        <v>0.268</v>
      </c>
      <c r="DJ282">
        <v>400</v>
      </c>
      <c r="DK282">
        <v>24</v>
      </c>
      <c r="DL282">
        <v>0.15</v>
      </c>
      <c r="DM282">
        <v>0.13</v>
      </c>
      <c r="DN282">
        <v>-36.0976225</v>
      </c>
      <c r="DO282">
        <v>-0.6985564727954587</v>
      </c>
      <c r="DP282">
        <v>0.1151748355490473</v>
      </c>
      <c r="DQ282">
        <v>0</v>
      </c>
      <c r="DR282">
        <v>1.23170925</v>
      </c>
      <c r="DS282">
        <v>-0.7351896810506612</v>
      </c>
      <c r="DT282">
        <v>0.07765712888677703</v>
      </c>
      <c r="DU282">
        <v>0</v>
      </c>
      <c r="DV282">
        <v>0</v>
      </c>
      <c r="DW282">
        <v>2</v>
      </c>
      <c r="DX282" t="s">
        <v>357</v>
      </c>
      <c r="DY282">
        <v>2.97917</v>
      </c>
      <c r="DZ282">
        <v>2.72817</v>
      </c>
      <c r="EA282">
        <v>0.157965</v>
      </c>
      <c r="EB282">
        <v>0.162927</v>
      </c>
      <c r="EC282">
        <v>0.106834</v>
      </c>
      <c r="ED282">
        <v>0.104112</v>
      </c>
      <c r="EE282">
        <v>25234.7</v>
      </c>
      <c r="EF282">
        <v>24781.5</v>
      </c>
      <c r="EG282">
        <v>30500.1</v>
      </c>
      <c r="EH282">
        <v>29854.2</v>
      </c>
      <c r="EI282">
        <v>37590.8</v>
      </c>
      <c r="EJ282">
        <v>35212.9</v>
      </c>
      <c r="EK282">
        <v>46655.3</v>
      </c>
      <c r="EL282">
        <v>44393.9</v>
      </c>
      <c r="EM282">
        <v>1.87637</v>
      </c>
      <c r="EN282">
        <v>1.827</v>
      </c>
      <c r="EO282">
        <v>0.114299</v>
      </c>
      <c r="EP282">
        <v>0</v>
      </c>
      <c r="EQ282">
        <v>25.657</v>
      </c>
      <c r="ER282">
        <v>999.9</v>
      </c>
      <c r="ES282">
        <v>45.6</v>
      </c>
      <c r="ET282">
        <v>34.7</v>
      </c>
      <c r="EU282">
        <v>28.3336</v>
      </c>
      <c r="EV282">
        <v>63.4339</v>
      </c>
      <c r="EW282">
        <v>20.6691</v>
      </c>
      <c r="EX282">
        <v>1</v>
      </c>
      <c r="EY282">
        <v>0.00311992</v>
      </c>
      <c r="EZ282">
        <v>0.471201</v>
      </c>
      <c r="FA282">
        <v>20.1982</v>
      </c>
      <c r="FB282">
        <v>5.22807</v>
      </c>
      <c r="FC282">
        <v>11.968</v>
      </c>
      <c r="FD282">
        <v>4.9708</v>
      </c>
      <c r="FE282">
        <v>3.2897</v>
      </c>
      <c r="FF282">
        <v>9999</v>
      </c>
      <c r="FG282">
        <v>9999</v>
      </c>
      <c r="FH282">
        <v>9999</v>
      </c>
      <c r="FI282">
        <v>999.9</v>
      </c>
      <c r="FJ282">
        <v>4.97308</v>
      </c>
      <c r="FK282">
        <v>1.87759</v>
      </c>
      <c r="FL282">
        <v>1.87575</v>
      </c>
      <c r="FM282">
        <v>1.87851</v>
      </c>
      <c r="FN282">
        <v>1.87518</v>
      </c>
      <c r="FO282">
        <v>1.87877</v>
      </c>
      <c r="FP282">
        <v>1.87587</v>
      </c>
      <c r="FQ282">
        <v>1.87702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4.89</v>
      </c>
      <c r="GF282">
        <v>0.3391</v>
      </c>
      <c r="GG282">
        <v>1.952128706093963</v>
      </c>
      <c r="GH282">
        <v>0.004218851560130391</v>
      </c>
      <c r="GI282">
        <v>-1.795455638341317E-06</v>
      </c>
      <c r="GJ282">
        <v>4.509012065089949E-10</v>
      </c>
      <c r="GK282">
        <v>-0.002260030334245136</v>
      </c>
      <c r="GL282">
        <v>0.00193859277299023</v>
      </c>
      <c r="GM282">
        <v>0.0006059354359476578</v>
      </c>
      <c r="GN282">
        <v>-3.865286006439209E-06</v>
      </c>
      <c r="GO282">
        <v>0</v>
      </c>
      <c r="GP282">
        <v>2124</v>
      </c>
      <c r="GQ282">
        <v>1</v>
      </c>
      <c r="GR282">
        <v>26</v>
      </c>
      <c r="GS282">
        <v>223303.5</v>
      </c>
      <c r="GT282">
        <v>1179.2</v>
      </c>
      <c r="GU282">
        <v>2.39746</v>
      </c>
      <c r="GV282">
        <v>2.54761</v>
      </c>
      <c r="GW282">
        <v>1.39893</v>
      </c>
      <c r="GX282">
        <v>2.35474</v>
      </c>
      <c r="GY282">
        <v>1.44897</v>
      </c>
      <c r="GZ282">
        <v>2.52319</v>
      </c>
      <c r="HA282">
        <v>41.1187</v>
      </c>
      <c r="HB282">
        <v>24.1751</v>
      </c>
      <c r="HC282">
        <v>18</v>
      </c>
      <c r="HD282">
        <v>494.658</v>
      </c>
      <c r="HE282">
        <v>435.894</v>
      </c>
      <c r="HF282">
        <v>24.7896</v>
      </c>
      <c r="HG282">
        <v>27.0711</v>
      </c>
      <c r="HH282">
        <v>30</v>
      </c>
      <c r="HI282">
        <v>26.9644</v>
      </c>
      <c r="HJ282">
        <v>27.0537</v>
      </c>
      <c r="HK282">
        <v>48.0457</v>
      </c>
      <c r="HL282">
        <v>24.9074</v>
      </c>
      <c r="HM282">
        <v>86.5042</v>
      </c>
      <c r="HN282">
        <v>24.7866</v>
      </c>
      <c r="HO282">
        <v>1089.05</v>
      </c>
      <c r="HP282">
        <v>23.2473</v>
      </c>
      <c r="HQ282">
        <v>100.828</v>
      </c>
      <c r="HR282">
        <v>102.084</v>
      </c>
    </row>
    <row r="283" spans="1:226">
      <c r="A283">
        <v>267</v>
      </c>
      <c r="B283">
        <v>1677866282.5</v>
      </c>
      <c r="C283">
        <v>3761</v>
      </c>
      <c r="D283" t="s">
        <v>899</v>
      </c>
      <c r="E283" t="s">
        <v>900</v>
      </c>
      <c r="F283">
        <v>5</v>
      </c>
      <c r="G283" t="s">
        <v>353</v>
      </c>
      <c r="H283" t="s">
        <v>770</v>
      </c>
      <c r="I283">
        <v>1677866274.714286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1101.821853884432</v>
      </c>
      <c r="AK283">
        <v>1073.708</v>
      </c>
      <c r="AL283">
        <v>3.419220296439478</v>
      </c>
      <c r="AM283">
        <v>64.72934147553096</v>
      </c>
      <c r="AN283">
        <f>(AP283 - AO283 + BO283*1E3/(8.314*(BQ283+273.15)) * AR283/BN283 * AQ283) * BN283/(100*BB283) * 1000/(1000 - AP283)</f>
        <v>0</v>
      </c>
      <c r="AO283">
        <v>23.21365948605814</v>
      </c>
      <c r="AP283">
        <v>24.34904242424243</v>
      </c>
      <c r="AQ283">
        <v>0.008694455671257392</v>
      </c>
      <c r="AR283">
        <v>99.36113135424414</v>
      </c>
      <c r="AS283">
        <v>0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2.96</v>
      </c>
      <c r="BC283">
        <v>0.5</v>
      </c>
      <c r="BD283" t="s">
        <v>355</v>
      </c>
      <c r="BE283">
        <v>2</v>
      </c>
      <c r="BF283" t="b">
        <v>1</v>
      </c>
      <c r="BG283">
        <v>1677866274.714286</v>
      </c>
      <c r="BH283">
        <v>1023.256214285714</v>
      </c>
      <c r="BI283">
        <v>1059.425357142857</v>
      </c>
      <c r="BJ283">
        <v>24.28714285714285</v>
      </c>
      <c r="BK283">
        <v>23.134775</v>
      </c>
      <c r="BL283">
        <v>1018.392857142857</v>
      </c>
      <c r="BM283">
        <v>23.94855</v>
      </c>
      <c r="BN283">
        <v>500.0575357142857</v>
      </c>
      <c r="BO283">
        <v>89.41004285714287</v>
      </c>
      <c r="BP283">
        <v>0.09996013571428572</v>
      </c>
      <c r="BQ283">
        <v>26.75196071428572</v>
      </c>
      <c r="BR283">
        <v>27.51576071428571</v>
      </c>
      <c r="BS283">
        <v>999.9000000000002</v>
      </c>
      <c r="BT283">
        <v>0</v>
      </c>
      <c r="BU283">
        <v>0</v>
      </c>
      <c r="BV283">
        <v>10001.54</v>
      </c>
      <c r="BW283">
        <v>0</v>
      </c>
      <c r="BX283">
        <v>3.051062142857143</v>
      </c>
      <c r="BY283">
        <v>-36.16966785714286</v>
      </c>
      <c r="BZ283">
        <v>1048.726785714286</v>
      </c>
      <c r="CA283">
        <v>1084.516071428572</v>
      </c>
      <c r="CB283">
        <v>1.152388214285714</v>
      </c>
      <c r="CC283">
        <v>1059.425357142857</v>
      </c>
      <c r="CD283">
        <v>23.134775</v>
      </c>
      <c r="CE283">
        <v>2.171515</v>
      </c>
      <c r="CF283">
        <v>2.068479642857143</v>
      </c>
      <c r="CG283">
        <v>18.75369285714286</v>
      </c>
      <c r="CH283">
        <v>17.97847142857143</v>
      </c>
      <c r="CI283">
        <v>2000.004642857143</v>
      </c>
      <c r="CJ283">
        <v>0.9799978928571426</v>
      </c>
      <c r="CK283">
        <v>0.02000241071428572</v>
      </c>
      <c r="CL283">
        <v>0</v>
      </c>
      <c r="CM283">
        <v>1.979285714285714</v>
      </c>
      <c r="CN283">
        <v>0</v>
      </c>
      <c r="CO283">
        <v>7329.381428571428</v>
      </c>
      <c r="CP283">
        <v>17338.25357142857</v>
      </c>
      <c r="CQ283">
        <v>37.57339285714285</v>
      </c>
      <c r="CR283">
        <v>38.062</v>
      </c>
      <c r="CS283">
        <v>36.64271428571429</v>
      </c>
      <c r="CT283">
        <v>36.09128571428571</v>
      </c>
      <c r="CU283">
        <v>36.3435</v>
      </c>
      <c r="CV283">
        <v>1960.004642857143</v>
      </c>
      <c r="CW283">
        <v>40.00535714285714</v>
      </c>
      <c r="CX283">
        <v>0</v>
      </c>
      <c r="CY283">
        <v>1677866285.8</v>
      </c>
      <c r="CZ283">
        <v>0</v>
      </c>
      <c r="DA283">
        <v>0</v>
      </c>
      <c r="DB283" t="s">
        <v>356</v>
      </c>
      <c r="DC283">
        <v>1664468064.5</v>
      </c>
      <c r="DD283">
        <v>1677795524</v>
      </c>
      <c r="DE283">
        <v>0</v>
      </c>
      <c r="DF283">
        <v>-0.419</v>
      </c>
      <c r="DG283">
        <v>-0.001</v>
      </c>
      <c r="DH283">
        <v>3.097</v>
      </c>
      <c r="DI283">
        <v>0.268</v>
      </c>
      <c r="DJ283">
        <v>400</v>
      </c>
      <c r="DK283">
        <v>24</v>
      </c>
      <c r="DL283">
        <v>0.15</v>
      </c>
      <c r="DM283">
        <v>0.13</v>
      </c>
      <c r="DN283">
        <v>-36.11871463414634</v>
      </c>
      <c r="DO283">
        <v>-0.4842731707318199</v>
      </c>
      <c r="DP283">
        <v>0.1018161196710339</v>
      </c>
      <c r="DQ283">
        <v>0</v>
      </c>
      <c r="DR283">
        <v>1.182242926829268</v>
      </c>
      <c r="DS283">
        <v>-0.4558133101045286</v>
      </c>
      <c r="DT283">
        <v>0.05586502825272332</v>
      </c>
      <c r="DU283">
        <v>0</v>
      </c>
      <c r="DV283">
        <v>0</v>
      </c>
      <c r="DW283">
        <v>2</v>
      </c>
      <c r="DX283" t="s">
        <v>357</v>
      </c>
      <c r="DY283">
        <v>2.97942</v>
      </c>
      <c r="DZ283">
        <v>2.72814</v>
      </c>
      <c r="EA283">
        <v>0.159578</v>
      </c>
      <c r="EB283">
        <v>0.164546</v>
      </c>
      <c r="EC283">
        <v>0.106958</v>
      </c>
      <c r="ED283">
        <v>0.104341</v>
      </c>
      <c r="EE283">
        <v>25186.9</v>
      </c>
      <c r="EF283">
        <v>24733.4</v>
      </c>
      <c r="EG283">
        <v>30500.8</v>
      </c>
      <c r="EH283">
        <v>29854</v>
      </c>
      <c r="EI283">
        <v>37586.5</v>
      </c>
      <c r="EJ283">
        <v>35203.7</v>
      </c>
      <c r="EK283">
        <v>46656.4</v>
      </c>
      <c r="EL283">
        <v>44393.7</v>
      </c>
      <c r="EM283">
        <v>1.8763</v>
      </c>
      <c r="EN283">
        <v>1.82708</v>
      </c>
      <c r="EO283">
        <v>0.113159</v>
      </c>
      <c r="EP283">
        <v>0</v>
      </c>
      <c r="EQ283">
        <v>25.6602</v>
      </c>
      <c r="ER283">
        <v>999.9</v>
      </c>
      <c r="ES283">
        <v>45.6</v>
      </c>
      <c r="ET283">
        <v>34.7</v>
      </c>
      <c r="EU283">
        <v>28.3332</v>
      </c>
      <c r="EV283">
        <v>63.3839</v>
      </c>
      <c r="EW283">
        <v>20.3606</v>
      </c>
      <c r="EX283">
        <v>1</v>
      </c>
      <c r="EY283">
        <v>0.0030437</v>
      </c>
      <c r="EZ283">
        <v>0.513562</v>
      </c>
      <c r="FA283">
        <v>20.1979</v>
      </c>
      <c r="FB283">
        <v>5.22822</v>
      </c>
      <c r="FC283">
        <v>11.968</v>
      </c>
      <c r="FD283">
        <v>4.9708</v>
      </c>
      <c r="FE283">
        <v>3.28975</v>
      </c>
      <c r="FF283">
        <v>9999</v>
      </c>
      <c r="FG283">
        <v>9999</v>
      </c>
      <c r="FH283">
        <v>9999</v>
      </c>
      <c r="FI283">
        <v>999.9</v>
      </c>
      <c r="FJ283">
        <v>4.97309</v>
      </c>
      <c r="FK283">
        <v>1.8776</v>
      </c>
      <c r="FL283">
        <v>1.87576</v>
      </c>
      <c r="FM283">
        <v>1.87854</v>
      </c>
      <c r="FN283">
        <v>1.87519</v>
      </c>
      <c r="FO283">
        <v>1.87878</v>
      </c>
      <c r="FP283">
        <v>1.8759</v>
      </c>
      <c r="FQ283">
        <v>1.87701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4.92</v>
      </c>
      <c r="GF283">
        <v>0.3401</v>
      </c>
      <c r="GG283">
        <v>1.952128706093963</v>
      </c>
      <c r="GH283">
        <v>0.004218851560130391</v>
      </c>
      <c r="GI283">
        <v>-1.795455638341317E-06</v>
      </c>
      <c r="GJ283">
        <v>4.509012065089949E-10</v>
      </c>
      <c r="GK283">
        <v>-0.002260030334245136</v>
      </c>
      <c r="GL283">
        <v>0.00193859277299023</v>
      </c>
      <c r="GM283">
        <v>0.0006059354359476578</v>
      </c>
      <c r="GN283">
        <v>-3.865286006439209E-06</v>
      </c>
      <c r="GO283">
        <v>0</v>
      </c>
      <c r="GP283">
        <v>2124</v>
      </c>
      <c r="GQ283">
        <v>1</v>
      </c>
      <c r="GR283">
        <v>26</v>
      </c>
      <c r="GS283">
        <v>223303.6</v>
      </c>
      <c r="GT283">
        <v>1179.3</v>
      </c>
      <c r="GU283">
        <v>2.42432</v>
      </c>
      <c r="GV283">
        <v>2.55005</v>
      </c>
      <c r="GW283">
        <v>1.39893</v>
      </c>
      <c r="GX283">
        <v>2.35474</v>
      </c>
      <c r="GY283">
        <v>1.44897</v>
      </c>
      <c r="GZ283">
        <v>2.43164</v>
      </c>
      <c r="HA283">
        <v>41.0928</v>
      </c>
      <c r="HB283">
        <v>24.1751</v>
      </c>
      <c r="HC283">
        <v>18</v>
      </c>
      <c r="HD283">
        <v>494.601</v>
      </c>
      <c r="HE283">
        <v>435.922</v>
      </c>
      <c r="HF283">
        <v>24.7796</v>
      </c>
      <c r="HG283">
        <v>27.0694</v>
      </c>
      <c r="HH283">
        <v>29.9999</v>
      </c>
      <c r="HI283">
        <v>26.9621</v>
      </c>
      <c r="HJ283">
        <v>27.0514</v>
      </c>
      <c r="HK283">
        <v>48.5714</v>
      </c>
      <c r="HL283">
        <v>24.9074</v>
      </c>
      <c r="HM283">
        <v>86.5042</v>
      </c>
      <c r="HN283">
        <v>24.7632</v>
      </c>
      <c r="HO283">
        <v>1102.51</v>
      </c>
      <c r="HP283">
        <v>23.2483</v>
      </c>
      <c r="HQ283">
        <v>100.83</v>
      </c>
      <c r="HR283">
        <v>102.083</v>
      </c>
    </row>
    <row r="284" spans="1:226">
      <c r="A284">
        <v>268</v>
      </c>
      <c r="B284">
        <v>1677866287.5</v>
      </c>
      <c r="C284">
        <v>3766</v>
      </c>
      <c r="D284" t="s">
        <v>901</v>
      </c>
      <c r="E284" t="s">
        <v>902</v>
      </c>
      <c r="F284">
        <v>5</v>
      </c>
      <c r="G284" t="s">
        <v>353</v>
      </c>
      <c r="H284" t="s">
        <v>770</v>
      </c>
      <c r="I284">
        <v>1677866280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1118.761145380895</v>
      </c>
      <c r="AK284">
        <v>1090.770363636363</v>
      </c>
      <c r="AL284">
        <v>3.381535931865379</v>
      </c>
      <c r="AM284">
        <v>64.72934147553096</v>
      </c>
      <c r="AN284">
        <f>(AP284 - AO284 + BO284*1E3/(8.314*(BQ284+273.15)) * AR284/BN284 * AQ284) * BN284/(100*BB284) * 1000/(1000 - AP284)</f>
        <v>0</v>
      </c>
      <c r="AO284">
        <v>23.23134247988535</v>
      </c>
      <c r="AP284">
        <v>24.38623212121212</v>
      </c>
      <c r="AQ284">
        <v>0.006953120572648771</v>
      </c>
      <c r="AR284">
        <v>99.36113135424414</v>
      </c>
      <c r="AS284">
        <v>0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2.96</v>
      </c>
      <c r="BC284">
        <v>0.5</v>
      </c>
      <c r="BD284" t="s">
        <v>355</v>
      </c>
      <c r="BE284">
        <v>2</v>
      </c>
      <c r="BF284" t="b">
        <v>1</v>
      </c>
      <c r="BG284">
        <v>1677866280</v>
      </c>
      <c r="BH284">
        <v>1040.935555555556</v>
      </c>
      <c r="BI284">
        <v>1077.003703703704</v>
      </c>
      <c r="BJ284">
        <v>24.33257777777778</v>
      </c>
      <c r="BK284">
        <v>23.18678888888889</v>
      </c>
      <c r="BL284">
        <v>1036.038148148148</v>
      </c>
      <c r="BM284">
        <v>23.99291111111111</v>
      </c>
      <c r="BN284">
        <v>500.0381851851852</v>
      </c>
      <c r="BO284">
        <v>89.40935555555558</v>
      </c>
      <c r="BP284">
        <v>0.09996703703703703</v>
      </c>
      <c r="BQ284">
        <v>26.75088518518518</v>
      </c>
      <c r="BR284">
        <v>27.51583703703704</v>
      </c>
      <c r="BS284">
        <v>999.9000000000001</v>
      </c>
      <c r="BT284">
        <v>0</v>
      </c>
      <c r="BU284">
        <v>0</v>
      </c>
      <c r="BV284">
        <v>9996.438888888888</v>
      </c>
      <c r="BW284">
        <v>0</v>
      </c>
      <c r="BX284">
        <v>3.042090370370371</v>
      </c>
      <c r="BY284">
        <v>-36.06951851851852</v>
      </c>
      <c r="BZ284">
        <v>1066.895555555556</v>
      </c>
      <c r="CA284">
        <v>1102.57037037037</v>
      </c>
      <c r="CB284">
        <v>1.145805925925926</v>
      </c>
      <c r="CC284">
        <v>1077.003703703704</v>
      </c>
      <c r="CD284">
        <v>23.18678888888889</v>
      </c>
      <c r="CE284">
        <v>2.175561481481481</v>
      </c>
      <c r="CF284">
        <v>2.073115925925926</v>
      </c>
      <c r="CG284">
        <v>18.78347037037037</v>
      </c>
      <c r="CH284">
        <v>18.01407407407407</v>
      </c>
      <c r="CI284">
        <v>2000.001111111111</v>
      </c>
      <c r="CJ284">
        <v>0.9799978888888886</v>
      </c>
      <c r="CK284">
        <v>0.02000241481481482</v>
      </c>
      <c r="CL284">
        <v>0</v>
      </c>
      <c r="CM284">
        <v>2.010866666666667</v>
      </c>
      <c r="CN284">
        <v>0</v>
      </c>
      <c r="CO284">
        <v>7329.531481481482</v>
      </c>
      <c r="CP284">
        <v>17338.21851851852</v>
      </c>
      <c r="CQ284">
        <v>37.56451851851852</v>
      </c>
      <c r="CR284">
        <v>38.0574074074074</v>
      </c>
      <c r="CS284">
        <v>36.62485185185186</v>
      </c>
      <c r="CT284">
        <v>36.08774074074074</v>
      </c>
      <c r="CU284">
        <v>36.34</v>
      </c>
      <c r="CV284">
        <v>1960.001111111111</v>
      </c>
      <c r="CW284">
        <v>40.00296296296296</v>
      </c>
      <c r="CX284">
        <v>0</v>
      </c>
      <c r="CY284">
        <v>1677866290.6</v>
      </c>
      <c r="CZ284">
        <v>0</v>
      </c>
      <c r="DA284">
        <v>0</v>
      </c>
      <c r="DB284" t="s">
        <v>356</v>
      </c>
      <c r="DC284">
        <v>1664468064.5</v>
      </c>
      <c r="DD284">
        <v>1677795524</v>
      </c>
      <c r="DE284">
        <v>0</v>
      </c>
      <c r="DF284">
        <v>-0.419</v>
      </c>
      <c r="DG284">
        <v>-0.001</v>
      </c>
      <c r="DH284">
        <v>3.097</v>
      </c>
      <c r="DI284">
        <v>0.268</v>
      </c>
      <c r="DJ284">
        <v>400</v>
      </c>
      <c r="DK284">
        <v>24</v>
      </c>
      <c r="DL284">
        <v>0.15</v>
      </c>
      <c r="DM284">
        <v>0.13</v>
      </c>
      <c r="DN284">
        <v>-36.10705</v>
      </c>
      <c r="DO284">
        <v>0.9629470919326635</v>
      </c>
      <c r="DP284">
        <v>0.1776118633425147</v>
      </c>
      <c r="DQ284">
        <v>0</v>
      </c>
      <c r="DR284">
        <v>1.14963325</v>
      </c>
      <c r="DS284">
        <v>-0.09921467166979653</v>
      </c>
      <c r="DT284">
        <v>0.01503701605829761</v>
      </c>
      <c r="DU284">
        <v>1</v>
      </c>
      <c r="DV284">
        <v>1</v>
      </c>
      <c r="DW284">
        <v>2</v>
      </c>
      <c r="DX284" t="s">
        <v>365</v>
      </c>
      <c r="DY284">
        <v>2.9794</v>
      </c>
      <c r="DZ284">
        <v>2.72847</v>
      </c>
      <c r="EA284">
        <v>0.161162</v>
      </c>
      <c r="EB284">
        <v>0.166044</v>
      </c>
      <c r="EC284">
        <v>0.107065</v>
      </c>
      <c r="ED284">
        <v>0.104366</v>
      </c>
      <c r="EE284">
        <v>25139.4</v>
      </c>
      <c r="EF284">
        <v>24689.1</v>
      </c>
      <c r="EG284">
        <v>30500.8</v>
      </c>
      <c r="EH284">
        <v>29854.1</v>
      </c>
      <c r="EI284">
        <v>37582.3</v>
      </c>
      <c r="EJ284">
        <v>35203</v>
      </c>
      <c r="EK284">
        <v>46656.7</v>
      </c>
      <c r="EL284">
        <v>44393.8</v>
      </c>
      <c r="EM284">
        <v>1.87612</v>
      </c>
      <c r="EN284">
        <v>1.82722</v>
      </c>
      <c r="EO284">
        <v>0.113167</v>
      </c>
      <c r="EP284">
        <v>0</v>
      </c>
      <c r="EQ284">
        <v>25.6624</v>
      </c>
      <c r="ER284">
        <v>999.9</v>
      </c>
      <c r="ES284">
        <v>45.6</v>
      </c>
      <c r="ET284">
        <v>34.7</v>
      </c>
      <c r="EU284">
        <v>28.3302</v>
      </c>
      <c r="EV284">
        <v>63.3939</v>
      </c>
      <c r="EW284">
        <v>20.2484</v>
      </c>
      <c r="EX284">
        <v>1</v>
      </c>
      <c r="EY284">
        <v>0.00267785</v>
      </c>
      <c r="EZ284">
        <v>0.52674</v>
      </c>
      <c r="FA284">
        <v>20.1976</v>
      </c>
      <c r="FB284">
        <v>5.22807</v>
      </c>
      <c r="FC284">
        <v>11.968</v>
      </c>
      <c r="FD284">
        <v>4.9704</v>
      </c>
      <c r="FE284">
        <v>3.2895</v>
      </c>
      <c r="FF284">
        <v>9999</v>
      </c>
      <c r="FG284">
        <v>9999</v>
      </c>
      <c r="FH284">
        <v>9999</v>
      </c>
      <c r="FI284">
        <v>999.9</v>
      </c>
      <c r="FJ284">
        <v>4.97312</v>
      </c>
      <c r="FK284">
        <v>1.87764</v>
      </c>
      <c r="FL284">
        <v>1.87577</v>
      </c>
      <c r="FM284">
        <v>1.87861</v>
      </c>
      <c r="FN284">
        <v>1.87528</v>
      </c>
      <c r="FO284">
        <v>1.87881</v>
      </c>
      <c r="FP284">
        <v>1.87592</v>
      </c>
      <c r="FQ284">
        <v>1.87711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4.95</v>
      </c>
      <c r="GF284">
        <v>0.341</v>
      </c>
      <c r="GG284">
        <v>1.952128706093963</v>
      </c>
      <c r="GH284">
        <v>0.004218851560130391</v>
      </c>
      <c r="GI284">
        <v>-1.795455638341317E-06</v>
      </c>
      <c r="GJ284">
        <v>4.509012065089949E-10</v>
      </c>
      <c r="GK284">
        <v>-0.002260030334245136</v>
      </c>
      <c r="GL284">
        <v>0.00193859277299023</v>
      </c>
      <c r="GM284">
        <v>0.0006059354359476578</v>
      </c>
      <c r="GN284">
        <v>-3.865286006439209E-06</v>
      </c>
      <c r="GO284">
        <v>0</v>
      </c>
      <c r="GP284">
        <v>2124</v>
      </c>
      <c r="GQ284">
        <v>1</v>
      </c>
      <c r="GR284">
        <v>26</v>
      </c>
      <c r="GS284">
        <v>223303.7</v>
      </c>
      <c r="GT284">
        <v>1179.4</v>
      </c>
      <c r="GU284">
        <v>2.45239</v>
      </c>
      <c r="GV284">
        <v>2.56104</v>
      </c>
      <c r="GW284">
        <v>1.39893</v>
      </c>
      <c r="GX284">
        <v>2.35474</v>
      </c>
      <c r="GY284">
        <v>1.44897</v>
      </c>
      <c r="GZ284">
        <v>2.4585</v>
      </c>
      <c r="HA284">
        <v>41.0928</v>
      </c>
      <c r="HB284">
        <v>24.1663</v>
      </c>
      <c r="HC284">
        <v>18</v>
      </c>
      <c r="HD284">
        <v>494.488</v>
      </c>
      <c r="HE284">
        <v>435.992</v>
      </c>
      <c r="HF284">
        <v>24.7584</v>
      </c>
      <c r="HG284">
        <v>27.0683</v>
      </c>
      <c r="HH284">
        <v>29.9999</v>
      </c>
      <c r="HI284">
        <v>26.9598</v>
      </c>
      <c r="HJ284">
        <v>27.0486</v>
      </c>
      <c r="HK284">
        <v>49.1847</v>
      </c>
      <c r="HL284">
        <v>24.9074</v>
      </c>
      <c r="HM284">
        <v>86.5042</v>
      </c>
      <c r="HN284">
        <v>24.749</v>
      </c>
      <c r="HO284">
        <v>1122.93</v>
      </c>
      <c r="HP284">
        <v>23.2434</v>
      </c>
      <c r="HQ284">
        <v>100.831</v>
      </c>
      <c r="HR284">
        <v>102.083</v>
      </c>
    </row>
    <row r="285" spans="1:226">
      <c r="A285">
        <v>269</v>
      </c>
      <c r="B285">
        <v>1677866292.5</v>
      </c>
      <c r="C285">
        <v>3771</v>
      </c>
      <c r="D285" t="s">
        <v>903</v>
      </c>
      <c r="E285" t="s">
        <v>904</v>
      </c>
      <c r="F285">
        <v>5</v>
      </c>
      <c r="G285" t="s">
        <v>353</v>
      </c>
      <c r="H285" t="s">
        <v>770</v>
      </c>
      <c r="I285">
        <v>1677866284.714286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1135.28712064468</v>
      </c>
      <c r="AK285">
        <v>1107.583212121212</v>
      </c>
      <c r="AL285">
        <v>3.383261948923876</v>
      </c>
      <c r="AM285">
        <v>64.72934147553096</v>
      </c>
      <c r="AN285">
        <f>(AP285 - AO285 + BO285*1E3/(8.314*(BQ285+273.15)) * AR285/BN285 * AQ285) * BN285/(100*BB285) * 1000/(1000 - AP285)</f>
        <v>0</v>
      </c>
      <c r="AO285">
        <v>23.23465585000408</v>
      </c>
      <c r="AP285">
        <v>24.40161757575757</v>
      </c>
      <c r="AQ285">
        <v>0.0009531383703859273</v>
      </c>
      <c r="AR285">
        <v>99.36113135424414</v>
      </c>
      <c r="AS285">
        <v>0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2.96</v>
      </c>
      <c r="BC285">
        <v>0.5</v>
      </c>
      <c r="BD285" t="s">
        <v>355</v>
      </c>
      <c r="BE285">
        <v>2</v>
      </c>
      <c r="BF285" t="b">
        <v>1</v>
      </c>
      <c r="BG285">
        <v>1677866284.714286</v>
      </c>
      <c r="BH285">
        <v>1056.541071428572</v>
      </c>
      <c r="BI285">
        <v>1092.471785714286</v>
      </c>
      <c r="BJ285">
        <v>24.36475000000001</v>
      </c>
      <c r="BK285">
        <v>23.21883214285714</v>
      </c>
      <c r="BL285">
        <v>1051.613214285714</v>
      </c>
      <c r="BM285">
        <v>24.02431071428571</v>
      </c>
      <c r="BN285">
        <v>500.0359285714285</v>
      </c>
      <c r="BO285">
        <v>89.40880357142855</v>
      </c>
      <c r="BP285">
        <v>0.09997210357142858</v>
      </c>
      <c r="BQ285">
        <v>26.74920357142857</v>
      </c>
      <c r="BR285">
        <v>27.51884642857143</v>
      </c>
      <c r="BS285">
        <v>999.9000000000002</v>
      </c>
      <c r="BT285">
        <v>0</v>
      </c>
      <c r="BU285">
        <v>0</v>
      </c>
      <c r="BV285">
        <v>10000.9175</v>
      </c>
      <c r="BW285">
        <v>0</v>
      </c>
      <c r="BX285">
        <v>2.969941785714286</v>
      </c>
      <c r="BY285">
        <v>-35.93067857142857</v>
      </c>
      <c r="BZ285">
        <v>1082.925714285715</v>
      </c>
      <c r="CA285">
        <v>1118.441428571429</v>
      </c>
      <c r="CB285">
        <v>1.145926428571429</v>
      </c>
      <c r="CC285">
        <v>1092.471785714286</v>
      </c>
      <c r="CD285">
        <v>23.21883214285714</v>
      </c>
      <c r="CE285">
        <v>2.178424285714286</v>
      </c>
      <c r="CF285">
        <v>2.0759675</v>
      </c>
      <c r="CG285">
        <v>18.80451428571428</v>
      </c>
      <c r="CH285">
        <v>18.03596071428571</v>
      </c>
      <c r="CI285">
        <v>2000.011785714286</v>
      </c>
      <c r="CJ285">
        <v>0.9799979999999998</v>
      </c>
      <c r="CK285">
        <v>0.0200023</v>
      </c>
      <c r="CL285">
        <v>0</v>
      </c>
      <c r="CM285">
        <v>2.006607142857143</v>
      </c>
      <c r="CN285">
        <v>0</v>
      </c>
      <c r="CO285">
        <v>7329.701071428572</v>
      </c>
      <c r="CP285">
        <v>17338.31071428571</v>
      </c>
      <c r="CQ285">
        <v>37.57335714285715</v>
      </c>
      <c r="CR285">
        <v>38.05757142857142</v>
      </c>
      <c r="CS285">
        <v>36.59807142857143</v>
      </c>
      <c r="CT285">
        <v>36.08457142857143</v>
      </c>
      <c r="CU285">
        <v>36.33675</v>
      </c>
      <c r="CV285">
        <v>1960.011785714286</v>
      </c>
      <c r="CW285">
        <v>40.00214285714286</v>
      </c>
      <c r="CX285">
        <v>0</v>
      </c>
      <c r="CY285">
        <v>1677866295.4</v>
      </c>
      <c r="CZ285">
        <v>0</v>
      </c>
      <c r="DA285">
        <v>0</v>
      </c>
      <c r="DB285" t="s">
        <v>356</v>
      </c>
      <c r="DC285">
        <v>1664468064.5</v>
      </c>
      <c r="DD285">
        <v>1677795524</v>
      </c>
      <c r="DE285">
        <v>0</v>
      </c>
      <c r="DF285">
        <v>-0.419</v>
      </c>
      <c r="DG285">
        <v>-0.001</v>
      </c>
      <c r="DH285">
        <v>3.097</v>
      </c>
      <c r="DI285">
        <v>0.268</v>
      </c>
      <c r="DJ285">
        <v>400</v>
      </c>
      <c r="DK285">
        <v>24</v>
      </c>
      <c r="DL285">
        <v>0.15</v>
      </c>
      <c r="DM285">
        <v>0.13</v>
      </c>
      <c r="DN285">
        <v>-36.01624</v>
      </c>
      <c r="DO285">
        <v>1.878319699812436</v>
      </c>
      <c r="DP285">
        <v>0.2367808615576859</v>
      </c>
      <c r="DQ285">
        <v>0</v>
      </c>
      <c r="DR285">
        <v>1.14951975</v>
      </c>
      <c r="DS285">
        <v>-0.02104671669793615</v>
      </c>
      <c r="DT285">
        <v>0.01500807490777882</v>
      </c>
      <c r="DU285">
        <v>1</v>
      </c>
      <c r="DV285">
        <v>1</v>
      </c>
      <c r="DW285">
        <v>2</v>
      </c>
      <c r="DX285" t="s">
        <v>365</v>
      </c>
      <c r="DY285">
        <v>2.9791</v>
      </c>
      <c r="DZ285">
        <v>2.72856</v>
      </c>
      <c r="EA285">
        <v>0.162727</v>
      </c>
      <c r="EB285">
        <v>0.167601</v>
      </c>
      <c r="EC285">
        <v>0.107108</v>
      </c>
      <c r="ED285">
        <v>0.104368</v>
      </c>
      <c r="EE285">
        <v>25093.1</v>
      </c>
      <c r="EF285">
        <v>24642.8</v>
      </c>
      <c r="EG285">
        <v>30501.5</v>
      </c>
      <c r="EH285">
        <v>29853.8</v>
      </c>
      <c r="EI285">
        <v>37581.1</v>
      </c>
      <c r="EJ285">
        <v>35202.7</v>
      </c>
      <c r="EK285">
        <v>46657.4</v>
      </c>
      <c r="EL285">
        <v>44393.5</v>
      </c>
      <c r="EM285">
        <v>1.8761</v>
      </c>
      <c r="EN285">
        <v>1.8278</v>
      </c>
      <c r="EO285">
        <v>0.11348</v>
      </c>
      <c r="EP285">
        <v>0</v>
      </c>
      <c r="EQ285">
        <v>25.6646</v>
      </c>
      <c r="ER285">
        <v>999.9</v>
      </c>
      <c r="ES285">
        <v>45.6</v>
      </c>
      <c r="ET285">
        <v>34.7</v>
      </c>
      <c r="EU285">
        <v>28.3325</v>
      </c>
      <c r="EV285">
        <v>63.4639</v>
      </c>
      <c r="EW285">
        <v>20.5569</v>
      </c>
      <c r="EX285">
        <v>1</v>
      </c>
      <c r="EY285">
        <v>0.00265244</v>
      </c>
      <c r="EZ285">
        <v>0.531304</v>
      </c>
      <c r="FA285">
        <v>20.1979</v>
      </c>
      <c r="FB285">
        <v>5.22897</v>
      </c>
      <c r="FC285">
        <v>11.9683</v>
      </c>
      <c r="FD285">
        <v>4.9708</v>
      </c>
      <c r="FE285">
        <v>3.28973</v>
      </c>
      <c r="FF285">
        <v>9999</v>
      </c>
      <c r="FG285">
        <v>9999</v>
      </c>
      <c r="FH285">
        <v>9999</v>
      </c>
      <c r="FI285">
        <v>999.9</v>
      </c>
      <c r="FJ285">
        <v>4.9731</v>
      </c>
      <c r="FK285">
        <v>1.87761</v>
      </c>
      <c r="FL285">
        <v>1.87576</v>
      </c>
      <c r="FM285">
        <v>1.87858</v>
      </c>
      <c r="FN285">
        <v>1.87523</v>
      </c>
      <c r="FO285">
        <v>1.8788</v>
      </c>
      <c r="FP285">
        <v>1.87589</v>
      </c>
      <c r="FQ285">
        <v>1.87702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4.98</v>
      </c>
      <c r="GF285">
        <v>0.3413</v>
      </c>
      <c r="GG285">
        <v>1.952128706093963</v>
      </c>
      <c r="GH285">
        <v>0.004218851560130391</v>
      </c>
      <c r="GI285">
        <v>-1.795455638341317E-06</v>
      </c>
      <c r="GJ285">
        <v>4.509012065089949E-10</v>
      </c>
      <c r="GK285">
        <v>-0.002260030334245136</v>
      </c>
      <c r="GL285">
        <v>0.00193859277299023</v>
      </c>
      <c r="GM285">
        <v>0.0006059354359476578</v>
      </c>
      <c r="GN285">
        <v>-3.865286006439209E-06</v>
      </c>
      <c r="GO285">
        <v>0</v>
      </c>
      <c r="GP285">
        <v>2124</v>
      </c>
      <c r="GQ285">
        <v>1</v>
      </c>
      <c r="GR285">
        <v>26</v>
      </c>
      <c r="GS285">
        <v>223303.8</v>
      </c>
      <c r="GT285">
        <v>1179.5</v>
      </c>
      <c r="GU285">
        <v>2.48291</v>
      </c>
      <c r="GV285">
        <v>2.54883</v>
      </c>
      <c r="GW285">
        <v>1.39893</v>
      </c>
      <c r="GX285">
        <v>2.35474</v>
      </c>
      <c r="GY285">
        <v>1.44897</v>
      </c>
      <c r="GZ285">
        <v>2.50732</v>
      </c>
      <c r="HA285">
        <v>41.0928</v>
      </c>
      <c r="HB285">
        <v>24.1751</v>
      </c>
      <c r="HC285">
        <v>18</v>
      </c>
      <c r="HD285">
        <v>494.457</v>
      </c>
      <c r="HE285">
        <v>436.321</v>
      </c>
      <c r="HF285">
        <v>24.7421</v>
      </c>
      <c r="HG285">
        <v>27.0664</v>
      </c>
      <c r="HH285">
        <v>30.0001</v>
      </c>
      <c r="HI285">
        <v>26.9574</v>
      </c>
      <c r="HJ285">
        <v>27.0458</v>
      </c>
      <c r="HK285">
        <v>49.7464</v>
      </c>
      <c r="HL285">
        <v>24.9074</v>
      </c>
      <c r="HM285">
        <v>86.5042</v>
      </c>
      <c r="HN285">
        <v>24.7336</v>
      </c>
      <c r="HO285">
        <v>1136.29</v>
      </c>
      <c r="HP285">
        <v>23.2489</v>
      </c>
      <c r="HQ285">
        <v>100.833</v>
      </c>
      <c r="HR285">
        <v>102.083</v>
      </c>
    </row>
    <row r="286" spans="1:226">
      <c r="A286">
        <v>270</v>
      </c>
      <c r="B286">
        <v>1677866297.5</v>
      </c>
      <c r="C286">
        <v>3776</v>
      </c>
      <c r="D286" t="s">
        <v>905</v>
      </c>
      <c r="E286" t="s">
        <v>906</v>
      </c>
      <c r="F286">
        <v>5</v>
      </c>
      <c r="G286" t="s">
        <v>353</v>
      </c>
      <c r="H286" t="s">
        <v>770</v>
      </c>
      <c r="I286">
        <v>1677866290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1152.206026160342</v>
      </c>
      <c r="AK286">
        <v>1124.388848484848</v>
      </c>
      <c r="AL286">
        <v>3.375165102499259</v>
      </c>
      <c r="AM286">
        <v>64.72934147553096</v>
      </c>
      <c r="AN286">
        <f>(AP286 - AO286 + BO286*1E3/(8.314*(BQ286+273.15)) * AR286/BN286 * AQ286) * BN286/(100*BB286) * 1000/(1000 - AP286)</f>
        <v>0</v>
      </c>
      <c r="AO286">
        <v>23.23352256938989</v>
      </c>
      <c r="AP286">
        <v>24.40786303030303</v>
      </c>
      <c r="AQ286">
        <v>0.0002246537565628917</v>
      </c>
      <c r="AR286">
        <v>99.36113135424414</v>
      </c>
      <c r="AS286">
        <v>0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2.96</v>
      </c>
      <c r="BC286">
        <v>0.5</v>
      </c>
      <c r="BD286" t="s">
        <v>355</v>
      </c>
      <c r="BE286">
        <v>2</v>
      </c>
      <c r="BF286" t="b">
        <v>1</v>
      </c>
      <c r="BG286">
        <v>1677866290</v>
      </c>
      <c r="BH286">
        <v>1073.970740740741</v>
      </c>
      <c r="BI286">
        <v>1109.812962962963</v>
      </c>
      <c r="BJ286">
        <v>24.39153333333334</v>
      </c>
      <c r="BK286">
        <v>23.23284444444445</v>
      </c>
      <c r="BL286">
        <v>1069.008888888889</v>
      </c>
      <c r="BM286">
        <v>24.05045925925926</v>
      </c>
      <c r="BN286">
        <v>500.0409999999999</v>
      </c>
      <c r="BO286">
        <v>89.40868518518519</v>
      </c>
      <c r="BP286">
        <v>0.100051537037037</v>
      </c>
      <c r="BQ286">
        <v>26.74671111111111</v>
      </c>
      <c r="BR286">
        <v>27.51502592592593</v>
      </c>
      <c r="BS286">
        <v>999.9000000000001</v>
      </c>
      <c r="BT286">
        <v>0</v>
      </c>
      <c r="BU286">
        <v>0</v>
      </c>
      <c r="BV286">
        <v>10002.59407407407</v>
      </c>
      <c r="BW286">
        <v>0</v>
      </c>
      <c r="BX286">
        <v>2.947751111111111</v>
      </c>
      <c r="BY286">
        <v>-35.84338148148149</v>
      </c>
      <c r="BZ286">
        <v>1100.82</v>
      </c>
      <c r="CA286">
        <v>1136.211111111111</v>
      </c>
      <c r="CB286">
        <v>1.15868962962963</v>
      </c>
      <c r="CC286">
        <v>1109.812962962963</v>
      </c>
      <c r="CD286">
        <v>23.23284444444445</v>
      </c>
      <c r="CE286">
        <v>2.180815555555556</v>
      </c>
      <c r="CF286">
        <v>2.077218518518519</v>
      </c>
      <c r="CG286">
        <v>18.82207777777778</v>
      </c>
      <c r="CH286">
        <v>18.04555185185185</v>
      </c>
      <c r="CI286">
        <v>2000.008518518518</v>
      </c>
      <c r="CJ286">
        <v>0.9799979999999998</v>
      </c>
      <c r="CK286">
        <v>0.0200023</v>
      </c>
      <c r="CL286">
        <v>0</v>
      </c>
      <c r="CM286">
        <v>2.066025925925926</v>
      </c>
      <c r="CN286">
        <v>0</v>
      </c>
      <c r="CO286">
        <v>7329.853703703703</v>
      </c>
      <c r="CP286">
        <v>17338.28888888889</v>
      </c>
      <c r="CQ286">
        <v>37.51588888888889</v>
      </c>
      <c r="CR286">
        <v>38.05511111111111</v>
      </c>
      <c r="CS286">
        <v>36.62485185185185</v>
      </c>
      <c r="CT286">
        <v>36.07607407407407</v>
      </c>
      <c r="CU286">
        <v>36.34699999999999</v>
      </c>
      <c r="CV286">
        <v>1960.008518518518</v>
      </c>
      <c r="CW286">
        <v>40.00148148148148</v>
      </c>
      <c r="CX286">
        <v>0</v>
      </c>
      <c r="CY286">
        <v>1677866300.8</v>
      </c>
      <c r="CZ286">
        <v>0</v>
      </c>
      <c r="DA286">
        <v>0</v>
      </c>
      <c r="DB286" t="s">
        <v>356</v>
      </c>
      <c r="DC286">
        <v>1664468064.5</v>
      </c>
      <c r="DD286">
        <v>1677795524</v>
      </c>
      <c r="DE286">
        <v>0</v>
      </c>
      <c r="DF286">
        <v>-0.419</v>
      </c>
      <c r="DG286">
        <v>-0.001</v>
      </c>
      <c r="DH286">
        <v>3.097</v>
      </c>
      <c r="DI286">
        <v>0.268</v>
      </c>
      <c r="DJ286">
        <v>400</v>
      </c>
      <c r="DK286">
        <v>24</v>
      </c>
      <c r="DL286">
        <v>0.15</v>
      </c>
      <c r="DM286">
        <v>0.13</v>
      </c>
      <c r="DN286">
        <v>-35.92623902439024</v>
      </c>
      <c r="DO286">
        <v>1.252526132404154</v>
      </c>
      <c r="DP286">
        <v>0.2271505902968754</v>
      </c>
      <c r="DQ286">
        <v>0</v>
      </c>
      <c r="DR286">
        <v>1.15209243902439</v>
      </c>
      <c r="DS286">
        <v>0.1171881533101024</v>
      </c>
      <c r="DT286">
        <v>0.01699584608941438</v>
      </c>
      <c r="DU286">
        <v>0</v>
      </c>
      <c r="DV286">
        <v>0</v>
      </c>
      <c r="DW286">
        <v>2</v>
      </c>
      <c r="DX286" t="s">
        <v>357</v>
      </c>
      <c r="DY286">
        <v>2.97925</v>
      </c>
      <c r="DZ286">
        <v>2.72833</v>
      </c>
      <c r="EA286">
        <v>0.164278</v>
      </c>
      <c r="EB286">
        <v>0.16918</v>
      </c>
      <c r="EC286">
        <v>0.107124</v>
      </c>
      <c r="ED286">
        <v>0.104368</v>
      </c>
      <c r="EE286">
        <v>25046.2</v>
      </c>
      <c r="EF286">
        <v>24596</v>
      </c>
      <c r="EG286">
        <v>30501</v>
      </c>
      <c r="EH286">
        <v>29853.7</v>
      </c>
      <c r="EI286">
        <v>37580</v>
      </c>
      <c r="EJ286">
        <v>35202.5</v>
      </c>
      <c r="EK286">
        <v>46656.7</v>
      </c>
      <c r="EL286">
        <v>44393.1</v>
      </c>
      <c r="EM286">
        <v>1.87617</v>
      </c>
      <c r="EN286">
        <v>1.82747</v>
      </c>
      <c r="EO286">
        <v>0.112817</v>
      </c>
      <c r="EP286">
        <v>0</v>
      </c>
      <c r="EQ286">
        <v>25.6673</v>
      </c>
      <c r="ER286">
        <v>999.9</v>
      </c>
      <c r="ES286">
        <v>45.6</v>
      </c>
      <c r="ET286">
        <v>34.7</v>
      </c>
      <c r="EU286">
        <v>28.3333</v>
      </c>
      <c r="EV286">
        <v>63.4139</v>
      </c>
      <c r="EW286">
        <v>20.5769</v>
      </c>
      <c r="EX286">
        <v>1</v>
      </c>
      <c r="EY286">
        <v>0.00258384</v>
      </c>
      <c r="EZ286">
        <v>0.551879</v>
      </c>
      <c r="FA286">
        <v>20.1979</v>
      </c>
      <c r="FB286">
        <v>5.22807</v>
      </c>
      <c r="FC286">
        <v>11.9682</v>
      </c>
      <c r="FD286">
        <v>4.97025</v>
      </c>
      <c r="FE286">
        <v>3.2897</v>
      </c>
      <c r="FF286">
        <v>9999</v>
      </c>
      <c r="FG286">
        <v>9999</v>
      </c>
      <c r="FH286">
        <v>9999</v>
      </c>
      <c r="FI286">
        <v>999.9</v>
      </c>
      <c r="FJ286">
        <v>4.97311</v>
      </c>
      <c r="FK286">
        <v>1.8776</v>
      </c>
      <c r="FL286">
        <v>1.87576</v>
      </c>
      <c r="FM286">
        <v>1.87858</v>
      </c>
      <c r="FN286">
        <v>1.87525</v>
      </c>
      <c r="FO286">
        <v>1.87881</v>
      </c>
      <c r="FP286">
        <v>1.87591</v>
      </c>
      <c r="FQ286">
        <v>1.87706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5.01</v>
      </c>
      <c r="GF286">
        <v>0.3415</v>
      </c>
      <c r="GG286">
        <v>1.952128706093963</v>
      </c>
      <c r="GH286">
        <v>0.004218851560130391</v>
      </c>
      <c r="GI286">
        <v>-1.795455638341317E-06</v>
      </c>
      <c r="GJ286">
        <v>4.509012065089949E-10</v>
      </c>
      <c r="GK286">
        <v>-0.002260030334245136</v>
      </c>
      <c r="GL286">
        <v>0.00193859277299023</v>
      </c>
      <c r="GM286">
        <v>0.0006059354359476578</v>
      </c>
      <c r="GN286">
        <v>-3.865286006439209E-06</v>
      </c>
      <c r="GO286">
        <v>0</v>
      </c>
      <c r="GP286">
        <v>2124</v>
      </c>
      <c r="GQ286">
        <v>1</v>
      </c>
      <c r="GR286">
        <v>26</v>
      </c>
      <c r="GS286">
        <v>223303.9</v>
      </c>
      <c r="GT286">
        <v>1179.6</v>
      </c>
      <c r="GU286">
        <v>2.50977</v>
      </c>
      <c r="GV286">
        <v>2.54761</v>
      </c>
      <c r="GW286">
        <v>1.39893</v>
      </c>
      <c r="GX286">
        <v>2.35474</v>
      </c>
      <c r="GY286">
        <v>1.44897</v>
      </c>
      <c r="GZ286">
        <v>2.47192</v>
      </c>
      <c r="HA286">
        <v>41.0928</v>
      </c>
      <c r="HB286">
        <v>24.1751</v>
      </c>
      <c r="HC286">
        <v>18</v>
      </c>
      <c r="HD286">
        <v>494.482</v>
      </c>
      <c r="HE286">
        <v>436.103</v>
      </c>
      <c r="HF286">
        <v>24.7265</v>
      </c>
      <c r="HG286">
        <v>27.0648</v>
      </c>
      <c r="HH286">
        <v>30</v>
      </c>
      <c r="HI286">
        <v>26.9551</v>
      </c>
      <c r="HJ286">
        <v>27.0432</v>
      </c>
      <c r="HK286">
        <v>50.3582</v>
      </c>
      <c r="HL286">
        <v>24.9074</v>
      </c>
      <c r="HM286">
        <v>86.5042</v>
      </c>
      <c r="HN286">
        <v>24.7146</v>
      </c>
      <c r="HO286">
        <v>1156.37</v>
      </c>
      <c r="HP286">
        <v>23.2611</v>
      </c>
      <c r="HQ286">
        <v>100.831</v>
      </c>
      <c r="HR286">
        <v>102.082</v>
      </c>
    </row>
    <row r="287" spans="1:226">
      <c r="A287">
        <v>271</v>
      </c>
      <c r="B287">
        <v>1677866302.5</v>
      </c>
      <c r="C287">
        <v>3781</v>
      </c>
      <c r="D287" t="s">
        <v>907</v>
      </c>
      <c r="E287" t="s">
        <v>908</v>
      </c>
      <c r="F287">
        <v>5</v>
      </c>
      <c r="G287" t="s">
        <v>353</v>
      </c>
      <c r="H287" t="s">
        <v>770</v>
      </c>
      <c r="I287">
        <v>1677866294.714286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1169.491657445205</v>
      </c>
      <c r="AK287">
        <v>1141.423090909091</v>
      </c>
      <c r="AL287">
        <v>3.404102144451023</v>
      </c>
      <c r="AM287">
        <v>64.72934147553096</v>
      </c>
      <c r="AN287">
        <f>(AP287 - AO287 + BO287*1E3/(8.314*(BQ287+273.15)) * AR287/BN287 * AQ287) * BN287/(100*BB287) * 1000/(1000 - AP287)</f>
        <v>0</v>
      </c>
      <c r="AO287">
        <v>23.23421734781354</v>
      </c>
      <c r="AP287">
        <v>24.40620666666667</v>
      </c>
      <c r="AQ287">
        <v>-4.888029298853581E-05</v>
      </c>
      <c r="AR287">
        <v>99.36113135424414</v>
      </c>
      <c r="AS287">
        <v>0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2.96</v>
      </c>
      <c r="BC287">
        <v>0.5</v>
      </c>
      <c r="BD287" t="s">
        <v>355</v>
      </c>
      <c r="BE287">
        <v>2</v>
      </c>
      <c r="BF287" t="b">
        <v>1</v>
      </c>
      <c r="BG287">
        <v>1677866294.714286</v>
      </c>
      <c r="BH287">
        <v>1089.468214285714</v>
      </c>
      <c r="BI287">
        <v>1125.406428571429</v>
      </c>
      <c r="BJ287">
        <v>24.40242142857143</v>
      </c>
      <c r="BK287">
        <v>23.23419642857143</v>
      </c>
      <c r="BL287">
        <v>1084.476785714286</v>
      </c>
      <c r="BM287">
        <v>24.06108214285714</v>
      </c>
      <c r="BN287">
        <v>500.0453928571429</v>
      </c>
      <c r="BO287">
        <v>89.40847499999998</v>
      </c>
      <c r="BP287">
        <v>0.1000391821428571</v>
      </c>
      <c r="BQ287">
        <v>26.74402142857143</v>
      </c>
      <c r="BR287">
        <v>27.51595357142857</v>
      </c>
      <c r="BS287">
        <v>999.9000000000002</v>
      </c>
      <c r="BT287">
        <v>0</v>
      </c>
      <c r="BU287">
        <v>0</v>
      </c>
      <c r="BV287">
        <v>10005.87214285714</v>
      </c>
      <c r="BW287">
        <v>0</v>
      </c>
      <c r="BX287">
        <v>2.954526071428571</v>
      </c>
      <c r="BY287">
        <v>-35.93858214285714</v>
      </c>
      <c r="BZ287">
        <v>1116.717857142857</v>
      </c>
      <c r="CA287">
        <v>1152.177142857143</v>
      </c>
      <c r="CB287">
        <v>1.168223571428572</v>
      </c>
      <c r="CC287">
        <v>1125.406428571429</v>
      </c>
      <c r="CD287">
        <v>23.23419642857143</v>
      </c>
      <c r="CE287">
        <v>2.181783571428572</v>
      </c>
      <c r="CF287">
        <v>2.077333928571429</v>
      </c>
      <c r="CG287">
        <v>18.82918214285715</v>
      </c>
      <c r="CH287">
        <v>18.04644285714286</v>
      </c>
      <c r="CI287">
        <v>2000.005</v>
      </c>
      <c r="CJ287">
        <v>0.9799979999999998</v>
      </c>
      <c r="CK287">
        <v>0.0200023</v>
      </c>
      <c r="CL287">
        <v>0</v>
      </c>
      <c r="CM287">
        <v>2.094442857142857</v>
      </c>
      <c r="CN287">
        <v>0</v>
      </c>
      <c r="CO287">
        <v>7330.046785714287</v>
      </c>
      <c r="CP287">
        <v>17338.26428571429</v>
      </c>
      <c r="CQ287">
        <v>37.47067857142857</v>
      </c>
      <c r="CR287">
        <v>38.05092857142857</v>
      </c>
      <c r="CS287">
        <v>36.63378571428571</v>
      </c>
      <c r="CT287">
        <v>36.0845</v>
      </c>
      <c r="CU287">
        <v>36.35025</v>
      </c>
      <c r="CV287">
        <v>1960.005</v>
      </c>
      <c r="CW287">
        <v>40.00071428571429</v>
      </c>
      <c r="CX287">
        <v>0</v>
      </c>
      <c r="CY287">
        <v>1677866305.6</v>
      </c>
      <c r="CZ287">
        <v>0</v>
      </c>
      <c r="DA287">
        <v>0</v>
      </c>
      <c r="DB287" t="s">
        <v>356</v>
      </c>
      <c r="DC287">
        <v>1664468064.5</v>
      </c>
      <c r="DD287">
        <v>1677795524</v>
      </c>
      <c r="DE287">
        <v>0</v>
      </c>
      <c r="DF287">
        <v>-0.419</v>
      </c>
      <c r="DG287">
        <v>-0.001</v>
      </c>
      <c r="DH287">
        <v>3.097</v>
      </c>
      <c r="DI287">
        <v>0.268</v>
      </c>
      <c r="DJ287">
        <v>400</v>
      </c>
      <c r="DK287">
        <v>24</v>
      </c>
      <c r="DL287">
        <v>0.15</v>
      </c>
      <c r="DM287">
        <v>0.13</v>
      </c>
      <c r="DN287">
        <v>-35.937035</v>
      </c>
      <c r="DO287">
        <v>-1.171154971857357</v>
      </c>
      <c r="DP287">
        <v>0.2400873804992674</v>
      </c>
      <c r="DQ287">
        <v>0</v>
      </c>
      <c r="DR287">
        <v>1.1614655</v>
      </c>
      <c r="DS287">
        <v>0.1280519324577826</v>
      </c>
      <c r="DT287">
        <v>0.01366010961705648</v>
      </c>
      <c r="DU287">
        <v>0</v>
      </c>
      <c r="DV287">
        <v>0</v>
      </c>
      <c r="DW287">
        <v>2</v>
      </c>
      <c r="DX287" t="s">
        <v>357</v>
      </c>
      <c r="DY287">
        <v>2.97947</v>
      </c>
      <c r="DZ287">
        <v>2.72835</v>
      </c>
      <c r="EA287">
        <v>0.16584</v>
      </c>
      <c r="EB287">
        <v>0.170731</v>
      </c>
      <c r="EC287">
        <v>0.107124</v>
      </c>
      <c r="ED287">
        <v>0.10437</v>
      </c>
      <c r="EE287">
        <v>24999.4</v>
      </c>
      <c r="EF287">
        <v>24549.9</v>
      </c>
      <c r="EG287">
        <v>30501</v>
      </c>
      <c r="EH287">
        <v>29853.5</v>
      </c>
      <c r="EI287">
        <v>37580.3</v>
      </c>
      <c r="EJ287">
        <v>35202.4</v>
      </c>
      <c r="EK287">
        <v>46656.9</v>
      </c>
      <c r="EL287">
        <v>44392.9</v>
      </c>
      <c r="EM287">
        <v>1.87628</v>
      </c>
      <c r="EN287">
        <v>1.82755</v>
      </c>
      <c r="EO287">
        <v>0.112355</v>
      </c>
      <c r="EP287">
        <v>0</v>
      </c>
      <c r="EQ287">
        <v>25.6686</v>
      </c>
      <c r="ER287">
        <v>999.9</v>
      </c>
      <c r="ES287">
        <v>45.6</v>
      </c>
      <c r="ET287">
        <v>34.7</v>
      </c>
      <c r="EU287">
        <v>28.3304</v>
      </c>
      <c r="EV287">
        <v>63.3039</v>
      </c>
      <c r="EW287">
        <v>20.1963</v>
      </c>
      <c r="EX287">
        <v>1</v>
      </c>
      <c r="EY287">
        <v>0.00251778</v>
      </c>
      <c r="EZ287">
        <v>0.550989</v>
      </c>
      <c r="FA287">
        <v>20.1979</v>
      </c>
      <c r="FB287">
        <v>5.22852</v>
      </c>
      <c r="FC287">
        <v>11.968</v>
      </c>
      <c r="FD287">
        <v>4.9703</v>
      </c>
      <c r="FE287">
        <v>3.28963</v>
      </c>
      <c r="FF287">
        <v>9999</v>
      </c>
      <c r="FG287">
        <v>9999</v>
      </c>
      <c r="FH287">
        <v>9999</v>
      </c>
      <c r="FI287">
        <v>999.9</v>
      </c>
      <c r="FJ287">
        <v>4.97308</v>
      </c>
      <c r="FK287">
        <v>1.8776</v>
      </c>
      <c r="FL287">
        <v>1.87576</v>
      </c>
      <c r="FM287">
        <v>1.87855</v>
      </c>
      <c r="FN287">
        <v>1.87519</v>
      </c>
      <c r="FO287">
        <v>1.87877</v>
      </c>
      <c r="FP287">
        <v>1.87589</v>
      </c>
      <c r="FQ287">
        <v>1.87704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5.04</v>
      </c>
      <c r="GF287">
        <v>0.3414</v>
      </c>
      <c r="GG287">
        <v>1.952128706093963</v>
      </c>
      <c r="GH287">
        <v>0.004218851560130391</v>
      </c>
      <c r="GI287">
        <v>-1.795455638341317E-06</v>
      </c>
      <c r="GJ287">
        <v>4.509012065089949E-10</v>
      </c>
      <c r="GK287">
        <v>-0.002260030334245136</v>
      </c>
      <c r="GL287">
        <v>0.00193859277299023</v>
      </c>
      <c r="GM287">
        <v>0.0006059354359476578</v>
      </c>
      <c r="GN287">
        <v>-3.865286006439209E-06</v>
      </c>
      <c r="GO287">
        <v>0</v>
      </c>
      <c r="GP287">
        <v>2124</v>
      </c>
      <c r="GQ287">
        <v>1</v>
      </c>
      <c r="GR287">
        <v>26</v>
      </c>
      <c r="GS287">
        <v>223304</v>
      </c>
      <c r="GT287">
        <v>1179.6</v>
      </c>
      <c r="GU287">
        <v>2.5415</v>
      </c>
      <c r="GV287">
        <v>2.55737</v>
      </c>
      <c r="GW287">
        <v>1.39893</v>
      </c>
      <c r="GX287">
        <v>2.35474</v>
      </c>
      <c r="GY287">
        <v>1.44897</v>
      </c>
      <c r="GZ287">
        <v>2.39868</v>
      </c>
      <c r="HA287">
        <v>41.0928</v>
      </c>
      <c r="HB287">
        <v>24.1663</v>
      </c>
      <c r="HC287">
        <v>18</v>
      </c>
      <c r="HD287">
        <v>494.522</v>
      </c>
      <c r="HE287">
        <v>436.132</v>
      </c>
      <c r="HF287">
        <v>24.7078</v>
      </c>
      <c r="HG287">
        <v>27.0641</v>
      </c>
      <c r="HH287">
        <v>30</v>
      </c>
      <c r="HI287">
        <v>26.9528</v>
      </c>
      <c r="HJ287">
        <v>27.0409</v>
      </c>
      <c r="HK287">
        <v>50.9095</v>
      </c>
      <c r="HL287">
        <v>24.9074</v>
      </c>
      <c r="HM287">
        <v>86.5042</v>
      </c>
      <c r="HN287">
        <v>24.7011</v>
      </c>
      <c r="HO287">
        <v>1169.73</v>
      </c>
      <c r="HP287">
        <v>23.2729</v>
      </c>
      <c r="HQ287">
        <v>100.831</v>
      </c>
      <c r="HR287">
        <v>102.081</v>
      </c>
    </row>
    <row r="288" spans="1:226">
      <c r="A288">
        <v>272</v>
      </c>
      <c r="B288">
        <v>1677866307.5</v>
      </c>
      <c r="C288">
        <v>3786</v>
      </c>
      <c r="D288" t="s">
        <v>909</v>
      </c>
      <c r="E288" t="s">
        <v>910</v>
      </c>
      <c r="F288">
        <v>5</v>
      </c>
      <c r="G288" t="s">
        <v>353</v>
      </c>
      <c r="H288" t="s">
        <v>770</v>
      </c>
      <c r="I288">
        <v>1677866300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1186.544093716145</v>
      </c>
      <c r="AK288">
        <v>1158.514242424242</v>
      </c>
      <c r="AL288">
        <v>3.41327615263311</v>
      </c>
      <c r="AM288">
        <v>64.72934147553096</v>
      </c>
      <c r="AN288">
        <f>(AP288 - AO288 + BO288*1E3/(8.314*(BQ288+273.15)) * AR288/BN288 * AQ288) * BN288/(100*BB288) * 1000/(1000 - AP288)</f>
        <v>0</v>
      </c>
      <c r="AO288">
        <v>23.23242167881422</v>
      </c>
      <c r="AP288">
        <v>24.40091333333333</v>
      </c>
      <c r="AQ288">
        <v>-0.0001086748144690198</v>
      </c>
      <c r="AR288">
        <v>99.36113135424414</v>
      </c>
      <c r="AS288">
        <v>0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2.96</v>
      </c>
      <c r="BC288">
        <v>0.5</v>
      </c>
      <c r="BD288" t="s">
        <v>355</v>
      </c>
      <c r="BE288">
        <v>2</v>
      </c>
      <c r="BF288" t="b">
        <v>1</v>
      </c>
      <c r="BG288">
        <v>1677866300</v>
      </c>
      <c r="BH288">
        <v>1106.948888888889</v>
      </c>
      <c r="BI288">
        <v>1143.063703703704</v>
      </c>
      <c r="BJ288">
        <v>24.40525925925926</v>
      </c>
      <c r="BK288">
        <v>23.23374814814815</v>
      </c>
      <c r="BL288">
        <v>1101.924814814815</v>
      </c>
      <c r="BM288">
        <v>24.06384444444445</v>
      </c>
      <c r="BN288">
        <v>500.0414814814815</v>
      </c>
      <c r="BO288">
        <v>89.4094888888889</v>
      </c>
      <c r="BP288">
        <v>0.1000084407407408</v>
      </c>
      <c r="BQ288">
        <v>26.7414962962963</v>
      </c>
      <c r="BR288">
        <v>27.50929259259259</v>
      </c>
      <c r="BS288">
        <v>999.9000000000001</v>
      </c>
      <c r="BT288">
        <v>0</v>
      </c>
      <c r="BU288">
        <v>0</v>
      </c>
      <c r="BV288">
        <v>10006.4537037037</v>
      </c>
      <c r="BW288">
        <v>0</v>
      </c>
      <c r="BX288">
        <v>3.022375185185185</v>
      </c>
      <c r="BY288">
        <v>-36.11467777777778</v>
      </c>
      <c r="BZ288">
        <v>1134.639259259259</v>
      </c>
      <c r="CA288">
        <v>1170.252962962963</v>
      </c>
      <c r="CB288">
        <v>1.17151037037037</v>
      </c>
      <c r="CC288">
        <v>1143.063703703704</v>
      </c>
      <c r="CD288">
        <v>23.23374814814815</v>
      </c>
      <c r="CE288">
        <v>2.182061481481481</v>
      </c>
      <c r="CF288">
        <v>2.077318148148148</v>
      </c>
      <c r="CG288">
        <v>18.83121851851852</v>
      </c>
      <c r="CH288">
        <v>18.04631111111111</v>
      </c>
      <c r="CI288">
        <v>2000.001481481482</v>
      </c>
      <c r="CJ288">
        <v>0.9799979999999998</v>
      </c>
      <c r="CK288">
        <v>0.0200023</v>
      </c>
      <c r="CL288">
        <v>0</v>
      </c>
      <c r="CM288">
        <v>2.094740740740741</v>
      </c>
      <c r="CN288">
        <v>0</v>
      </c>
      <c r="CO288">
        <v>7330.352222222224</v>
      </c>
      <c r="CP288">
        <v>17338.24074074074</v>
      </c>
      <c r="CQ288">
        <v>37.38396296296296</v>
      </c>
      <c r="CR288">
        <v>38.05051851851852</v>
      </c>
      <c r="CS288">
        <v>36.65037037037037</v>
      </c>
      <c r="CT288">
        <v>36.08074074074074</v>
      </c>
      <c r="CU288">
        <v>36.361</v>
      </c>
      <c r="CV288">
        <v>1960.001481481482</v>
      </c>
      <c r="CW288">
        <v>40</v>
      </c>
      <c r="CX288">
        <v>0</v>
      </c>
      <c r="CY288">
        <v>1677866310.4</v>
      </c>
      <c r="CZ288">
        <v>0</v>
      </c>
      <c r="DA288">
        <v>0</v>
      </c>
      <c r="DB288" t="s">
        <v>356</v>
      </c>
      <c r="DC288">
        <v>1664468064.5</v>
      </c>
      <c r="DD288">
        <v>1677795524</v>
      </c>
      <c r="DE288">
        <v>0</v>
      </c>
      <c r="DF288">
        <v>-0.419</v>
      </c>
      <c r="DG288">
        <v>-0.001</v>
      </c>
      <c r="DH288">
        <v>3.097</v>
      </c>
      <c r="DI288">
        <v>0.268</v>
      </c>
      <c r="DJ288">
        <v>400</v>
      </c>
      <c r="DK288">
        <v>24</v>
      </c>
      <c r="DL288">
        <v>0.15</v>
      </c>
      <c r="DM288">
        <v>0.13</v>
      </c>
      <c r="DN288">
        <v>-35.97456999999999</v>
      </c>
      <c r="DO288">
        <v>-2.371650281425909</v>
      </c>
      <c r="DP288">
        <v>0.247286280654629</v>
      </c>
      <c r="DQ288">
        <v>0</v>
      </c>
      <c r="DR288">
        <v>1.168079</v>
      </c>
      <c r="DS288">
        <v>0.04995467166979021</v>
      </c>
      <c r="DT288">
        <v>0.006245000320256188</v>
      </c>
      <c r="DU288">
        <v>1</v>
      </c>
      <c r="DV288">
        <v>1</v>
      </c>
      <c r="DW288">
        <v>2</v>
      </c>
      <c r="DX288" t="s">
        <v>365</v>
      </c>
      <c r="DY288">
        <v>2.97927</v>
      </c>
      <c r="DZ288">
        <v>2.72849</v>
      </c>
      <c r="EA288">
        <v>0.167392</v>
      </c>
      <c r="EB288">
        <v>0.172271</v>
      </c>
      <c r="EC288">
        <v>0.107108</v>
      </c>
      <c r="ED288">
        <v>0.104366</v>
      </c>
      <c r="EE288">
        <v>24953</v>
      </c>
      <c r="EF288">
        <v>24504.4</v>
      </c>
      <c r="EG288">
        <v>30501.2</v>
      </c>
      <c r="EH288">
        <v>29853.7</v>
      </c>
      <c r="EI288">
        <v>37581.2</v>
      </c>
      <c r="EJ288">
        <v>35202.9</v>
      </c>
      <c r="EK288">
        <v>46657.1</v>
      </c>
      <c r="EL288">
        <v>44393.2</v>
      </c>
      <c r="EM288">
        <v>1.87602</v>
      </c>
      <c r="EN288">
        <v>1.82775</v>
      </c>
      <c r="EO288">
        <v>0.112273</v>
      </c>
      <c r="EP288">
        <v>0</v>
      </c>
      <c r="EQ288">
        <v>25.6686</v>
      </c>
      <c r="ER288">
        <v>999.9</v>
      </c>
      <c r="ES288">
        <v>45.6</v>
      </c>
      <c r="ET288">
        <v>34.7</v>
      </c>
      <c r="EU288">
        <v>28.3294</v>
      </c>
      <c r="EV288">
        <v>63.7339</v>
      </c>
      <c r="EW288">
        <v>20.4087</v>
      </c>
      <c r="EX288">
        <v>1</v>
      </c>
      <c r="EY288">
        <v>0.00251524</v>
      </c>
      <c r="EZ288">
        <v>0.530112</v>
      </c>
      <c r="FA288">
        <v>20.198</v>
      </c>
      <c r="FB288">
        <v>5.22807</v>
      </c>
      <c r="FC288">
        <v>11.968</v>
      </c>
      <c r="FD288">
        <v>4.97</v>
      </c>
      <c r="FE288">
        <v>3.28955</v>
      </c>
      <c r="FF288">
        <v>9999</v>
      </c>
      <c r="FG288">
        <v>9999</v>
      </c>
      <c r="FH288">
        <v>9999</v>
      </c>
      <c r="FI288">
        <v>999.9</v>
      </c>
      <c r="FJ288">
        <v>4.97309</v>
      </c>
      <c r="FK288">
        <v>1.87759</v>
      </c>
      <c r="FL288">
        <v>1.87576</v>
      </c>
      <c r="FM288">
        <v>1.87857</v>
      </c>
      <c r="FN288">
        <v>1.87518</v>
      </c>
      <c r="FO288">
        <v>1.8788</v>
      </c>
      <c r="FP288">
        <v>1.87588</v>
      </c>
      <c r="FQ288">
        <v>1.87702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5.07</v>
      </c>
      <c r="GF288">
        <v>0.3413</v>
      </c>
      <c r="GG288">
        <v>1.952128706093963</v>
      </c>
      <c r="GH288">
        <v>0.004218851560130391</v>
      </c>
      <c r="GI288">
        <v>-1.795455638341317E-06</v>
      </c>
      <c r="GJ288">
        <v>4.509012065089949E-10</v>
      </c>
      <c r="GK288">
        <v>-0.002260030334245136</v>
      </c>
      <c r="GL288">
        <v>0.00193859277299023</v>
      </c>
      <c r="GM288">
        <v>0.0006059354359476578</v>
      </c>
      <c r="GN288">
        <v>-3.865286006439209E-06</v>
      </c>
      <c r="GO288">
        <v>0</v>
      </c>
      <c r="GP288">
        <v>2124</v>
      </c>
      <c r="GQ288">
        <v>1</v>
      </c>
      <c r="GR288">
        <v>26</v>
      </c>
      <c r="GS288">
        <v>223304</v>
      </c>
      <c r="GT288">
        <v>1179.7</v>
      </c>
      <c r="GU288">
        <v>2.56836</v>
      </c>
      <c r="GV288">
        <v>2.55859</v>
      </c>
      <c r="GW288">
        <v>1.39893</v>
      </c>
      <c r="GX288">
        <v>2.35474</v>
      </c>
      <c r="GY288">
        <v>1.44897</v>
      </c>
      <c r="GZ288">
        <v>2.44019</v>
      </c>
      <c r="HA288">
        <v>41.067</v>
      </c>
      <c r="HB288">
        <v>24.1663</v>
      </c>
      <c r="HC288">
        <v>18</v>
      </c>
      <c r="HD288">
        <v>494.367</v>
      </c>
      <c r="HE288">
        <v>436.236</v>
      </c>
      <c r="HF288">
        <v>24.6948</v>
      </c>
      <c r="HG288">
        <v>27.062</v>
      </c>
      <c r="HH288">
        <v>30</v>
      </c>
      <c r="HI288">
        <v>26.9505</v>
      </c>
      <c r="HJ288">
        <v>27.0386</v>
      </c>
      <c r="HK288">
        <v>51.5231</v>
      </c>
      <c r="HL288">
        <v>24.9074</v>
      </c>
      <c r="HM288">
        <v>86.5042</v>
      </c>
      <c r="HN288">
        <v>24.6946</v>
      </c>
      <c r="HO288">
        <v>1189.8</v>
      </c>
      <c r="HP288">
        <v>23.2914</v>
      </c>
      <c r="HQ288">
        <v>100.832</v>
      </c>
      <c r="HR288">
        <v>102.082</v>
      </c>
    </row>
    <row r="289" spans="1:226">
      <c r="A289">
        <v>273</v>
      </c>
      <c r="B289">
        <v>1677866312.5</v>
      </c>
      <c r="C289">
        <v>3791</v>
      </c>
      <c r="D289" t="s">
        <v>911</v>
      </c>
      <c r="E289" t="s">
        <v>912</v>
      </c>
      <c r="F289">
        <v>5</v>
      </c>
      <c r="G289" t="s">
        <v>353</v>
      </c>
      <c r="H289" t="s">
        <v>770</v>
      </c>
      <c r="I289">
        <v>1677866304.714286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1203.783553874007</v>
      </c>
      <c r="AK289">
        <v>1175.626787878788</v>
      </c>
      <c r="AL289">
        <v>3.426455458841488</v>
      </c>
      <c r="AM289">
        <v>64.72934147553096</v>
      </c>
      <c r="AN289">
        <f>(AP289 - AO289 + BO289*1E3/(8.314*(BQ289+273.15)) * AR289/BN289 * AQ289) * BN289/(100*BB289) * 1000/(1000 - AP289)</f>
        <v>0</v>
      </c>
      <c r="AO289">
        <v>23.2320762402383</v>
      </c>
      <c r="AP289">
        <v>24.39650545454544</v>
      </c>
      <c r="AQ289">
        <v>-4.740006764497673E-05</v>
      </c>
      <c r="AR289">
        <v>99.36113135424414</v>
      </c>
      <c r="AS289">
        <v>0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2.96</v>
      </c>
      <c r="BC289">
        <v>0.5</v>
      </c>
      <c r="BD289" t="s">
        <v>355</v>
      </c>
      <c r="BE289">
        <v>2</v>
      </c>
      <c r="BF289" t="b">
        <v>1</v>
      </c>
      <c r="BG289">
        <v>1677866304.714286</v>
      </c>
      <c r="BH289">
        <v>1122.632142857143</v>
      </c>
      <c r="BI289">
        <v>1158.885</v>
      </c>
      <c r="BJ289">
        <v>24.40277142857143</v>
      </c>
      <c r="BK289">
        <v>23.23323571428571</v>
      </c>
      <c r="BL289">
        <v>1117.578571428571</v>
      </c>
      <c r="BM289">
        <v>24.06142142857143</v>
      </c>
      <c r="BN289">
        <v>500.0446785714286</v>
      </c>
      <c r="BO289">
        <v>89.41057142857143</v>
      </c>
      <c r="BP289">
        <v>0.09999871428571427</v>
      </c>
      <c r="BQ289">
        <v>26.739375</v>
      </c>
      <c r="BR289">
        <v>27.50891071428571</v>
      </c>
      <c r="BS289">
        <v>999.9000000000002</v>
      </c>
      <c r="BT289">
        <v>0</v>
      </c>
      <c r="BU289">
        <v>0</v>
      </c>
      <c r="BV289">
        <v>10010.26142857143</v>
      </c>
      <c r="BW289">
        <v>0</v>
      </c>
      <c r="BX289">
        <v>3.036630714285714</v>
      </c>
      <c r="BY289">
        <v>-36.25175714285714</v>
      </c>
      <c r="BZ289">
        <v>1150.712857142857</v>
      </c>
      <c r="CA289">
        <v>1186.45</v>
      </c>
      <c r="CB289">
        <v>1.169537142857143</v>
      </c>
      <c r="CC289">
        <v>1158.885</v>
      </c>
      <c r="CD289">
        <v>23.23323571428571</v>
      </c>
      <c r="CE289">
        <v>2.181865714285714</v>
      </c>
      <c r="CF289">
        <v>2.077296785714286</v>
      </c>
      <c r="CG289">
        <v>18.82978571428572</v>
      </c>
      <c r="CH289">
        <v>18.04615357142857</v>
      </c>
      <c r="CI289">
        <v>2000</v>
      </c>
      <c r="CJ289">
        <v>0.9799979999999998</v>
      </c>
      <c r="CK289">
        <v>0.0200023</v>
      </c>
      <c r="CL289">
        <v>0</v>
      </c>
      <c r="CM289">
        <v>2.060864285714286</v>
      </c>
      <c r="CN289">
        <v>0</v>
      </c>
      <c r="CO289">
        <v>7330.342499999999</v>
      </c>
      <c r="CP289">
        <v>17338.23214285714</v>
      </c>
      <c r="CQ289">
        <v>37.43285714285714</v>
      </c>
      <c r="CR289">
        <v>38.05314285714285</v>
      </c>
      <c r="CS289">
        <v>36.62710714285714</v>
      </c>
      <c r="CT289">
        <v>36.08232142857143</v>
      </c>
      <c r="CU289">
        <v>36.35925</v>
      </c>
      <c r="CV289">
        <v>1960</v>
      </c>
      <c r="CW289">
        <v>40</v>
      </c>
      <c r="CX289">
        <v>0</v>
      </c>
      <c r="CY289">
        <v>1677866315.8</v>
      </c>
      <c r="CZ289">
        <v>0</v>
      </c>
      <c r="DA289">
        <v>0</v>
      </c>
      <c r="DB289" t="s">
        <v>356</v>
      </c>
      <c r="DC289">
        <v>1664468064.5</v>
      </c>
      <c r="DD289">
        <v>1677795524</v>
      </c>
      <c r="DE289">
        <v>0</v>
      </c>
      <c r="DF289">
        <v>-0.419</v>
      </c>
      <c r="DG289">
        <v>-0.001</v>
      </c>
      <c r="DH289">
        <v>3.097</v>
      </c>
      <c r="DI289">
        <v>0.268</v>
      </c>
      <c r="DJ289">
        <v>400</v>
      </c>
      <c r="DK289">
        <v>24</v>
      </c>
      <c r="DL289">
        <v>0.15</v>
      </c>
      <c r="DM289">
        <v>0.13</v>
      </c>
      <c r="DN289">
        <v>-36.13848780487805</v>
      </c>
      <c r="DO289">
        <v>-1.783158188153467</v>
      </c>
      <c r="DP289">
        <v>0.2031949636824528</v>
      </c>
      <c r="DQ289">
        <v>0</v>
      </c>
      <c r="DR289">
        <v>1.170005609756098</v>
      </c>
      <c r="DS289">
        <v>-0.01481749128919899</v>
      </c>
      <c r="DT289">
        <v>0.00283709319531966</v>
      </c>
      <c r="DU289">
        <v>1</v>
      </c>
      <c r="DV289">
        <v>1</v>
      </c>
      <c r="DW289">
        <v>2</v>
      </c>
      <c r="DX289" t="s">
        <v>365</v>
      </c>
      <c r="DY289">
        <v>2.97927</v>
      </c>
      <c r="DZ289">
        <v>2.72831</v>
      </c>
      <c r="EA289">
        <v>0.168936</v>
      </c>
      <c r="EB289">
        <v>0.173806</v>
      </c>
      <c r="EC289">
        <v>0.107096</v>
      </c>
      <c r="ED289">
        <v>0.104366</v>
      </c>
      <c r="EE289">
        <v>24906.6</v>
      </c>
      <c r="EF289">
        <v>24458.7</v>
      </c>
      <c r="EG289">
        <v>30501</v>
      </c>
      <c r="EH289">
        <v>29853.4</v>
      </c>
      <c r="EI289">
        <v>37581.5</v>
      </c>
      <c r="EJ289">
        <v>35202.8</v>
      </c>
      <c r="EK289">
        <v>46656.7</v>
      </c>
      <c r="EL289">
        <v>44392.9</v>
      </c>
      <c r="EM289">
        <v>1.8763</v>
      </c>
      <c r="EN289">
        <v>1.82773</v>
      </c>
      <c r="EO289">
        <v>0.112668</v>
      </c>
      <c r="EP289">
        <v>0</v>
      </c>
      <c r="EQ289">
        <v>25.6686</v>
      </c>
      <c r="ER289">
        <v>999.9</v>
      </c>
      <c r="ES289">
        <v>45.6</v>
      </c>
      <c r="ET289">
        <v>34.7</v>
      </c>
      <c r="EU289">
        <v>28.3326</v>
      </c>
      <c r="EV289">
        <v>63.4439</v>
      </c>
      <c r="EW289">
        <v>20.653</v>
      </c>
      <c r="EX289">
        <v>1</v>
      </c>
      <c r="EY289">
        <v>0.00253049</v>
      </c>
      <c r="EZ289">
        <v>0.51649</v>
      </c>
      <c r="FA289">
        <v>20.1982</v>
      </c>
      <c r="FB289">
        <v>5.22927</v>
      </c>
      <c r="FC289">
        <v>11.968</v>
      </c>
      <c r="FD289">
        <v>4.9699</v>
      </c>
      <c r="FE289">
        <v>3.28973</v>
      </c>
      <c r="FF289">
        <v>9999</v>
      </c>
      <c r="FG289">
        <v>9999</v>
      </c>
      <c r="FH289">
        <v>9999</v>
      </c>
      <c r="FI289">
        <v>999.9</v>
      </c>
      <c r="FJ289">
        <v>4.97311</v>
      </c>
      <c r="FK289">
        <v>1.87761</v>
      </c>
      <c r="FL289">
        <v>1.87576</v>
      </c>
      <c r="FM289">
        <v>1.87861</v>
      </c>
      <c r="FN289">
        <v>1.87524</v>
      </c>
      <c r="FO289">
        <v>1.87881</v>
      </c>
      <c r="FP289">
        <v>1.87591</v>
      </c>
      <c r="FQ289">
        <v>1.87708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5.11</v>
      </c>
      <c r="GF289">
        <v>0.3412</v>
      </c>
      <c r="GG289">
        <v>1.952128706093963</v>
      </c>
      <c r="GH289">
        <v>0.004218851560130391</v>
      </c>
      <c r="GI289">
        <v>-1.795455638341317E-06</v>
      </c>
      <c r="GJ289">
        <v>4.509012065089949E-10</v>
      </c>
      <c r="GK289">
        <v>-0.002260030334245136</v>
      </c>
      <c r="GL289">
        <v>0.00193859277299023</v>
      </c>
      <c r="GM289">
        <v>0.0006059354359476578</v>
      </c>
      <c r="GN289">
        <v>-3.865286006439209E-06</v>
      </c>
      <c r="GO289">
        <v>0</v>
      </c>
      <c r="GP289">
        <v>2124</v>
      </c>
      <c r="GQ289">
        <v>1</v>
      </c>
      <c r="GR289">
        <v>26</v>
      </c>
      <c r="GS289">
        <v>223304.1</v>
      </c>
      <c r="GT289">
        <v>1179.8</v>
      </c>
      <c r="GU289">
        <v>2.59888</v>
      </c>
      <c r="GV289">
        <v>2.54272</v>
      </c>
      <c r="GW289">
        <v>1.39893</v>
      </c>
      <c r="GX289">
        <v>2.35474</v>
      </c>
      <c r="GY289">
        <v>1.44897</v>
      </c>
      <c r="GZ289">
        <v>2.50977</v>
      </c>
      <c r="HA289">
        <v>41.067</v>
      </c>
      <c r="HB289">
        <v>24.1751</v>
      </c>
      <c r="HC289">
        <v>18</v>
      </c>
      <c r="HD289">
        <v>494.505</v>
      </c>
      <c r="HE289">
        <v>436.204</v>
      </c>
      <c r="HF289">
        <v>24.6888</v>
      </c>
      <c r="HG289">
        <v>27.0619</v>
      </c>
      <c r="HH289">
        <v>30</v>
      </c>
      <c r="HI289">
        <v>26.9483</v>
      </c>
      <c r="HJ289">
        <v>27.0364</v>
      </c>
      <c r="HK289">
        <v>52.078</v>
      </c>
      <c r="HL289">
        <v>24.9074</v>
      </c>
      <c r="HM289">
        <v>86.5042</v>
      </c>
      <c r="HN289">
        <v>24.6892</v>
      </c>
      <c r="HO289">
        <v>1203.16</v>
      </c>
      <c r="HP289">
        <v>23.3093</v>
      </c>
      <c r="HQ289">
        <v>100.831</v>
      </c>
      <c r="HR289">
        <v>102.081</v>
      </c>
    </row>
    <row r="290" spans="1:226">
      <c r="A290">
        <v>274</v>
      </c>
      <c r="B290">
        <v>1677866317.5</v>
      </c>
      <c r="C290">
        <v>3796</v>
      </c>
      <c r="D290" t="s">
        <v>913</v>
      </c>
      <c r="E290" t="s">
        <v>914</v>
      </c>
      <c r="F290">
        <v>5</v>
      </c>
      <c r="G290" t="s">
        <v>353</v>
      </c>
      <c r="H290" t="s">
        <v>770</v>
      </c>
      <c r="I290">
        <v>1677866310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1220.929881066705</v>
      </c>
      <c r="AK290">
        <v>1192.771272727273</v>
      </c>
      <c r="AL290">
        <v>3.43971939452532</v>
      </c>
      <c r="AM290">
        <v>64.72934147553096</v>
      </c>
      <c r="AN290">
        <f>(AP290 - AO290 + BO290*1E3/(8.314*(BQ290+273.15)) * AR290/BN290 * AQ290) * BN290/(100*BB290) * 1000/(1000 - AP290)</f>
        <v>0</v>
      </c>
      <c r="AO290">
        <v>23.22784626279282</v>
      </c>
      <c r="AP290">
        <v>24.38848121212121</v>
      </c>
      <c r="AQ290">
        <v>-0.0001191751528682052</v>
      </c>
      <c r="AR290">
        <v>99.36113135424414</v>
      </c>
      <c r="AS290">
        <v>0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2.96</v>
      </c>
      <c r="BC290">
        <v>0.5</v>
      </c>
      <c r="BD290" t="s">
        <v>355</v>
      </c>
      <c r="BE290">
        <v>2</v>
      </c>
      <c r="BF290" t="b">
        <v>1</v>
      </c>
      <c r="BG290">
        <v>1677866310</v>
      </c>
      <c r="BH290">
        <v>1140.265185185185</v>
      </c>
      <c r="BI290">
        <v>1176.58962962963</v>
      </c>
      <c r="BJ290">
        <v>24.39764074074074</v>
      </c>
      <c r="BK290">
        <v>23.23127777777778</v>
      </c>
      <c r="BL290">
        <v>1135.178518518519</v>
      </c>
      <c r="BM290">
        <v>24.0564037037037</v>
      </c>
      <c r="BN290">
        <v>500.0566296296296</v>
      </c>
      <c r="BO290">
        <v>89.41220740740739</v>
      </c>
      <c r="BP290">
        <v>0.1000405518518519</v>
      </c>
      <c r="BQ290">
        <v>26.73795555555555</v>
      </c>
      <c r="BR290">
        <v>27.50732222222222</v>
      </c>
      <c r="BS290">
        <v>999.9000000000001</v>
      </c>
      <c r="BT290">
        <v>0</v>
      </c>
      <c r="BU290">
        <v>0</v>
      </c>
      <c r="BV290">
        <v>10009.32148148148</v>
      </c>
      <c r="BW290">
        <v>0</v>
      </c>
      <c r="BX290">
        <v>3.03116</v>
      </c>
      <c r="BY290">
        <v>-36.32275925925926</v>
      </c>
      <c r="BZ290">
        <v>1168.781851851852</v>
      </c>
      <c r="CA290">
        <v>1204.572222222222</v>
      </c>
      <c r="CB290">
        <v>1.166361481481482</v>
      </c>
      <c r="CC290">
        <v>1176.58962962963</v>
      </c>
      <c r="CD290">
        <v>23.23127777777778</v>
      </c>
      <c r="CE290">
        <v>2.181447037037037</v>
      </c>
      <c r="CF290">
        <v>2.07715962962963</v>
      </c>
      <c r="CG290">
        <v>18.82671111111111</v>
      </c>
      <c r="CH290">
        <v>18.0451</v>
      </c>
      <c r="CI290">
        <v>1999.999259259259</v>
      </c>
      <c r="CJ290">
        <v>0.9799979999999998</v>
      </c>
      <c r="CK290">
        <v>0.0200023</v>
      </c>
      <c r="CL290">
        <v>0</v>
      </c>
      <c r="CM290">
        <v>2.068585185185185</v>
      </c>
      <c r="CN290">
        <v>0</v>
      </c>
      <c r="CO290">
        <v>7330.322962962963</v>
      </c>
      <c r="CP290">
        <v>17338.23333333333</v>
      </c>
      <c r="CQ290">
        <v>37.47896296296296</v>
      </c>
      <c r="CR290">
        <v>38.0597037037037</v>
      </c>
      <c r="CS290">
        <v>36.62025925925926</v>
      </c>
      <c r="CT290">
        <v>36.08074074074074</v>
      </c>
      <c r="CU290">
        <v>36.35633333333333</v>
      </c>
      <c r="CV290">
        <v>1959.999259259259</v>
      </c>
      <c r="CW290">
        <v>40</v>
      </c>
      <c r="CX290">
        <v>0</v>
      </c>
      <c r="CY290">
        <v>1677866320.6</v>
      </c>
      <c r="CZ290">
        <v>0</v>
      </c>
      <c r="DA290">
        <v>0</v>
      </c>
      <c r="DB290" t="s">
        <v>356</v>
      </c>
      <c r="DC290">
        <v>1664468064.5</v>
      </c>
      <c r="DD290">
        <v>1677795524</v>
      </c>
      <c r="DE290">
        <v>0</v>
      </c>
      <c r="DF290">
        <v>-0.419</v>
      </c>
      <c r="DG290">
        <v>-0.001</v>
      </c>
      <c r="DH290">
        <v>3.097</v>
      </c>
      <c r="DI290">
        <v>0.268</v>
      </c>
      <c r="DJ290">
        <v>400</v>
      </c>
      <c r="DK290">
        <v>24</v>
      </c>
      <c r="DL290">
        <v>0.15</v>
      </c>
      <c r="DM290">
        <v>0.13</v>
      </c>
      <c r="DN290">
        <v>-36.28416097560975</v>
      </c>
      <c r="DO290">
        <v>-0.8707421602787833</v>
      </c>
      <c r="DP290">
        <v>0.09637529760935662</v>
      </c>
      <c r="DQ290">
        <v>0</v>
      </c>
      <c r="DR290">
        <v>1.168490975609756</v>
      </c>
      <c r="DS290">
        <v>-0.03657658536585102</v>
      </c>
      <c r="DT290">
        <v>0.003724723466493045</v>
      </c>
      <c r="DU290">
        <v>1</v>
      </c>
      <c r="DV290">
        <v>1</v>
      </c>
      <c r="DW290">
        <v>2</v>
      </c>
      <c r="DX290" t="s">
        <v>365</v>
      </c>
      <c r="DY290">
        <v>2.97934</v>
      </c>
      <c r="DZ290">
        <v>2.72861</v>
      </c>
      <c r="EA290">
        <v>0.170468</v>
      </c>
      <c r="EB290">
        <v>0.175322</v>
      </c>
      <c r="EC290">
        <v>0.107075</v>
      </c>
      <c r="ED290">
        <v>0.104357</v>
      </c>
      <c r="EE290">
        <v>24860.6</v>
      </c>
      <c r="EF290">
        <v>24413.9</v>
      </c>
      <c r="EG290">
        <v>30500.8</v>
      </c>
      <c r="EH290">
        <v>29853.4</v>
      </c>
      <c r="EI290">
        <v>37582.2</v>
      </c>
      <c r="EJ290">
        <v>35203.5</v>
      </c>
      <c r="EK290">
        <v>46656.3</v>
      </c>
      <c r="EL290">
        <v>44393.2</v>
      </c>
      <c r="EM290">
        <v>1.87645</v>
      </c>
      <c r="EN290">
        <v>1.82797</v>
      </c>
      <c r="EO290">
        <v>0.11225</v>
      </c>
      <c r="EP290">
        <v>0</v>
      </c>
      <c r="EQ290">
        <v>25.6707</v>
      </c>
      <c r="ER290">
        <v>999.9</v>
      </c>
      <c r="ES290">
        <v>45.6</v>
      </c>
      <c r="ET290">
        <v>34.7</v>
      </c>
      <c r="EU290">
        <v>28.3302</v>
      </c>
      <c r="EV290">
        <v>63.5739</v>
      </c>
      <c r="EW290">
        <v>20.3205</v>
      </c>
      <c r="EX290">
        <v>1</v>
      </c>
      <c r="EY290">
        <v>0.00222307</v>
      </c>
      <c r="EZ290">
        <v>0.532876</v>
      </c>
      <c r="FA290">
        <v>20.1981</v>
      </c>
      <c r="FB290">
        <v>5.22882</v>
      </c>
      <c r="FC290">
        <v>11.968</v>
      </c>
      <c r="FD290">
        <v>4.9696</v>
      </c>
      <c r="FE290">
        <v>3.2895</v>
      </c>
      <c r="FF290">
        <v>9999</v>
      </c>
      <c r="FG290">
        <v>9999</v>
      </c>
      <c r="FH290">
        <v>9999</v>
      </c>
      <c r="FI290">
        <v>999.9</v>
      </c>
      <c r="FJ290">
        <v>4.97309</v>
      </c>
      <c r="FK290">
        <v>1.87762</v>
      </c>
      <c r="FL290">
        <v>1.87576</v>
      </c>
      <c r="FM290">
        <v>1.87858</v>
      </c>
      <c r="FN290">
        <v>1.87523</v>
      </c>
      <c r="FO290">
        <v>1.8788</v>
      </c>
      <c r="FP290">
        <v>1.87591</v>
      </c>
      <c r="FQ290">
        <v>1.87702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5.13</v>
      </c>
      <c r="GF290">
        <v>0.3411</v>
      </c>
      <c r="GG290">
        <v>1.952128706093963</v>
      </c>
      <c r="GH290">
        <v>0.004218851560130391</v>
      </c>
      <c r="GI290">
        <v>-1.795455638341317E-06</v>
      </c>
      <c r="GJ290">
        <v>4.509012065089949E-10</v>
      </c>
      <c r="GK290">
        <v>-0.002260030334245136</v>
      </c>
      <c r="GL290">
        <v>0.00193859277299023</v>
      </c>
      <c r="GM290">
        <v>0.0006059354359476578</v>
      </c>
      <c r="GN290">
        <v>-3.865286006439209E-06</v>
      </c>
      <c r="GO290">
        <v>0</v>
      </c>
      <c r="GP290">
        <v>2124</v>
      </c>
      <c r="GQ290">
        <v>1</v>
      </c>
      <c r="GR290">
        <v>26</v>
      </c>
      <c r="GS290">
        <v>223304.2</v>
      </c>
      <c r="GT290">
        <v>1179.9</v>
      </c>
      <c r="GU290">
        <v>2.62573</v>
      </c>
      <c r="GV290">
        <v>2.54272</v>
      </c>
      <c r="GW290">
        <v>1.39893</v>
      </c>
      <c r="GX290">
        <v>2.35474</v>
      </c>
      <c r="GY290">
        <v>1.44897</v>
      </c>
      <c r="GZ290">
        <v>2.49268</v>
      </c>
      <c r="HA290">
        <v>41.067</v>
      </c>
      <c r="HB290">
        <v>24.1663</v>
      </c>
      <c r="HC290">
        <v>18</v>
      </c>
      <c r="HD290">
        <v>494.572</v>
      </c>
      <c r="HE290">
        <v>436.339</v>
      </c>
      <c r="HF290">
        <v>24.684</v>
      </c>
      <c r="HG290">
        <v>27.0597</v>
      </c>
      <c r="HH290">
        <v>30</v>
      </c>
      <c r="HI290">
        <v>26.946</v>
      </c>
      <c r="HJ290">
        <v>27.0341</v>
      </c>
      <c r="HK290">
        <v>52.6814</v>
      </c>
      <c r="HL290">
        <v>24.6265</v>
      </c>
      <c r="HM290">
        <v>86.5042</v>
      </c>
      <c r="HN290">
        <v>24.6771</v>
      </c>
      <c r="HO290">
        <v>1223.21</v>
      </c>
      <c r="HP290">
        <v>23.3319</v>
      </c>
      <c r="HQ290">
        <v>100.83</v>
      </c>
      <c r="HR290">
        <v>102.082</v>
      </c>
    </row>
    <row r="291" spans="1:226">
      <c r="A291">
        <v>275</v>
      </c>
      <c r="B291">
        <v>1677866322.5</v>
      </c>
      <c r="C291">
        <v>3801</v>
      </c>
      <c r="D291" t="s">
        <v>915</v>
      </c>
      <c r="E291" t="s">
        <v>916</v>
      </c>
      <c r="F291">
        <v>5</v>
      </c>
      <c r="G291" t="s">
        <v>353</v>
      </c>
      <c r="H291" t="s">
        <v>770</v>
      </c>
      <c r="I291">
        <v>1677866314.714286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1238.126041271549</v>
      </c>
      <c r="AK291">
        <v>1209.902060606061</v>
      </c>
      <c r="AL291">
        <v>3.439338631359731</v>
      </c>
      <c r="AM291">
        <v>64.72934147553096</v>
      </c>
      <c r="AN291">
        <f>(AP291 - AO291 + BO291*1E3/(8.314*(BQ291+273.15)) * AR291/BN291 * AQ291) * BN291/(100*BB291) * 1000/(1000 - AP291)</f>
        <v>0</v>
      </c>
      <c r="AO291">
        <v>23.24770429740799</v>
      </c>
      <c r="AP291">
        <v>24.3865606060606</v>
      </c>
      <c r="AQ291">
        <v>4.653503842770874E-06</v>
      </c>
      <c r="AR291">
        <v>99.36113135424414</v>
      </c>
      <c r="AS291">
        <v>0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2.96</v>
      </c>
      <c r="BC291">
        <v>0.5</v>
      </c>
      <c r="BD291" t="s">
        <v>355</v>
      </c>
      <c r="BE291">
        <v>2</v>
      </c>
      <c r="BF291" t="b">
        <v>1</v>
      </c>
      <c r="BG291">
        <v>1677866314.714286</v>
      </c>
      <c r="BH291">
        <v>1156.008214285714</v>
      </c>
      <c r="BI291">
        <v>1192.418214285714</v>
      </c>
      <c r="BJ291">
        <v>24.39227857142857</v>
      </c>
      <c r="BK291">
        <v>23.23467857142857</v>
      </c>
      <c r="BL291">
        <v>1150.891785714286</v>
      </c>
      <c r="BM291">
        <v>24.05117857142857</v>
      </c>
      <c r="BN291">
        <v>500.0613571428572</v>
      </c>
      <c r="BO291">
        <v>89.41264285714284</v>
      </c>
      <c r="BP291">
        <v>0.1000035678571428</v>
      </c>
      <c r="BQ291">
        <v>26.73665714285715</v>
      </c>
      <c r="BR291">
        <v>27.50955</v>
      </c>
      <c r="BS291">
        <v>999.9000000000002</v>
      </c>
      <c r="BT291">
        <v>0</v>
      </c>
      <c r="BU291">
        <v>0</v>
      </c>
      <c r="BV291">
        <v>10010.67178571428</v>
      </c>
      <c r="BW291">
        <v>0</v>
      </c>
      <c r="BX291">
        <v>3.030572857142857</v>
      </c>
      <c r="BY291">
        <v>-36.40863571428572</v>
      </c>
      <c r="BZ291">
        <v>1184.911785714286</v>
      </c>
      <c r="CA291">
        <v>1220.782142857143</v>
      </c>
      <c r="CB291">
        <v>1.157598571428572</v>
      </c>
      <c r="CC291">
        <v>1192.418214285714</v>
      </c>
      <c r="CD291">
        <v>23.23467857142857</v>
      </c>
      <c r="CE291">
        <v>2.180979285714286</v>
      </c>
      <c r="CF291">
        <v>2.0774725</v>
      </c>
      <c r="CG291">
        <v>18.82326785714286</v>
      </c>
      <c r="CH291">
        <v>18.04750714285715</v>
      </c>
      <c r="CI291">
        <v>1999.995714285714</v>
      </c>
      <c r="CJ291">
        <v>0.9799979999999998</v>
      </c>
      <c r="CK291">
        <v>0.0200023</v>
      </c>
      <c r="CL291">
        <v>0</v>
      </c>
      <c r="CM291">
        <v>2.109932142857143</v>
      </c>
      <c r="CN291">
        <v>0</v>
      </c>
      <c r="CO291">
        <v>7330.249642857144</v>
      </c>
      <c r="CP291">
        <v>17338.19642857143</v>
      </c>
      <c r="CQ291">
        <v>37.49978571428571</v>
      </c>
      <c r="CR291">
        <v>38.05757142857142</v>
      </c>
      <c r="CS291">
        <v>36.64492857142857</v>
      </c>
      <c r="CT291">
        <v>36.08003571428571</v>
      </c>
      <c r="CU291">
        <v>36.3525</v>
      </c>
      <c r="CV291">
        <v>1959.995714285714</v>
      </c>
      <c r="CW291">
        <v>40</v>
      </c>
      <c r="CX291">
        <v>0</v>
      </c>
      <c r="CY291">
        <v>1677866325.4</v>
      </c>
      <c r="CZ291">
        <v>0</v>
      </c>
      <c r="DA291">
        <v>0</v>
      </c>
      <c r="DB291" t="s">
        <v>356</v>
      </c>
      <c r="DC291">
        <v>1664468064.5</v>
      </c>
      <c r="DD291">
        <v>1677795524</v>
      </c>
      <c r="DE291">
        <v>0</v>
      </c>
      <c r="DF291">
        <v>-0.419</v>
      </c>
      <c r="DG291">
        <v>-0.001</v>
      </c>
      <c r="DH291">
        <v>3.097</v>
      </c>
      <c r="DI291">
        <v>0.268</v>
      </c>
      <c r="DJ291">
        <v>400</v>
      </c>
      <c r="DK291">
        <v>24</v>
      </c>
      <c r="DL291">
        <v>0.15</v>
      </c>
      <c r="DM291">
        <v>0.13</v>
      </c>
      <c r="DN291">
        <v>-36.3574225</v>
      </c>
      <c r="DO291">
        <v>-1.00829606003749</v>
      </c>
      <c r="DP291">
        <v>0.106869699839337</v>
      </c>
      <c r="DQ291">
        <v>0</v>
      </c>
      <c r="DR291">
        <v>1.16106275</v>
      </c>
      <c r="DS291">
        <v>-0.1007089305816133</v>
      </c>
      <c r="DT291">
        <v>0.01195544896427985</v>
      </c>
      <c r="DU291">
        <v>0</v>
      </c>
      <c r="DV291">
        <v>0</v>
      </c>
      <c r="DW291">
        <v>2</v>
      </c>
      <c r="DX291" t="s">
        <v>357</v>
      </c>
      <c r="DY291">
        <v>2.97943</v>
      </c>
      <c r="DZ291">
        <v>2.72826</v>
      </c>
      <c r="EA291">
        <v>0.171983</v>
      </c>
      <c r="EB291">
        <v>0.176833</v>
      </c>
      <c r="EC291">
        <v>0.107068</v>
      </c>
      <c r="ED291">
        <v>0.104481</v>
      </c>
      <c r="EE291">
        <v>24814.9</v>
      </c>
      <c r="EF291">
        <v>24369.2</v>
      </c>
      <c r="EG291">
        <v>30500.5</v>
      </c>
      <c r="EH291">
        <v>29853.4</v>
      </c>
      <c r="EI291">
        <v>37582.7</v>
      </c>
      <c r="EJ291">
        <v>35198.4</v>
      </c>
      <c r="EK291">
        <v>46656.4</v>
      </c>
      <c r="EL291">
        <v>44393</v>
      </c>
      <c r="EM291">
        <v>1.87643</v>
      </c>
      <c r="EN291">
        <v>1.82847</v>
      </c>
      <c r="EO291">
        <v>0.112735</v>
      </c>
      <c r="EP291">
        <v>0</v>
      </c>
      <c r="EQ291">
        <v>25.6707</v>
      </c>
      <c r="ER291">
        <v>999.9</v>
      </c>
      <c r="ES291">
        <v>45.5</v>
      </c>
      <c r="ET291">
        <v>34.7</v>
      </c>
      <c r="EU291">
        <v>28.2713</v>
      </c>
      <c r="EV291">
        <v>63.5539</v>
      </c>
      <c r="EW291">
        <v>20.2204</v>
      </c>
      <c r="EX291">
        <v>1</v>
      </c>
      <c r="EY291">
        <v>0.0024187</v>
      </c>
      <c r="EZ291">
        <v>0.538668</v>
      </c>
      <c r="FA291">
        <v>20.1984</v>
      </c>
      <c r="FB291">
        <v>5.22882</v>
      </c>
      <c r="FC291">
        <v>11.968</v>
      </c>
      <c r="FD291">
        <v>4.96965</v>
      </c>
      <c r="FE291">
        <v>3.28965</v>
      </c>
      <c r="FF291">
        <v>9999</v>
      </c>
      <c r="FG291">
        <v>9999</v>
      </c>
      <c r="FH291">
        <v>9999</v>
      </c>
      <c r="FI291">
        <v>999.9</v>
      </c>
      <c r="FJ291">
        <v>4.97307</v>
      </c>
      <c r="FK291">
        <v>1.87763</v>
      </c>
      <c r="FL291">
        <v>1.87576</v>
      </c>
      <c r="FM291">
        <v>1.87859</v>
      </c>
      <c r="FN291">
        <v>1.87525</v>
      </c>
      <c r="FO291">
        <v>1.8788</v>
      </c>
      <c r="FP291">
        <v>1.87589</v>
      </c>
      <c r="FQ291">
        <v>1.87703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5.17</v>
      </c>
      <c r="GF291">
        <v>0.341</v>
      </c>
      <c r="GG291">
        <v>1.952128706093963</v>
      </c>
      <c r="GH291">
        <v>0.004218851560130391</v>
      </c>
      <c r="GI291">
        <v>-1.795455638341317E-06</v>
      </c>
      <c r="GJ291">
        <v>4.509012065089949E-10</v>
      </c>
      <c r="GK291">
        <v>-0.002260030334245136</v>
      </c>
      <c r="GL291">
        <v>0.00193859277299023</v>
      </c>
      <c r="GM291">
        <v>0.0006059354359476578</v>
      </c>
      <c r="GN291">
        <v>-3.865286006439209E-06</v>
      </c>
      <c r="GO291">
        <v>0</v>
      </c>
      <c r="GP291">
        <v>2124</v>
      </c>
      <c r="GQ291">
        <v>1</v>
      </c>
      <c r="GR291">
        <v>26</v>
      </c>
      <c r="GS291">
        <v>223304.3</v>
      </c>
      <c r="GT291">
        <v>1180</v>
      </c>
      <c r="GU291">
        <v>2.65747</v>
      </c>
      <c r="GV291">
        <v>2.55615</v>
      </c>
      <c r="GW291">
        <v>1.39893</v>
      </c>
      <c r="GX291">
        <v>2.35474</v>
      </c>
      <c r="GY291">
        <v>1.44897</v>
      </c>
      <c r="GZ291">
        <v>2.48657</v>
      </c>
      <c r="HA291">
        <v>41.067</v>
      </c>
      <c r="HB291">
        <v>24.1751</v>
      </c>
      <c r="HC291">
        <v>18</v>
      </c>
      <c r="HD291">
        <v>494.546</v>
      </c>
      <c r="HE291">
        <v>436.627</v>
      </c>
      <c r="HF291">
        <v>24.6734</v>
      </c>
      <c r="HG291">
        <v>27.0596</v>
      </c>
      <c r="HH291">
        <v>30.0001</v>
      </c>
      <c r="HI291">
        <v>26.9443</v>
      </c>
      <c r="HJ291">
        <v>27.0318</v>
      </c>
      <c r="HK291">
        <v>53.227</v>
      </c>
      <c r="HL291">
        <v>24.6265</v>
      </c>
      <c r="HM291">
        <v>86.5042</v>
      </c>
      <c r="HN291">
        <v>24.6691</v>
      </c>
      <c r="HO291">
        <v>1236.57</v>
      </c>
      <c r="HP291">
        <v>23.3471</v>
      </c>
      <c r="HQ291">
        <v>100.83</v>
      </c>
      <c r="HR291">
        <v>102.081</v>
      </c>
    </row>
    <row r="292" spans="1:226">
      <c r="A292">
        <v>276</v>
      </c>
      <c r="B292">
        <v>1677866327.5</v>
      </c>
      <c r="C292">
        <v>3806</v>
      </c>
      <c r="D292" t="s">
        <v>917</v>
      </c>
      <c r="E292" t="s">
        <v>918</v>
      </c>
      <c r="F292">
        <v>5</v>
      </c>
      <c r="G292" t="s">
        <v>353</v>
      </c>
      <c r="H292" t="s">
        <v>770</v>
      </c>
      <c r="I292">
        <v>1677866320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1255.275032272091</v>
      </c>
      <c r="AK292">
        <v>1227.088</v>
      </c>
      <c r="AL292">
        <v>3.437679728800678</v>
      </c>
      <c r="AM292">
        <v>64.72934147553096</v>
      </c>
      <c r="AN292">
        <f>(AP292 - AO292 + BO292*1E3/(8.314*(BQ292+273.15)) * AR292/BN292 * AQ292) * BN292/(100*BB292) * 1000/(1000 - AP292)</f>
        <v>0</v>
      </c>
      <c r="AO292">
        <v>23.27465100925973</v>
      </c>
      <c r="AP292">
        <v>24.39377333333332</v>
      </c>
      <c r="AQ292">
        <v>7.329931891267893E-05</v>
      </c>
      <c r="AR292">
        <v>99.36113135424414</v>
      </c>
      <c r="AS292">
        <v>0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2.96</v>
      </c>
      <c r="BC292">
        <v>0.5</v>
      </c>
      <c r="BD292" t="s">
        <v>355</v>
      </c>
      <c r="BE292">
        <v>2</v>
      </c>
      <c r="BF292" t="b">
        <v>1</v>
      </c>
      <c r="BG292">
        <v>1677866320</v>
      </c>
      <c r="BH292">
        <v>1173.68962962963</v>
      </c>
      <c r="BI292">
        <v>1210.127407407408</v>
      </c>
      <c r="BJ292">
        <v>24.3897</v>
      </c>
      <c r="BK292">
        <v>23.24877407407407</v>
      </c>
      <c r="BL292">
        <v>1168.54</v>
      </c>
      <c r="BM292">
        <v>24.04865925925926</v>
      </c>
      <c r="BN292">
        <v>500.0508148148149</v>
      </c>
      <c r="BO292">
        <v>89.41156296296295</v>
      </c>
      <c r="BP292">
        <v>0.1000473740740741</v>
      </c>
      <c r="BQ292">
        <v>26.73461481481482</v>
      </c>
      <c r="BR292">
        <v>27.50691111111111</v>
      </c>
      <c r="BS292">
        <v>999.9000000000001</v>
      </c>
      <c r="BT292">
        <v>0</v>
      </c>
      <c r="BU292">
        <v>0</v>
      </c>
      <c r="BV292">
        <v>10004.68259259259</v>
      </c>
      <c r="BW292">
        <v>0</v>
      </c>
      <c r="BX292">
        <v>3.031262592592592</v>
      </c>
      <c r="BY292">
        <v>-36.4368962962963</v>
      </c>
      <c r="BZ292">
        <v>1203.031851851852</v>
      </c>
      <c r="CA292">
        <v>1238.93037037037</v>
      </c>
      <c r="CB292">
        <v>1.140922592592593</v>
      </c>
      <c r="CC292">
        <v>1210.127407407408</v>
      </c>
      <c r="CD292">
        <v>23.24877407407407</v>
      </c>
      <c r="CE292">
        <v>2.180722222222223</v>
      </c>
      <c r="CF292">
        <v>2.078708518518519</v>
      </c>
      <c r="CG292">
        <v>18.82137777777778</v>
      </c>
      <c r="CH292">
        <v>18.05695925925926</v>
      </c>
      <c r="CI292">
        <v>1999.993703703703</v>
      </c>
      <c r="CJ292">
        <v>0.9799979999999998</v>
      </c>
      <c r="CK292">
        <v>0.0200023</v>
      </c>
      <c r="CL292">
        <v>0</v>
      </c>
      <c r="CM292">
        <v>2.099411111111111</v>
      </c>
      <c r="CN292">
        <v>0</v>
      </c>
      <c r="CO292">
        <v>7330.23</v>
      </c>
      <c r="CP292">
        <v>17338.17037037037</v>
      </c>
      <c r="CQ292">
        <v>37.47196296296296</v>
      </c>
      <c r="CR292">
        <v>38.0574074074074</v>
      </c>
      <c r="CS292">
        <v>36.65722222222222</v>
      </c>
      <c r="CT292">
        <v>36.0877037037037</v>
      </c>
      <c r="CU292">
        <v>36.347</v>
      </c>
      <c r="CV292">
        <v>1959.993703703703</v>
      </c>
      <c r="CW292">
        <v>40</v>
      </c>
      <c r="CX292">
        <v>0</v>
      </c>
      <c r="CY292">
        <v>1677866330.8</v>
      </c>
      <c r="CZ292">
        <v>0</v>
      </c>
      <c r="DA292">
        <v>0</v>
      </c>
      <c r="DB292" t="s">
        <v>356</v>
      </c>
      <c r="DC292">
        <v>1664468064.5</v>
      </c>
      <c r="DD292">
        <v>1677795524</v>
      </c>
      <c r="DE292">
        <v>0</v>
      </c>
      <c r="DF292">
        <v>-0.419</v>
      </c>
      <c r="DG292">
        <v>-0.001</v>
      </c>
      <c r="DH292">
        <v>3.097</v>
      </c>
      <c r="DI292">
        <v>0.268</v>
      </c>
      <c r="DJ292">
        <v>400</v>
      </c>
      <c r="DK292">
        <v>24</v>
      </c>
      <c r="DL292">
        <v>0.15</v>
      </c>
      <c r="DM292">
        <v>0.13</v>
      </c>
      <c r="DN292">
        <v>-36.410495</v>
      </c>
      <c r="DO292">
        <v>-0.3448480300187069</v>
      </c>
      <c r="DP292">
        <v>0.06674628060798592</v>
      </c>
      <c r="DQ292">
        <v>0</v>
      </c>
      <c r="DR292">
        <v>1.14763325</v>
      </c>
      <c r="DS292">
        <v>-0.1963369981238273</v>
      </c>
      <c r="DT292">
        <v>0.02074208058362277</v>
      </c>
      <c r="DU292">
        <v>0</v>
      </c>
      <c r="DV292">
        <v>0</v>
      </c>
      <c r="DW292">
        <v>2</v>
      </c>
      <c r="DX292" t="s">
        <v>357</v>
      </c>
      <c r="DY292">
        <v>2.97916</v>
      </c>
      <c r="DZ292">
        <v>2.72849</v>
      </c>
      <c r="EA292">
        <v>0.173485</v>
      </c>
      <c r="EB292">
        <v>0.178314</v>
      </c>
      <c r="EC292">
        <v>0.107088</v>
      </c>
      <c r="ED292">
        <v>0.104501</v>
      </c>
      <c r="EE292">
        <v>24770.3</v>
      </c>
      <c r="EF292">
        <v>24325.3</v>
      </c>
      <c r="EG292">
        <v>30501</v>
      </c>
      <c r="EH292">
        <v>29853.4</v>
      </c>
      <c r="EI292">
        <v>37582.2</v>
      </c>
      <c r="EJ292">
        <v>35197.6</v>
      </c>
      <c r="EK292">
        <v>46656.8</v>
      </c>
      <c r="EL292">
        <v>44392.9</v>
      </c>
      <c r="EM292">
        <v>1.87643</v>
      </c>
      <c r="EN292">
        <v>1.82845</v>
      </c>
      <c r="EO292">
        <v>0.111565</v>
      </c>
      <c r="EP292">
        <v>0</v>
      </c>
      <c r="EQ292">
        <v>25.6729</v>
      </c>
      <c r="ER292">
        <v>999.9</v>
      </c>
      <c r="ES292">
        <v>45.5</v>
      </c>
      <c r="ET292">
        <v>34.7</v>
      </c>
      <c r="EU292">
        <v>28.271</v>
      </c>
      <c r="EV292">
        <v>63.2339</v>
      </c>
      <c r="EW292">
        <v>20.5889</v>
      </c>
      <c r="EX292">
        <v>1</v>
      </c>
      <c r="EY292">
        <v>0.00253049</v>
      </c>
      <c r="EZ292">
        <v>0.542048</v>
      </c>
      <c r="FA292">
        <v>20.198</v>
      </c>
      <c r="FB292">
        <v>5.23032</v>
      </c>
      <c r="FC292">
        <v>11.968</v>
      </c>
      <c r="FD292">
        <v>4.9699</v>
      </c>
      <c r="FE292">
        <v>3.28965</v>
      </c>
      <c r="FF292">
        <v>9999</v>
      </c>
      <c r="FG292">
        <v>9999</v>
      </c>
      <c r="FH292">
        <v>9999</v>
      </c>
      <c r="FI292">
        <v>999.9</v>
      </c>
      <c r="FJ292">
        <v>4.97311</v>
      </c>
      <c r="FK292">
        <v>1.87768</v>
      </c>
      <c r="FL292">
        <v>1.87577</v>
      </c>
      <c r="FM292">
        <v>1.87865</v>
      </c>
      <c r="FN292">
        <v>1.8753</v>
      </c>
      <c r="FO292">
        <v>1.87881</v>
      </c>
      <c r="FP292">
        <v>1.87592</v>
      </c>
      <c r="FQ292">
        <v>1.87708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5.2</v>
      </c>
      <c r="GF292">
        <v>0.3411</v>
      </c>
      <c r="GG292">
        <v>1.952128706093963</v>
      </c>
      <c r="GH292">
        <v>0.004218851560130391</v>
      </c>
      <c r="GI292">
        <v>-1.795455638341317E-06</v>
      </c>
      <c r="GJ292">
        <v>4.509012065089949E-10</v>
      </c>
      <c r="GK292">
        <v>-0.002260030334245136</v>
      </c>
      <c r="GL292">
        <v>0.00193859277299023</v>
      </c>
      <c r="GM292">
        <v>0.0006059354359476578</v>
      </c>
      <c r="GN292">
        <v>-3.865286006439209E-06</v>
      </c>
      <c r="GO292">
        <v>0</v>
      </c>
      <c r="GP292">
        <v>2124</v>
      </c>
      <c r="GQ292">
        <v>1</v>
      </c>
      <c r="GR292">
        <v>26</v>
      </c>
      <c r="GS292">
        <v>223304.4</v>
      </c>
      <c r="GT292">
        <v>1180.1</v>
      </c>
      <c r="GU292">
        <v>2.68311</v>
      </c>
      <c r="GV292">
        <v>2.54639</v>
      </c>
      <c r="GW292">
        <v>1.39893</v>
      </c>
      <c r="GX292">
        <v>2.35474</v>
      </c>
      <c r="GY292">
        <v>1.44897</v>
      </c>
      <c r="GZ292">
        <v>2.52197</v>
      </c>
      <c r="HA292">
        <v>41.067</v>
      </c>
      <c r="HB292">
        <v>24.1838</v>
      </c>
      <c r="HC292">
        <v>18</v>
      </c>
      <c r="HD292">
        <v>494.535</v>
      </c>
      <c r="HE292">
        <v>436.596</v>
      </c>
      <c r="HF292">
        <v>24.6649</v>
      </c>
      <c r="HG292">
        <v>27.0574</v>
      </c>
      <c r="HH292">
        <v>30.0001</v>
      </c>
      <c r="HI292">
        <v>26.9426</v>
      </c>
      <c r="HJ292">
        <v>27.0297</v>
      </c>
      <c r="HK292">
        <v>53.8318</v>
      </c>
      <c r="HL292">
        <v>24.6265</v>
      </c>
      <c r="HM292">
        <v>86.5042</v>
      </c>
      <c r="HN292">
        <v>24.6602</v>
      </c>
      <c r="HO292">
        <v>1256.6</v>
      </c>
      <c r="HP292">
        <v>23.3588</v>
      </c>
      <c r="HQ292">
        <v>100.831</v>
      </c>
      <c r="HR292">
        <v>102.081</v>
      </c>
    </row>
    <row r="293" spans="1:226">
      <c r="A293">
        <v>277</v>
      </c>
      <c r="B293">
        <v>1677866332.5</v>
      </c>
      <c r="C293">
        <v>3811</v>
      </c>
      <c r="D293" t="s">
        <v>919</v>
      </c>
      <c r="E293" t="s">
        <v>920</v>
      </c>
      <c r="F293">
        <v>5</v>
      </c>
      <c r="G293" t="s">
        <v>353</v>
      </c>
      <c r="H293" t="s">
        <v>770</v>
      </c>
      <c r="I293">
        <v>1677866324.714286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1272.383662357601</v>
      </c>
      <c r="AK293">
        <v>1244.080242424243</v>
      </c>
      <c r="AL293">
        <v>3.411810942923718</v>
      </c>
      <c r="AM293">
        <v>64.72934147553096</v>
      </c>
      <c r="AN293">
        <f>(AP293 - AO293 + BO293*1E3/(8.314*(BQ293+273.15)) * AR293/BN293 * AQ293) * BN293/(100*BB293) * 1000/(1000 - AP293)</f>
        <v>0</v>
      </c>
      <c r="AO293">
        <v>23.27900642291919</v>
      </c>
      <c r="AP293">
        <v>24.39697939393939</v>
      </c>
      <c r="AQ293">
        <v>3.109170994155119E-06</v>
      </c>
      <c r="AR293">
        <v>99.36113135424414</v>
      </c>
      <c r="AS293">
        <v>0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2.96</v>
      </c>
      <c r="BC293">
        <v>0.5</v>
      </c>
      <c r="BD293" t="s">
        <v>355</v>
      </c>
      <c r="BE293">
        <v>2</v>
      </c>
      <c r="BF293" t="b">
        <v>1</v>
      </c>
      <c r="BG293">
        <v>1677866324.714286</v>
      </c>
      <c r="BH293">
        <v>1189.440714285714</v>
      </c>
      <c r="BI293">
        <v>1225.892857142857</v>
      </c>
      <c r="BJ293">
        <v>24.39124285714286</v>
      </c>
      <c r="BK293">
        <v>23.26456785714285</v>
      </c>
      <c r="BL293">
        <v>1184.261071428571</v>
      </c>
      <c r="BM293">
        <v>24.05016428571429</v>
      </c>
      <c r="BN293">
        <v>500.0531785714285</v>
      </c>
      <c r="BO293">
        <v>89.40952142857142</v>
      </c>
      <c r="BP293">
        <v>0.09995592142857143</v>
      </c>
      <c r="BQ293">
        <v>26.73173571428572</v>
      </c>
      <c r="BR293">
        <v>27.50494642857143</v>
      </c>
      <c r="BS293">
        <v>999.9000000000002</v>
      </c>
      <c r="BT293">
        <v>0</v>
      </c>
      <c r="BU293">
        <v>0</v>
      </c>
      <c r="BV293">
        <v>10007.59642857143</v>
      </c>
      <c r="BW293">
        <v>0</v>
      </c>
      <c r="BX293">
        <v>3.048995</v>
      </c>
      <c r="BY293">
        <v>-36.45261785714285</v>
      </c>
      <c r="BZ293">
        <v>1219.177857142857</v>
      </c>
      <c r="CA293">
        <v>1255.0925</v>
      </c>
      <c r="CB293">
        <v>1.126668214285714</v>
      </c>
      <c r="CC293">
        <v>1225.892857142857</v>
      </c>
      <c r="CD293">
        <v>23.26456785714285</v>
      </c>
      <c r="CE293">
        <v>2.180810714285715</v>
      </c>
      <c r="CF293">
        <v>2.080074642857143</v>
      </c>
      <c r="CG293">
        <v>18.82202857142857</v>
      </c>
      <c r="CH293">
        <v>18.06740357142857</v>
      </c>
      <c r="CI293">
        <v>1999.9875</v>
      </c>
      <c r="CJ293">
        <v>0.9799979999999998</v>
      </c>
      <c r="CK293">
        <v>0.0200023</v>
      </c>
      <c r="CL293">
        <v>0</v>
      </c>
      <c r="CM293">
        <v>2.098135714285715</v>
      </c>
      <c r="CN293">
        <v>0</v>
      </c>
      <c r="CO293">
        <v>7330.194285714286</v>
      </c>
      <c r="CP293">
        <v>17338.10357142857</v>
      </c>
      <c r="CQ293">
        <v>37.38817857142857</v>
      </c>
      <c r="CR293">
        <v>38.0597857142857</v>
      </c>
      <c r="CS293">
        <v>36.67392857142857</v>
      </c>
      <c r="CT293">
        <v>36.08460714285714</v>
      </c>
      <c r="CU293">
        <v>36.348</v>
      </c>
      <c r="CV293">
        <v>1959.9875</v>
      </c>
      <c r="CW293">
        <v>40</v>
      </c>
      <c r="CX293">
        <v>0</v>
      </c>
      <c r="CY293">
        <v>1677866335.6</v>
      </c>
      <c r="CZ293">
        <v>0</v>
      </c>
      <c r="DA293">
        <v>0</v>
      </c>
      <c r="DB293" t="s">
        <v>356</v>
      </c>
      <c r="DC293">
        <v>1664468064.5</v>
      </c>
      <c r="DD293">
        <v>1677795524</v>
      </c>
      <c r="DE293">
        <v>0</v>
      </c>
      <c r="DF293">
        <v>-0.419</v>
      </c>
      <c r="DG293">
        <v>-0.001</v>
      </c>
      <c r="DH293">
        <v>3.097</v>
      </c>
      <c r="DI293">
        <v>0.268</v>
      </c>
      <c r="DJ293">
        <v>400</v>
      </c>
      <c r="DK293">
        <v>24</v>
      </c>
      <c r="DL293">
        <v>0.15</v>
      </c>
      <c r="DM293">
        <v>0.13</v>
      </c>
      <c r="DN293">
        <v>-36.43964250000001</v>
      </c>
      <c r="DO293">
        <v>-0.2118045028142255</v>
      </c>
      <c r="DP293">
        <v>0.05932001301205165</v>
      </c>
      <c r="DQ293">
        <v>0</v>
      </c>
      <c r="DR293">
        <v>1.13840525</v>
      </c>
      <c r="DS293">
        <v>-0.1960816885553493</v>
      </c>
      <c r="DT293">
        <v>0.02077101381583241</v>
      </c>
      <c r="DU293">
        <v>0</v>
      </c>
      <c r="DV293">
        <v>0</v>
      </c>
      <c r="DW293">
        <v>2</v>
      </c>
      <c r="DX293" t="s">
        <v>357</v>
      </c>
      <c r="DY293">
        <v>2.97913</v>
      </c>
      <c r="DZ293">
        <v>2.72822</v>
      </c>
      <c r="EA293">
        <v>0.174961</v>
      </c>
      <c r="EB293">
        <v>0.179776</v>
      </c>
      <c r="EC293">
        <v>0.107094</v>
      </c>
      <c r="ED293">
        <v>0.104595</v>
      </c>
      <c r="EE293">
        <v>24725.8</v>
      </c>
      <c r="EF293">
        <v>24282.3</v>
      </c>
      <c r="EG293">
        <v>30500.6</v>
      </c>
      <c r="EH293">
        <v>29853.8</v>
      </c>
      <c r="EI293">
        <v>37581.7</v>
      </c>
      <c r="EJ293">
        <v>35194.8</v>
      </c>
      <c r="EK293">
        <v>46656.3</v>
      </c>
      <c r="EL293">
        <v>44393.9</v>
      </c>
      <c r="EM293">
        <v>1.87628</v>
      </c>
      <c r="EN293">
        <v>1.82873</v>
      </c>
      <c r="EO293">
        <v>0.111744</v>
      </c>
      <c r="EP293">
        <v>0</v>
      </c>
      <c r="EQ293">
        <v>25.6759</v>
      </c>
      <c r="ER293">
        <v>999.9</v>
      </c>
      <c r="ES293">
        <v>45.6</v>
      </c>
      <c r="ET293">
        <v>34.7</v>
      </c>
      <c r="EU293">
        <v>28.3293</v>
      </c>
      <c r="EV293">
        <v>63.3039</v>
      </c>
      <c r="EW293">
        <v>20.617</v>
      </c>
      <c r="EX293">
        <v>1</v>
      </c>
      <c r="EY293">
        <v>0.00216463</v>
      </c>
      <c r="EZ293">
        <v>0.523475</v>
      </c>
      <c r="FA293">
        <v>20.198</v>
      </c>
      <c r="FB293">
        <v>5.23002</v>
      </c>
      <c r="FC293">
        <v>11.9682</v>
      </c>
      <c r="FD293">
        <v>4.96985</v>
      </c>
      <c r="FE293">
        <v>3.28975</v>
      </c>
      <c r="FF293">
        <v>9999</v>
      </c>
      <c r="FG293">
        <v>9999</v>
      </c>
      <c r="FH293">
        <v>9999</v>
      </c>
      <c r="FI293">
        <v>999.9</v>
      </c>
      <c r="FJ293">
        <v>4.9731</v>
      </c>
      <c r="FK293">
        <v>1.87768</v>
      </c>
      <c r="FL293">
        <v>1.87576</v>
      </c>
      <c r="FM293">
        <v>1.87863</v>
      </c>
      <c r="FN293">
        <v>1.87526</v>
      </c>
      <c r="FO293">
        <v>1.87881</v>
      </c>
      <c r="FP293">
        <v>1.87592</v>
      </c>
      <c r="FQ293">
        <v>1.87709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5.22</v>
      </c>
      <c r="GF293">
        <v>0.3412</v>
      </c>
      <c r="GG293">
        <v>1.952128706093963</v>
      </c>
      <c r="GH293">
        <v>0.004218851560130391</v>
      </c>
      <c r="GI293">
        <v>-1.795455638341317E-06</v>
      </c>
      <c r="GJ293">
        <v>4.509012065089949E-10</v>
      </c>
      <c r="GK293">
        <v>-0.002260030334245136</v>
      </c>
      <c r="GL293">
        <v>0.00193859277299023</v>
      </c>
      <c r="GM293">
        <v>0.0006059354359476578</v>
      </c>
      <c r="GN293">
        <v>-3.865286006439209E-06</v>
      </c>
      <c r="GO293">
        <v>0</v>
      </c>
      <c r="GP293">
        <v>2124</v>
      </c>
      <c r="GQ293">
        <v>1</v>
      </c>
      <c r="GR293">
        <v>26</v>
      </c>
      <c r="GS293">
        <v>223304.5</v>
      </c>
      <c r="GT293">
        <v>1180.1</v>
      </c>
      <c r="GU293">
        <v>2.71362</v>
      </c>
      <c r="GV293">
        <v>2.5415</v>
      </c>
      <c r="GW293">
        <v>1.39893</v>
      </c>
      <c r="GX293">
        <v>2.35474</v>
      </c>
      <c r="GY293">
        <v>1.44897</v>
      </c>
      <c r="GZ293">
        <v>2.45117</v>
      </c>
      <c r="HA293">
        <v>41.067</v>
      </c>
      <c r="HB293">
        <v>24.1751</v>
      </c>
      <c r="HC293">
        <v>18</v>
      </c>
      <c r="HD293">
        <v>494.442</v>
      </c>
      <c r="HE293">
        <v>436.751</v>
      </c>
      <c r="HF293">
        <v>24.6575</v>
      </c>
      <c r="HG293">
        <v>27.0573</v>
      </c>
      <c r="HH293">
        <v>30.0001</v>
      </c>
      <c r="HI293">
        <v>26.9414</v>
      </c>
      <c r="HJ293">
        <v>27.028</v>
      </c>
      <c r="HK293">
        <v>54.3804</v>
      </c>
      <c r="HL293">
        <v>24.3466</v>
      </c>
      <c r="HM293">
        <v>86.5042</v>
      </c>
      <c r="HN293">
        <v>24.6601</v>
      </c>
      <c r="HO293">
        <v>1269.96</v>
      </c>
      <c r="HP293">
        <v>23.3742</v>
      </c>
      <c r="HQ293">
        <v>100.83</v>
      </c>
      <c r="HR293">
        <v>102.083</v>
      </c>
    </row>
    <row r="294" spans="1:226">
      <c r="A294">
        <v>278</v>
      </c>
      <c r="B294">
        <v>1677866337.5</v>
      </c>
      <c r="C294">
        <v>3816</v>
      </c>
      <c r="D294" t="s">
        <v>921</v>
      </c>
      <c r="E294" t="s">
        <v>922</v>
      </c>
      <c r="F294">
        <v>5</v>
      </c>
      <c r="G294" t="s">
        <v>353</v>
      </c>
      <c r="H294" t="s">
        <v>770</v>
      </c>
      <c r="I294">
        <v>1677866330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1289.592999940141</v>
      </c>
      <c r="AK294">
        <v>1261.276909090908</v>
      </c>
      <c r="AL294">
        <v>3.458635610234719</v>
      </c>
      <c r="AM294">
        <v>64.72934147553096</v>
      </c>
      <c r="AN294">
        <f>(AP294 - AO294 + BO294*1E3/(8.314*(BQ294+273.15)) * AR294/BN294 * AQ294) * BN294/(100*BB294) * 1000/(1000 - AP294)</f>
        <v>0</v>
      </c>
      <c r="AO294">
        <v>23.36662572437812</v>
      </c>
      <c r="AP294">
        <v>24.41876424242423</v>
      </c>
      <c r="AQ294">
        <v>0.005793848238724432</v>
      </c>
      <c r="AR294">
        <v>99.36113135424414</v>
      </c>
      <c r="AS294">
        <v>0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2.96</v>
      </c>
      <c r="BC294">
        <v>0.5</v>
      </c>
      <c r="BD294" t="s">
        <v>355</v>
      </c>
      <c r="BE294">
        <v>2</v>
      </c>
      <c r="BF294" t="b">
        <v>1</v>
      </c>
      <c r="BG294">
        <v>1677866330</v>
      </c>
      <c r="BH294">
        <v>1207.079259259259</v>
      </c>
      <c r="BI294">
        <v>1243.561851851852</v>
      </c>
      <c r="BJ294">
        <v>24.3982037037037</v>
      </c>
      <c r="BK294">
        <v>23.30273333333334</v>
      </c>
      <c r="BL294">
        <v>1201.866666666667</v>
      </c>
      <c r="BM294">
        <v>24.05695925925926</v>
      </c>
      <c r="BN294">
        <v>500.0465925925926</v>
      </c>
      <c r="BO294">
        <v>89.40690370370372</v>
      </c>
      <c r="BP294">
        <v>0.0999631851851852</v>
      </c>
      <c r="BQ294">
        <v>26.7293925925926</v>
      </c>
      <c r="BR294">
        <v>27.50457777777778</v>
      </c>
      <c r="BS294">
        <v>999.9000000000001</v>
      </c>
      <c r="BT294">
        <v>0</v>
      </c>
      <c r="BU294">
        <v>0</v>
      </c>
      <c r="BV294">
        <v>10004.67777777778</v>
      </c>
      <c r="BW294">
        <v>0</v>
      </c>
      <c r="BX294">
        <v>3.069165185185185</v>
      </c>
      <c r="BY294">
        <v>-36.48327777777778</v>
      </c>
      <c r="BZ294">
        <v>1237.267037037037</v>
      </c>
      <c r="CA294">
        <v>1273.232592592592</v>
      </c>
      <c r="CB294">
        <v>1.095465925925926</v>
      </c>
      <c r="CC294">
        <v>1243.561851851852</v>
      </c>
      <c r="CD294">
        <v>23.30273333333334</v>
      </c>
      <c r="CE294">
        <v>2.181368888888889</v>
      </c>
      <c r="CF294">
        <v>2.083427037037037</v>
      </c>
      <c r="CG294">
        <v>18.82612962962963</v>
      </c>
      <c r="CH294">
        <v>18.09300740740741</v>
      </c>
      <c r="CI294">
        <v>1999.978518518519</v>
      </c>
      <c r="CJ294">
        <v>0.9799979999999998</v>
      </c>
      <c r="CK294">
        <v>0.0200023</v>
      </c>
      <c r="CL294">
        <v>0</v>
      </c>
      <c r="CM294">
        <v>2.050159259259259</v>
      </c>
      <c r="CN294">
        <v>0</v>
      </c>
      <c r="CO294">
        <v>7330.017407407407</v>
      </c>
      <c r="CP294">
        <v>17338.02222222223</v>
      </c>
      <c r="CQ294">
        <v>37.40262962962963</v>
      </c>
      <c r="CR294">
        <v>38.062</v>
      </c>
      <c r="CS294">
        <v>36.66874074074074</v>
      </c>
      <c r="CT294">
        <v>36.09474074074074</v>
      </c>
      <c r="CU294">
        <v>36.34466666666666</v>
      </c>
      <c r="CV294">
        <v>1959.978518518519</v>
      </c>
      <c r="CW294">
        <v>40</v>
      </c>
      <c r="CX294">
        <v>0</v>
      </c>
      <c r="CY294">
        <v>1677866340.4</v>
      </c>
      <c r="CZ294">
        <v>0</v>
      </c>
      <c r="DA294">
        <v>0</v>
      </c>
      <c r="DB294" t="s">
        <v>356</v>
      </c>
      <c r="DC294">
        <v>1664468064.5</v>
      </c>
      <c r="DD294">
        <v>1677795524</v>
      </c>
      <c r="DE294">
        <v>0</v>
      </c>
      <c r="DF294">
        <v>-0.419</v>
      </c>
      <c r="DG294">
        <v>-0.001</v>
      </c>
      <c r="DH294">
        <v>3.097</v>
      </c>
      <c r="DI294">
        <v>0.268</v>
      </c>
      <c r="DJ294">
        <v>400</v>
      </c>
      <c r="DK294">
        <v>24</v>
      </c>
      <c r="DL294">
        <v>0.15</v>
      </c>
      <c r="DM294">
        <v>0.13</v>
      </c>
      <c r="DN294">
        <v>-36.46856829268293</v>
      </c>
      <c r="DO294">
        <v>-0.3646348432057499</v>
      </c>
      <c r="DP294">
        <v>0.0739589287441855</v>
      </c>
      <c r="DQ294">
        <v>0</v>
      </c>
      <c r="DR294">
        <v>1.112845121951219</v>
      </c>
      <c r="DS294">
        <v>-0.309501533101045</v>
      </c>
      <c r="DT294">
        <v>0.03383860518098943</v>
      </c>
      <c r="DU294">
        <v>0</v>
      </c>
      <c r="DV294">
        <v>0</v>
      </c>
      <c r="DW294">
        <v>2</v>
      </c>
      <c r="DX294" t="s">
        <v>357</v>
      </c>
      <c r="DY294">
        <v>2.97948</v>
      </c>
      <c r="DZ294">
        <v>2.7284</v>
      </c>
      <c r="EA294">
        <v>0.176453</v>
      </c>
      <c r="EB294">
        <v>0.181272</v>
      </c>
      <c r="EC294">
        <v>0.10717</v>
      </c>
      <c r="ED294">
        <v>0.104801</v>
      </c>
      <c r="EE294">
        <v>24681.2</v>
      </c>
      <c r="EF294">
        <v>24238.1</v>
      </c>
      <c r="EG294">
        <v>30500.8</v>
      </c>
      <c r="EH294">
        <v>29853.8</v>
      </c>
      <c r="EI294">
        <v>37578.8</v>
      </c>
      <c r="EJ294">
        <v>35186.5</v>
      </c>
      <c r="EK294">
        <v>46656.5</v>
      </c>
      <c r="EL294">
        <v>44393.6</v>
      </c>
      <c r="EM294">
        <v>1.87637</v>
      </c>
      <c r="EN294">
        <v>1.82857</v>
      </c>
      <c r="EO294">
        <v>0.111289</v>
      </c>
      <c r="EP294">
        <v>0</v>
      </c>
      <c r="EQ294">
        <v>25.6802</v>
      </c>
      <c r="ER294">
        <v>999.9</v>
      </c>
      <c r="ES294">
        <v>45.5</v>
      </c>
      <c r="ET294">
        <v>34.7</v>
      </c>
      <c r="EU294">
        <v>28.2702</v>
      </c>
      <c r="EV294">
        <v>63.5239</v>
      </c>
      <c r="EW294">
        <v>20.2364</v>
      </c>
      <c r="EX294">
        <v>1</v>
      </c>
      <c r="EY294">
        <v>0.00231199</v>
      </c>
      <c r="EZ294">
        <v>0.526844</v>
      </c>
      <c r="FA294">
        <v>20.198</v>
      </c>
      <c r="FB294">
        <v>5.23047</v>
      </c>
      <c r="FC294">
        <v>11.968</v>
      </c>
      <c r="FD294">
        <v>4.9699</v>
      </c>
      <c r="FE294">
        <v>3.2898</v>
      </c>
      <c r="FF294">
        <v>9999</v>
      </c>
      <c r="FG294">
        <v>9999</v>
      </c>
      <c r="FH294">
        <v>9999</v>
      </c>
      <c r="FI294">
        <v>999.9</v>
      </c>
      <c r="FJ294">
        <v>4.97307</v>
      </c>
      <c r="FK294">
        <v>1.87763</v>
      </c>
      <c r="FL294">
        <v>1.87576</v>
      </c>
      <c r="FM294">
        <v>1.8786</v>
      </c>
      <c r="FN294">
        <v>1.87525</v>
      </c>
      <c r="FO294">
        <v>1.8788</v>
      </c>
      <c r="FP294">
        <v>1.8759</v>
      </c>
      <c r="FQ294">
        <v>1.87702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5.26</v>
      </c>
      <c r="GF294">
        <v>0.3418</v>
      </c>
      <c r="GG294">
        <v>1.952128706093963</v>
      </c>
      <c r="GH294">
        <v>0.004218851560130391</v>
      </c>
      <c r="GI294">
        <v>-1.795455638341317E-06</v>
      </c>
      <c r="GJ294">
        <v>4.509012065089949E-10</v>
      </c>
      <c r="GK294">
        <v>-0.002260030334245136</v>
      </c>
      <c r="GL294">
        <v>0.00193859277299023</v>
      </c>
      <c r="GM294">
        <v>0.0006059354359476578</v>
      </c>
      <c r="GN294">
        <v>-3.865286006439209E-06</v>
      </c>
      <c r="GO294">
        <v>0</v>
      </c>
      <c r="GP294">
        <v>2124</v>
      </c>
      <c r="GQ294">
        <v>1</v>
      </c>
      <c r="GR294">
        <v>26</v>
      </c>
      <c r="GS294">
        <v>223304.5</v>
      </c>
      <c r="GT294">
        <v>1180.2</v>
      </c>
      <c r="GU294">
        <v>2.7417</v>
      </c>
      <c r="GV294">
        <v>2.55493</v>
      </c>
      <c r="GW294">
        <v>1.39893</v>
      </c>
      <c r="GX294">
        <v>2.35474</v>
      </c>
      <c r="GY294">
        <v>1.44897</v>
      </c>
      <c r="GZ294">
        <v>2.41699</v>
      </c>
      <c r="HA294">
        <v>41.0412</v>
      </c>
      <c r="HB294">
        <v>24.1663</v>
      </c>
      <c r="HC294">
        <v>18</v>
      </c>
      <c r="HD294">
        <v>494.482</v>
      </c>
      <c r="HE294">
        <v>436.653</v>
      </c>
      <c r="HF294">
        <v>24.6566</v>
      </c>
      <c r="HG294">
        <v>27.0562</v>
      </c>
      <c r="HH294">
        <v>30.0001</v>
      </c>
      <c r="HI294">
        <v>26.9391</v>
      </c>
      <c r="HJ294">
        <v>27.0272</v>
      </c>
      <c r="HK294">
        <v>54.9799</v>
      </c>
      <c r="HL294">
        <v>24.3466</v>
      </c>
      <c r="HM294">
        <v>86.5042</v>
      </c>
      <c r="HN294">
        <v>24.6541</v>
      </c>
      <c r="HO294">
        <v>1289.99</v>
      </c>
      <c r="HP294">
        <v>23.3577</v>
      </c>
      <c r="HQ294">
        <v>100.83</v>
      </c>
      <c r="HR294">
        <v>102.083</v>
      </c>
    </row>
    <row r="295" spans="1:226">
      <c r="A295">
        <v>279</v>
      </c>
      <c r="B295">
        <v>1677866342.5</v>
      </c>
      <c r="C295">
        <v>3821</v>
      </c>
      <c r="D295" t="s">
        <v>923</v>
      </c>
      <c r="E295" t="s">
        <v>924</v>
      </c>
      <c r="F295">
        <v>5</v>
      </c>
      <c r="G295" t="s">
        <v>353</v>
      </c>
      <c r="H295" t="s">
        <v>770</v>
      </c>
      <c r="I295">
        <v>1677866334.714286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1306.884868097916</v>
      </c>
      <c r="AK295">
        <v>1278.554121212122</v>
      </c>
      <c r="AL295">
        <v>3.454304742983297</v>
      </c>
      <c r="AM295">
        <v>64.72934147553096</v>
      </c>
      <c r="AN295">
        <f>(AP295 - AO295 + BO295*1E3/(8.314*(BQ295+273.15)) * AR295/BN295 * AQ295) * BN295/(100*BB295) * 1000/(1000 - AP295)</f>
        <v>0</v>
      </c>
      <c r="AO295">
        <v>23.37773986593914</v>
      </c>
      <c r="AP295">
        <v>24.44378484848484</v>
      </c>
      <c r="AQ295">
        <v>0.003051253159675706</v>
      </c>
      <c r="AR295">
        <v>99.36113135424414</v>
      </c>
      <c r="AS295">
        <v>0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2.96</v>
      </c>
      <c r="BC295">
        <v>0.5</v>
      </c>
      <c r="BD295" t="s">
        <v>355</v>
      </c>
      <c r="BE295">
        <v>2</v>
      </c>
      <c r="BF295" t="b">
        <v>1</v>
      </c>
      <c r="BG295">
        <v>1677866334.714286</v>
      </c>
      <c r="BH295">
        <v>1222.838214285714</v>
      </c>
      <c r="BI295">
        <v>1259.370357142857</v>
      </c>
      <c r="BJ295">
        <v>24.41220000000001</v>
      </c>
      <c r="BK295">
        <v>23.33485000000001</v>
      </c>
      <c r="BL295">
        <v>1217.596428571429</v>
      </c>
      <c r="BM295">
        <v>24.070625</v>
      </c>
      <c r="BN295">
        <v>500.0484642857143</v>
      </c>
      <c r="BO295">
        <v>89.40582857142856</v>
      </c>
      <c r="BP295">
        <v>0.09995110714285714</v>
      </c>
      <c r="BQ295">
        <v>26.72856428571429</v>
      </c>
      <c r="BR295">
        <v>27.50200357142858</v>
      </c>
      <c r="BS295">
        <v>999.9000000000002</v>
      </c>
      <c r="BT295">
        <v>0</v>
      </c>
      <c r="BU295">
        <v>0</v>
      </c>
      <c r="BV295">
        <v>10001.96071428571</v>
      </c>
      <c r="BW295">
        <v>0</v>
      </c>
      <c r="BX295">
        <v>3.085298214285714</v>
      </c>
      <c r="BY295">
        <v>-36.53287857142858</v>
      </c>
      <c r="BZ295">
        <v>1253.438214285714</v>
      </c>
      <c r="CA295">
        <v>1289.460714285714</v>
      </c>
      <c r="CB295">
        <v>1.077349285714286</v>
      </c>
      <c r="CC295">
        <v>1259.370357142857</v>
      </c>
      <c r="CD295">
        <v>23.33485000000001</v>
      </c>
      <c r="CE295">
        <v>2.182594285714285</v>
      </c>
      <c r="CF295">
        <v>2.086273571428571</v>
      </c>
      <c r="CG295">
        <v>18.83511071428572</v>
      </c>
      <c r="CH295">
        <v>18.114725</v>
      </c>
      <c r="CI295">
        <v>1999.982857142857</v>
      </c>
      <c r="CJ295">
        <v>0.9799981071428571</v>
      </c>
      <c r="CK295">
        <v>0.02000218928571429</v>
      </c>
      <c r="CL295">
        <v>0</v>
      </c>
      <c r="CM295">
        <v>2.068382142857143</v>
      </c>
      <c r="CN295">
        <v>0</v>
      </c>
      <c r="CO295">
        <v>7329.959642857143</v>
      </c>
      <c r="CP295">
        <v>17338.05357142857</v>
      </c>
      <c r="CQ295">
        <v>37.42396428571429</v>
      </c>
      <c r="CR295">
        <v>38.05535714285714</v>
      </c>
      <c r="CS295">
        <v>36.64935714285714</v>
      </c>
      <c r="CT295">
        <v>36.09135714285714</v>
      </c>
      <c r="CU295">
        <v>36.3435</v>
      </c>
      <c r="CV295">
        <v>1959.982857142857</v>
      </c>
      <c r="CW295">
        <v>40</v>
      </c>
      <c r="CX295">
        <v>0</v>
      </c>
      <c r="CY295">
        <v>1677866345.8</v>
      </c>
      <c r="CZ295">
        <v>0</v>
      </c>
      <c r="DA295">
        <v>0</v>
      </c>
      <c r="DB295" t="s">
        <v>356</v>
      </c>
      <c r="DC295">
        <v>1664468064.5</v>
      </c>
      <c r="DD295">
        <v>1677795524</v>
      </c>
      <c r="DE295">
        <v>0</v>
      </c>
      <c r="DF295">
        <v>-0.419</v>
      </c>
      <c r="DG295">
        <v>-0.001</v>
      </c>
      <c r="DH295">
        <v>3.097</v>
      </c>
      <c r="DI295">
        <v>0.268</v>
      </c>
      <c r="DJ295">
        <v>400</v>
      </c>
      <c r="DK295">
        <v>24</v>
      </c>
      <c r="DL295">
        <v>0.15</v>
      </c>
      <c r="DM295">
        <v>0.13</v>
      </c>
      <c r="DN295">
        <v>-36.506055</v>
      </c>
      <c r="DO295">
        <v>-0.6683234521575241</v>
      </c>
      <c r="DP295">
        <v>0.08336925377499756</v>
      </c>
      <c r="DQ295">
        <v>0</v>
      </c>
      <c r="DR295">
        <v>1.0868185</v>
      </c>
      <c r="DS295">
        <v>-0.278424090056286</v>
      </c>
      <c r="DT295">
        <v>0.03141170184421722</v>
      </c>
      <c r="DU295">
        <v>0</v>
      </c>
      <c r="DV295">
        <v>0</v>
      </c>
      <c r="DW295">
        <v>2</v>
      </c>
      <c r="DX295" t="s">
        <v>357</v>
      </c>
      <c r="DY295">
        <v>2.97933</v>
      </c>
      <c r="DZ295">
        <v>2.72819</v>
      </c>
      <c r="EA295">
        <v>0.177932</v>
      </c>
      <c r="EB295">
        <v>0.18273</v>
      </c>
      <c r="EC295">
        <v>0.10724</v>
      </c>
      <c r="ED295">
        <v>0.104814</v>
      </c>
      <c r="EE295">
        <v>24636.9</v>
      </c>
      <c r="EF295">
        <v>24194.9</v>
      </c>
      <c r="EG295">
        <v>30500.9</v>
      </c>
      <c r="EH295">
        <v>29853.8</v>
      </c>
      <c r="EI295">
        <v>37576</v>
      </c>
      <c r="EJ295">
        <v>35186.1</v>
      </c>
      <c r="EK295">
        <v>46656.7</v>
      </c>
      <c r="EL295">
        <v>44393.7</v>
      </c>
      <c r="EM295">
        <v>1.87643</v>
      </c>
      <c r="EN295">
        <v>1.82862</v>
      </c>
      <c r="EO295">
        <v>0.110708</v>
      </c>
      <c r="EP295">
        <v>0</v>
      </c>
      <c r="EQ295">
        <v>25.6855</v>
      </c>
      <c r="ER295">
        <v>999.9</v>
      </c>
      <c r="ES295">
        <v>45.5</v>
      </c>
      <c r="ET295">
        <v>34.7</v>
      </c>
      <c r="EU295">
        <v>28.2727</v>
      </c>
      <c r="EV295">
        <v>63.5939</v>
      </c>
      <c r="EW295">
        <v>20.3806</v>
      </c>
      <c r="EX295">
        <v>1</v>
      </c>
      <c r="EY295">
        <v>0.00219766</v>
      </c>
      <c r="EZ295">
        <v>0.521541</v>
      </c>
      <c r="FA295">
        <v>20.1981</v>
      </c>
      <c r="FB295">
        <v>5.23032</v>
      </c>
      <c r="FC295">
        <v>11.968</v>
      </c>
      <c r="FD295">
        <v>4.9702</v>
      </c>
      <c r="FE295">
        <v>3.28978</v>
      </c>
      <c r="FF295">
        <v>9999</v>
      </c>
      <c r="FG295">
        <v>9999</v>
      </c>
      <c r="FH295">
        <v>9999</v>
      </c>
      <c r="FI295">
        <v>999.9</v>
      </c>
      <c r="FJ295">
        <v>4.97308</v>
      </c>
      <c r="FK295">
        <v>1.87767</v>
      </c>
      <c r="FL295">
        <v>1.87578</v>
      </c>
      <c r="FM295">
        <v>1.87863</v>
      </c>
      <c r="FN295">
        <v>1.87529</v>
      </c>
      <c r="FO295">
        <v>1.8788</v>
      </c>
      <c r="FP295">
        <v>1.87592</v>
      </c>
      <c r="FQ295">
        <v>1.87712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5.29</v>
      </c>
      <c r="GF295">
        <v>0.3424</v>
      </c>
      <c r="GG295">
        <v>1.952128706093963</v>
      </c>
      <c r="GH295">
        <v>0.004218851560130391</v>
      </c>
      <c r="GI295">
        <v>-1.795455638341317E-06</v>
      </c>
      <c r="GJ295">
        <v>4.509012065089949E-10</v>
      </c>
      <c r="GK295">
        <v>-0.002260030334245136</v>
      </c>
      <c r="GL295">
        <v>0.00193859277299023</v>
      </c>
      <c r="GM295">
        <v>0.0006059354359476578</v>
      </c>
      <c r="GN295">
        <v>-3.865286006439209E-06</v>
      </c>
      <c r="GO295">
        <v>0</v>
      </c>
      <c r="GP295">
        <v>2124</v>
      </c>
      <c r="GQ295">
        <v>1</v>
      </c>
      <c r="GR295">
        <v>26</v>
      </c>
      <c r="GS295">
        <v>223304.6</v>
      </c>
      <c r="GT295">
        <v>1180.3</v>
      </c>
      <c r="GU295">
        <v>2.771</v>
      </c>
      <c r="GV295">
        <v>2.55371</v>
      </c>
      <c r="GW295">
        <v>1.39893</v>
      </c>
      <c r="GX295">
        <v>2.35474</v>
      </c>
      <c r="GY295">
        <v>1.44897</v>
      </c>
      <c r="GZ295">
        <v>2.51465</v>
      </c>
      <c r="HA295">
        <v>41.067</v>
      </c>
      <c r="HB295">
        <v>24.1751</v>
      </c>
      <c r="HC295">
        <v>18</v>
      </c>
      <c r="HD295">
        <v>494.503</v>
      </c>
      <c r="HE295">
        <v>436.667</v>
      </c>
      <c r="HF295">
        <v>24.6524</v>
      </c>
      <c r="HG295">
        <v>27.055</v>
      </c>
      <c r="HH295">
        <v>30.0001</v>
      </c>
      <c r="HI295">
        <v>26.9381</v>
      </c>
      <c r="HJ295">
        <v>27.0249</v>
      </c>
      <c r="HK295">
        <v>55.5125</v>
      </c>
      <c r="HL295">
        <v>24.3466</v>
      </c>
      <c r="HM295">
        <v>86.5042</v>
      </c>
      <c r="HN295">
        <v>24.6528</v>
      </c>
      <c r="HO295">
        <v>1303.35</v>
      </c>
      <c r="HP295">
        <v>23.3519</v>
      </c>
      <c r="HQ295">
        <v>100.831</v>
      </c>
      <c r="HR295">
        <v>102.083</v>
      </c>
    </row>
    <row r="296" spans="1:226">
      <c r="A296">
        <v>280</v>
      </c>
      <c r="B296">
        <v>1677866347.5</v>
      </c>
      <c r="C296">
        <v>3826</v>
      </c>
      <c r="D296" t="s">
        <v>925</v>
      </c>
      <c r="E296" t="s">
        <v>926</v>
      </c>
      <c r="F296">
        <v>5</v>
      </c>
      <c r="G296" t="s">
        <v>353</v>
      </c>
      <c r="H296" t="s">
        <v>770</v>
      </c>
      <c r="I296">
        <v>1677866340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1324.126496506225</v>
      </c>
      <c r="AK296">
        <v>1295.784606060606</v>
      </c>
      <c r="AL296">
        <v>3.439655591292109</v>
      </c>
      <c r="AM296">
        <v>64.72934147553096</v>
      </c>
      <c r="AN296">
        <f>(AP296 - AO296 + BO296*1E3/(8.314*(BQ296+273.15)) * AR296/BN296 * AQ296) * BN296/(100*BB296) * 1000/(1000 - AP296)</f>
        <v>0</v>
      </c>
      <c r="AO296">
        <v>23.37845486145212</v>
      </c>
      <c r="AP296">
        <v>24.45347939393939</v>
      </c>
      <c r="AQ296">
        <v>0.0003400591695602468</v>
      </c>
      <c r="AR296">
        <v>99.36113135424414</v>
      </c>
      <c r="AS296">
        <v>0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2.96</v>
      </c>
      <c r="BC296">
        <v>0.5</v>
      </c>
      <c r="BD296" t="s">
        <v>355</v>
      </c>
      <c r="BE296">
        <v>2</v>
      </c>
      <c r="BF296" t="b">
        <v>1</v>
      </c>
      <c r="BG296">
        <v>1677866340</v>
      </c>
      <c r="BH296">
        <v>1240.564444444444</v>
      </c>
      <c r="BI296">
        <v>1277.134074074074</v>
      </c>
      <c r="BJ296">
        <v>24.43081111111111</v>
      </c>
      <c r="BK296">
        <v>23.36977037037037</v>
      </c>
      <c r="BL296">
        <v>1235.291111111111</v>
      </c>
      <c r="BM296">
        <v>24.08879629629629</v>
      </c>
      <c r="BN296">
        <v>500.0449259259259</v>
      </c>
      <c r="BO296">
        <v>89.40488518518521</v>
      </c>
      <c r="BP296">
        <v>0.1000381814814815</v>
      </c>
      <c r="BQ296">
        <v>26.72847037037037</v>
      </c>
      <c r="BR296">
        <v>27.4993074074074</v>
      </c>
      <c r="BS296">
        <v>999.9000000000001</v>
      </c>
      <c r="BT296">
        <v>0</v>
      </c>
      <c r="BU296">
        <v>0</v>
      </c>
      <c r="BV296">
        <v>9997.60851851852</v>
      </c>
      <c r="BW296">
        <v>0</v>
      </c>
      <c r="BX296">
        <v>3.08919</v>
      </c>
      <c r="BY296">
        <v>-36.5697037037037</v>
      </c>
      <c r="BZ296">
        <v>1271.632592592593</v>
      </c>
      <c r="CA296">
        <v>1307.694074074074</v>
      </c>
      <c r="CB296">
        <v>1.061045185185185</v>
      </c>
      <c r="CC296">
        <v>1277.134074074074</v>
      </c>
      <c r="CD296">
        <v>23.36977037037037</v>
      </c>
      <c r="CE296">
        <v>2.184234814814815</v>
      </c>
      <c r="CF296">
        <v>2.089372592592593</v>
      </c>
      <c r="CG296">
        <v>18.84713703703704</v>
      </c>
      <c r="CH296">
        <v>18.13837777777778</v>
      </c>
      <c r="CI296">
        <v>1999.976666666667</v>
      </c>
      <c r="CJ296">
        <v>0.979998111111111</v>
      </c>
      <c r="CK296">
        <v>0.02000218518518519</v>
      </c>
      <c r="CL296">
        <v>0</v>
      </c>
      <c r="CM296">
        <v>2.046588888888889</v>
      </c>
      <c r="CN296">
        <v>0</v>
      </c>
      <c r="CO296">
        <v>7329.867037037037</v>
      </c>
      <c r="CP296">
        <v>17338.00740740741</v>
      </c>
      <c r="CQ296">
        <v>37.38874074074074</v>
      </c>
      <c r="CR296">
        <v>38.04133333333333</v>
      </c>
      <c r="CS296">
        <v>36.65022222222222</v>
      </c>
      <c r="CT296">
        <v>36.09703703703704</v>
      </c>
      <c r="CU296">
        <v>36.34459259259259</v>
      </c>
      <c r="CV296">
        <v>1959.976666666667</v>
      </c>
      <c r="CW296">
        <v>40</v>
      </c>
      <c r="CX296">
        <v>0</v>
      </c>
      <c r="CY296">
        <v>1677866350.6</v>
      </c>
      <c r="CZ296">
        <v>0</v>
      </c>
      <c r="DA296">
        <v>0</v>
      </c>
      <c r="DB296" t="s">
        <v>356</v>
      </c>
      <c r="DC296">
        <v>1664468064.5</v>
      </c>
      <c r="DD296">
        <v>1677795524</v>
      </c>
      <c r="DE296">
        <v>0</v>
      </c>
      <c r="DF296">
        <v>-0.419</v>
      </c>
      <c r="DG296">
        <v>-0.001</v>
      </c>
      <c r="DH296">
        <v>3.097</v>
      </c>
      <c r="DI296">
        <v>0.268</v>
      </c>
      <c r="DJ296">
        <v>400</v>
      </c>
      <c r="DK296">
        <v>24</v>
      </c>
      <c r="DL296">
        <v>0.15</v>
      </c>
      <c r="DM296">
        <v>0.13</v>
      </c>
      <c r="DN296">
        <v>-36.5416375</v>
      </c>
      <c r="DO296">
        <v>-0.3931666041275175</v>
      </c>
      <c r="DP296">
        <v>0.06377128541710607</v>
      </c>
      <c r="DQ296">
        <v>0</v>
      </c>
      <c r="DR296">
        <v>1.075611</v>
      </c>
      <c r="DS296">
        <v>-0.1586728705440947</v>
      </c>
      <c r="DT296">
        <v>0.02632114765734958</v>
      </c>
      <c r="DU296">
        <v>0</v>
      </c>
      <c r="DV296">
        <v>0</v>
      </c>
      <c r="DW296">
        <v>2</v>
      </c>
      <c r="DX296" t="s">
        <v>357</v>
      </c>
      <c r="DY296">
        <v>2.97936</v>
      </c>
      <c r="DZ296">
        <v>2.72829</v>
      </c>
      <c r="EA296">
        <v>0.179398</v>
      </c>
      <c r="EB296">
        <v>0.18418</v>
      </c>
      <c r="EC296">
        <v>0.107266</v>
      </c>
      <c r="ED296">
        <v>0.104816</v>
      </c>
      <c r="EE296">
        <v>24592.8</v>
      </c>
      <c r="EF296">
        <v>24151.7</v>
      </c>
      <c r="EG296">
        <v>30500.7</v>
      </c>
      <c r="EH296">
        <v>29853.5</v>
      </c>
      <c r="EI296">
        <v>37574.7</v>
      </c>
      <c r="EJ296">
        <v>35186</v>
      </c>
      <c r="EK296">
        <v>46656.3</v>
      </c>
      <c r="EL296">
        <v>44393.5</v>
      </c>
      <c r="EM296">
        <v>1.87637</v>
      </c>
      <c r="EN296">
        <v>1.8285</v>
      </c>
      <c r="EO296">
        <v>0.110276</v>
      </c>
      <c r="EP296">
        <v>0</v>
      </c>
      <c r="EQ296">
        <v>25.6903</v>
      </c>
      <c r="ER296">
        <v>999.9</v>
      </c>
      <c r="ES296">
        <v>45.5</v>
      </c>
      <c r="ET296">
        <v>34.7</v>
      </c>
      <c r="EU296">
        <v>28.2728</v>
      </c>
      <c r="EV296">
        <v>63.5739</v>
      </c>
      <c r="EW296">
        <v>20.621</v>
      </c>
      <c r="EX296">
        <v>1</v>
      </c>
      <c r="EY296">
        <v>0.00227388</v>
      </c>
      <c r="EZ296">
        <v>0.229564</v>
      </c>
      <c r="FA296">
        <v>20.1986</v>
      </c>
      <c r="FB296">
        <v>5.22942</v>
      </c>
      <c r="FC296">
        <v>11.968</v>
      </c>
      <c r="FD296">
        <v>4.9698</v>
      </c>
      <c r="FE296">
        <v>3.28958</v>
      </c>
      <c r="FF296">
        <v>9999</v>
      </c>
      <c r="FG296">
        <v>9999</v>
      </c>
      <c r="FH296">
        <v>9999</v>
      </c>
      <c r="FI296">
        <v>999.9</v>
      </c>
      <c r="FJ296">
        <v>4.97307</v>
      </c>
      <c r="FK296">
        <v>1.87769</v>
      </c>
      <c r="FL296">
        <v>1.87577</v>
      </c>
      <c r="FM296">
        <v>1.87862</v>
      </c>
      <c r="FN296">
        <v>1.87529</v>
      </c>
      <c r="FO296">
        <v>1.87881</v>
      </c>
      <c r="FP296">
        <v>1.87592</v>
      </c>
      <c r="FQ296">
        <v>1.87714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5.32</v>
      </c>
      <c r="GF296">
        <v>0.3426</v>
      </c>
      <c r="GG296">
        <v>1.952128706093963</v>
      </c>
      <c r="GH296">
        <v>0.004218851560130391</v>
      </c>
      <c r="GI296">
        <v>-1.795455638341317E-06</v>
      </c>
      <c r="GJ296">
        <v>4.509012065089949E-10</v>
      </c>
      <c r="GK296">
        <v>-0.002260030334245136</v>
      </c>
      <c r="GL296">
        <v>0.00193859277299023</v>
      </c>
      <c r="GM296">
        <v>0.0006059354359476578</v>
      </c>
      <c r="GN296">
        <v>-3.865286006439209E-06</v>
      </c>
      <c r="GO296">
        <v>0</v>
      </c>
      <c r="GP296">
        <v>2124</v>
      </c>
      <c r="GQ296">
        <v>1</v>
      </c>
      <c r="GR296">
        <v>26</v>
      </c>
      <c r="GS296">
        <v>223304.7</v>
      </c>
      <c r="GT296">
        <v>1180.4</v>
      </c>
      <c r="GU296">
        <v>2.79663</v>
      </c>
      <c r="GV296">
        <v>2.5415</v>
      </c>
      <c r="GW296">
        <v>1.39893</v>
      </c>
      <c r="GX296">
        <v>2.35474</v>
      </c>
      <c r="GY296">
        <v>1.44897</v>
      </c>
      <c r="GZ296">
        <v>2.50122</v>
      </c>
      <c r="HA296">
        <v>41.067</v>
      </c>
      <c r="HB296">
        <v>24.1838</v>
      </c>
      <c r="HC296">
        <v>18</v>
      </c>
      <c r="HD296">
        <v>494.466</v>
      </c>
      <c r="HE296">
        <v>436.58</v>
      </c>
      <c r="HF296">
        <v>24.6638</v>
      </c>
      <c r="HG296">
        <v>27.055</v>
      </c>
      <c r="HH296">
        <v>29.9999</v>
      </c>
      <c r="HI296">
        <v>26.9368</v>
      </c>
      <c r="HJ296">
        <v>27.0235</v>
      </c>
      <c r="HK296">
        <v>56.1063</v>
      </c>
      <c r="HL296">
        <v>24.3466</v>
      </c>
      <c r="HM296">
        <v>86.5042</v>
      </c>
      <c r="HN296">
        <v>24.7545</v>
      </c>
      <c r="HO296">
        <v>1323.41</v>
      </c>
      <c r="HP296">
        <v>23.3519</v>
      </c>
      <c r="HQ296">
        <v>100.83</v>
      </c>
      <c r="HR296">
        <v>102.082</v>
      </c>
    </row>
    <row r="297" spans="1:226">
      <c r="A297">
        <v>281</v>
      </c>
      <c r="B297">
        <v>1677866352.5</v>
      </c>
      <c r="C297">
        <v>3831</v>
      </c>
      <c r="D297" t="s">
        <v>927</v>
      </c>
      <c r="E297" t="s">
        <v>928</v>
      </c>
      <c r="F297">
        <v>5</v>
      </c>
      <c r="G297" t="s">
        <v>353</v>
      </c>
      <c r="H297" t="s">
        <v>770</v>
      </c>
      <c r="I297">
        <v>1677866344.714286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1341.197955803835</v>
      </c>
      <c r="AK297">
        <v>1312.918181818181</v>
      </c>
      <c r="AL297">
        <v>3.42577525071893</v>
      </c>
      <c r="AM297">
        <v>64.72934147553096</v>
      </c>
      <c r="AN297">
        <f>(AP297 - AO297 + BO297*1E3/(8.314*(BQ297+273.15)) * AR297/BN297 * AQ297) * BN297/(100*BB297) * 1000/(1000 - AP297)</f>
        <v>0</v>
      </c>
      <c r="AO297">
        <v>23.37748019480294</v>
      </c>
      <c r="AP297">
        <v>24.47098969696968</v>
      </c>
      <c r="AQ297">
        <v>0.0005847233621675479</v>
      </c>
      <c r="AR297">
        <v>99.36113135424414</v>
      </c>
      <c r="AS297">
        <v>0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2.96</v>
      </c>
      <c r="BC297">
        <v>0.5</v>
      </c>
      <c r="BD297" t="s">
        <v>355</v>
      </c>
      <c r="BE297">
        <v>2</v>
      </c>
      <c r="BF297" t="b">
        <v>1</v>
      </c>
      <c r="BG297">
        <v>1677866344.714286</v>
      </c>
      <c r="BH297">
        <v>1256.398214285714</v>
      </c>
      <c r="BI297">
        <v>1292.9575</v>
      </c>
      <c r="BJ297">
        <v>24.44853928571428</v>
      </c>
      <c r="BK297">
        <v>23.37754642857143</v>
      </c>
      <c r="BL297">
        <v>1251.095</v>
      </c>
      <c r="BM297">
        <v>24.1061</v>
      </c>
      <c r="BN297">
        <v>500.0506071428571</v>
      </c>
      <c r="BO297">
        <v>89.40470000000002</v>
      </c>
      <c r="BP297">
        <v>0.1000029428571429</v>
      </c>
      <c r="BQ297">
        <v>26.72824642857143</v>
      </c>
      <c r="BR297">
        <v>27.49882857142856</v>
      </c>
      <c r="BS297">
        <v>999.9000000000002</v>
      </c>
      <c r="BT297">
        <v>0</v>
      </c>
      <c r="BU297">
        <v>0</v>
      </c>
      <c r="BV297">
        <v>10002.96178571429</v>
      </c>
      <c r="BW297">
        <v>0</v>
      </c>
      <c r="BX297">
        <v>3.08919</v>
      </c>
      <c r="BY297">
        <v>-36.55975714285714</v>
      </c>
      <c r="BZ297">
        <v>1287.884642857143</v>
      </c>
      <c r="CA297">
        <v>1323.906785714286</v>
      </c>
      <c r="CB297">
        <v>1.070992142857143</v>
      </c>
      <c r="CC297">
        <v>1292.9575</v>
      </c>
      <c r="CD297">
        <v>23.37754642857143</v>
      </c>
      <c r="CE297">
        <v>2.185814285714286</v>
      </c>
      <c r="CF297">
        <v>2.090063571428572</v>
      </c>
      <c r="CG297">
        <v>18.85871428571429</v>
      </c>
      <c r="CH297">
        <v>18.14364285714285</v>
      </c>
      <c r="CI297">
        <v>1999.985714285714</v>
      </c>
      <c r="CJ297">
        <v>0.9799982142857141</v>
      </c>
      <c r="CK297">
        <v>0.02000207857142857</v>
      </c>
      <c r="CL297">
        <v>0</v>
      </c>
      <c r="CM297">
        <v>2.067525</v>
      </c>
      <c r="CN297">
        <v>0</v>
      </c>
      <c r="CO297">
        <v>7329.605</v>
      </c>
      <c r="CP297">
        <v>17338.08571428572</v>
      </c>
      <c r="CQ297">
        <v>37.39932142857143</v>
      </c>
      <c r="CR297">
        <v>38.04207142857143</v>
      </c>
      <c r="CS297">
        <v>36.63821428571428</v>
      </c>
      <c r="CT297">
        <v>36.09135714285714</v>
      </c>
      <c r="CU297">
        <v>36.35017857142857</v>
      </c>
      <c r="CV297">
        <v>1959.985714285714</v>
      </c>
      <c r="CW297">
        <v>40</v>
      </c>
      <c r="CX297">
        <v>0</v>
      </c>
      <c r="CY297">
        <v>1677866355.4</v>
      </c>
      <c r="CZ297">
        <v>0</v>
      </c>
      <c r="DA297">
        <v>0</v>
      </c>
      <c r="DB297" t="s">
        <v>356</v>
      </c>
      <c r="DC297">
        <v>1664468064.5</v>
      </c>
      <c r="DD297">
        <v>1677795524</v>
      </c>
      <c r="DE297">
        <v>0</v>
      </c>
      <c r="DF297">
        <v>-0.419</v>
      </c>
      <c r="DG297">
        <v>-0.001</v>
      </c>
      <c r="DH297">
        <v>3.097</v>
      </c>
      <c r="DI297">
        <v>0.268</v>
      </c>
      <c r="DJ297">
        <v>400</v>
      </c>
      <c r="DK297">
        <v>24</v>
      </c>
      <c r="DL297">
        <v>0.15</v>
      </c>
      <c r="DM297">
        <v>0.13</v>
      </c>
      <c r="DN297">
        <v>-36.5520525</v>
      </c>
      <c r="DO297">
        <v>-0.08319061913683388</v>
      </c>
      <c r="DP297">
        <v>0.05477168971056092</v>
      </c>
      <c r="DQ297">
        <v>1</v>
      </c>
      <c r="DR297">
        <v>1.06815525</v>
      </c>
      <c r="DS297">
        <v>0.05478022514071221</v>
      </c>
      <c r="DT297">
        <v>0.01607532550020373</v>
      </c>
      <c r="DU297">
        <v>1</v>
      </c>
      <c r="DV297">
        <v>2</v>
      </c>
      <c r="DW297">
        <v>2</v>
      </c>
      <c r="DX297" t="s">
        <v>501</v>
      </c>
      <c r="DY297">
        <v>2.97949</v>
      </c>
      <c r="DZ297">
        <v>2.72854</v>
      </c>
      <c r="EA297">
        <v>0.180845</v>
      </c>
      <c r="EB297">
        <v>0.185606</v>
      </c>
      <c r="EC297">
        <v>0.107317</v>
      </c>
      <c r="ED297">
        <v>0.104812</v>
      </c>
      <c r="EE297">
        <v>24549.8</v>
      </c>
      <c r="EF297">
        <v>24109.7</v>
      </c>
      <c r="EG297">
        <v>30501.1</v>
      </c>
      <c r="EH297">
        <v>29853.7</v>
      </c>
      <c r="EI297">
        <v>37573.1</v>
      </c>
      <c r="EJ297">
        <v>35186.4</v>
      </c>
      <c r="EK297">
        <v>46656.9</v>
      </c>
      <c r="EL297">
        <v>44393.8</v>
      </c>
      <c r="EM297">
        <v>1.8764</v>
      </c>
      <c r="EN297">
        <v>1.82882</v>
      </c>
      <c r="EO297">
        <v>0.110522</v>
      </c>
      <c r="EP297">
        <v>0</v>
      </c>
      <c r="EQ297">
        <v>25.6963</v>
      </c>
      <c r="ER297">
        <v>999.9</v>
      </c>
      <c r="ES297">
        <v>45.5</v>
      </c>
      <c r="ET297">
        <v>34.7</v>
      </c>
      <c r="EU297">
        <v>28.2721</v>
      </c>
      <c r="EV297">
        <v>63.4039</v>
      </c>
      <c r="EW297">
        <v>20.2804</v>
      </c>
      <c r="EX297">
        <v>1</v>
      </c>
      <c r="EY297">
        <v>0.00174035</v>
      </c>
      <c r="EZ297">
        <v>0.270566</v>
      </c>
      <c r="FA297">
        <v>20.1989</v>
      </c>
      <c r="FB297">
        <v>5.22972</v>
      </c>
      <c r="FC297">
        <v>11.9682</v>
      </c>
      <c r="FD297">
        <v>4.97005</v>
      </c>
      <c r="FE297">
        <v>3.28968</v>
      </c>
      <c r="FF297">
        <v>9999</v>
      </c>
      <c r="FG297">
        <v>9999</v>
      </c>
      <c r="FH297">
        <v>9999</v>
      </c>
      <c r="FI297">
        <v>999.9</v>
      </c>
      <c r="FJ297">
        <v>4.97308</v>
      </c>
      <c r="FK297">
        <v>1.87763</v>
      </c>
      <c r="FL297">
        <v>1.87576</v>
      </c>
      <c r="FM297">
        <v>1.8786</v>
      </c>
      <c r="FN297">
        <v>1.87525</v>
      </c>
      <c r="FO297">
        <v>1.87881</v>
      </c>
      <c r="FP297">
        <v>1.87591</v>
      </c>
      <c r="FQ297">
        <v>1.87706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5.35</v>
      </c>
      <c r="GF297">
        <v>0.343</v>
      </c>
      <c r="GG297">
        <v>1.952128706093963</v>
      </c>
      <c r="GH297">
        <v>0.004218851560130391</v>
      </c>
      <c r="GI297">
        <v>-1.795455638341317E-06</v>
      </c>
      <c r="GJ297">
        <v>4.509012065089949E-10</v>
      </c>
      <c r="GK297">
        <v>-0.002260030334245136</v>
      </c>
      <c r="GL297">
        <v>0.00193859277299023</v>
      </c>
      <c r="GM297">
        <v>0.0006059354359476578</v>
      </c>
      <c r="GN297">
        <v>-3.865286006439209E-06</v>
      </c>
      <c r="GO297">
        <v>0</v>
      </c>
      <c r="GP297">
        <v>2124</v>
      </c>
      <c r="GQ297">
        <v>1</v>
      </c>
      <c r="GR297">
        <v>26</v>
      </c>
      <c r="GS297">
        <v>223304.8</v>
      </c>
      <c r="GT297">
        <v>1180.5</v>
      </c>
      <c r="GU297">
        <v>2.82715</v>
      </c>
      <c r="GV297">
        <v>2.54883</v>
      </c>
      <c r="GW297">
        <v>1.39893</v>
      </c>
      <c r="GX297">
        <v>2.35474</v>
      </c>
      <c r="GY297">
        <v>1.44897</v>
      </c>
      <c r="GZ297">
        <v>2.44507</v>
      </c>
      <c r="HA297">
        <v>41.067</v>
      </c>
      <c r="HB297">
        <v>24.1751</v>
      </c>
      <c r="HC297">
        <v>18</v>
      </c>
      <c r="HD297">
        <v>494.469</v>
      </c>
      <c r="HE297">
        <v>436.769</v>
      </c>
      <c r="HF297">
        <v>24.7511</v>
      </c>
      <c r="HG297">
        <v>27.055</v>
      </c>
      <c r="HH297">
        <v>29.9998</v>
      </c>
      <c r="HI297">
        <v>26.9352</v>
      </c>
      <c r="HJ297">
        <v>27.0223</v>
      </c>
      <c r="HK297">
        <v>56.6435</v>
      </c>
      <c r="HL297">
        <v>24.3466</v>
      </c>
      <c r="HM297">
        <v>86.5042</v>
      </c>
      <c r="HN297">
        <v>24.7562</v>
      </c>
      <c r="HO297">
        <v>1336.77</v>
      </c>
      <c r="HP297">
        <v>23.3519</v>
      </c>
      <c r="HQ297">
        <v>100.831</v>
      </c>
      <c r="HR297">
        <v>102.083</v>
      </c>
    </row>
    <row r="298" spans="1:226">
      <c r="A298">
        <v>282</v>
      </c>
      <c r="B298">
        <v>1677866357.5</v>
      </c>
      <c r="C298">
        <v>3836</v>
      </c>
      <c r="D298" t="s">
        <v>929</v>
      </c>
      <c r="E298" t="s">
        <v>930</v>
      </c>
      <c r="F298">
        <v>5</v>
      </c>
      <c r="G298" t="s">
        <v>353</v>
      </c>
      <c r="H298" t="s">
        <v>770</v>
      </c>
      <c r="I298">
        <v>1677866350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1358.22123438801</v>
      </c>
      <c r="AK298">
        <v>1329.964787878788</v>
      </c>
      <c r="AL298">
        <v>3.407027928096847</v>
      </c>
      <c r="AM298">
        <v>64.72934147553096</v>
      </c>
      <c r="AN298">
        <f>(AP298 - AO298 + BO298*1E3/(8.314*(BQ298+273.15)) * AR298/BN298 * AQ298) * BN298/(100*BB298) * 1000/(1000 - AP298)</f>
        <v>0</v>
      </c>
      <c r="AO298">
        <v>23.37519829661947</v>
      </c>
      <c r="AP298">
        <v>24.47389272727272</v>
      </c>
      <c r="AQ298">
        <v>1.037505628686677E-05</v>
      </c>
      <c r="AR298">
        <v>99.36113135424414</v>
      </c>
      <c r="AS298">
        <v>0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2.96</v>
      </c>
      <c r="BC298">
        <v>0.5</v>
      </c>
      <c r="BD298" t="s">
        <v>355</v>
      </c>
      <c r="BE298">
        <v>2</v>
      </c>
      <c r="BF298" t="b">
        <v>1</v>
      </c>
      <c r="BG298">
        <v>1677866350</v>
      </c>
      <c r="BH298">
        <v>1274.090740740741</v>
      </c>
      <c r="BI298">
        <v>1310.624814814815</v>
      </c>
      <c r="BJ298">
        <v>24.46267777777778</v>
      </c>
      <c r="BK298">
        <v>23.37734444444445</v>
      </c>
      <c r="BL298">
        <v>1268.755925925926</v>
      </c>
      <c r="BM298">
        <v>24.11988888888889</v>
      </c>
      <c r="BN298">
        <v>500.0395555555556</v>
      </c>
      <c r="BO298">
        <v>89.40357777777776</v>
      </c>
      <c r="BP298">
        <v>0.09997459259259259</v>
      </c>
      <c r="BQ298">
        <v>26.72915925925926</v>
      </c>
      <c r="BR298">
        <v>27.50404444444444</v>
      </c>
      <c r="BS298">
        <v>999.9000000000001</v>
      </c>
      <c r="BT298">
        <v>0</v>
      </c>
      <c r="BU298">
        <v>0</v>
      </c>
      <c r="BV298">
        <v>10010.94555555555</v>
      </c>
      <c r="BW298">
        <v>0</v>
      </c>
      <c r="BX298">
        <v>3.08919</v>
      </c>
      <c r="BY298">
        <v>-36.53422962962963</v>
      </c>
      <c r="BZ298">
        <v>1306.03962962963</v>
      </c>
      <c r="CA298">
        <v>1341.996666666667</v>
      </c>
      <c r="CB298">
        <v>1.085325185185185</v>
      </c>
      <c r="CC298">
        <v>1310.624814814815</v>
      </c>
      <c r="CD298">
        <v>23.37734444444445</v>
      </c>
      <c r="CE298">
        <v>2.18705</v>
      </c>
      <c r="CF298">
        <v>2.090018888888889</v>
      </c>
      <c r="CG298">
        <v>18.86777037037037</v>
      </c>
      <c r="CH298">
        <v>18.14331111111111</v>
      </c>
      <c r="CI298">
        <v>1999.994074074074</v>
      </c>
      <c r="CJ298">
        <v>0.9799983333333332</v>
      </c>
      <c r="CK298">
        <v>0.02000195555555556</v>
      </c>
      <c r="CL298">
        <v>0</v>
      </c>
      <c r="CM298">
        <v>2.038803703703704</v>
      </c>
      <c r="CN298">
        <v>0</v>
      </c>
      <c r="CO298">
        <v>7329.084074074075</v>
      </c>
      <c r="CP298">
        <v>17338.16296296296</v>
      </c>
      <c r="CQ298">
        <v>37.34699999999999</v>
      </c>
      <c r="CR298">
        <v>38.04822222222222</v>
      </c>
      <c r="CS298">
        <v>36.65244444444444</v>
      </c>
      <c r="CT298">
        <v>36.09007407407407</v>
      </c>
      <c r="CU298">
        <v>36.35618518518518</v>
      </c>
      <c r="CV298">
        <v>1959.994074074074</v>
      </c>
      <c r="CW298">
        <v>40</v>
      </c>
      <c r="CX298">
        <v>0</v>
      </c>
      <c r="CY298">
        <v>1677866360.8</v>
      </c>
      <c r="CZ298">
        <v>0</v>
      </c>
      <c r="DA298">
        <v>0</v>
      </c>
      <c r="DB298" t="s">
        <v>356</v>
      </c>
      <c r="DC298">
        <v>1664468064.5</v>
      </c>
      <c r="DD298">
        <v>1677795524</v>
      </c>
      <c r="DE298">
        <v>0</v>
      </c>
      <c r="DF298">
        <v>-0.419</v>
      </c>
      <c r="DG298">
        <v>-0.001</v>
      </c>
      <c r="DH298">
        <v>3.097</v>
      </c>
      <c r="DI298">
        <v>0.268</v>
      </c>
      <c r="DJ298">
        <v>400</v>
      </c>
      <c r="DK298">
        <v>24</v>
      </c>
      <c r="DL298">
        <v>0.15</v>
      </c>
      <c r="DM298">
        <v>0.13</v>
      </c>
      <c r="DN298">
        <v>-36.54773658536585</v>
      </c>
      <c r="DO298">
        <v>0.3443414634146398</v>
      </c>
      <c r="DP298">
        <v>0.05073655898470562</v>
      </c>
      <c r="DQ298">
        <v>0</v>
      </c>
      <c r="DR298">
        <v>1.075572926829268</v>
      </c>
      <c r="DS298">
        <v>0.1671804878048795</v>
      </c>
      <c r="DT298">
        <v>0.01659566946803312</v>
      </c>
      <c r="DU298">
        <v>0</v>
      </c>
      <c r="DV298">
        <v>0</v>
      </c>
      <c r="DW298">
        <v>2</v>
      </c>
      <c r="DX298" t="s">
        <v>357</v>
      </c>
      <c r="DY298">
        <v>2.97936</v>
      </c>
      <c r="DZ298">
        <v>2.72858</v>
      </c>
      <c r="EA298">
        <v>0.182276</v>
      </c>
      <c r="EB298">
        <v>0.187039</v>
      </c>
      <c r="EC298">
        <v>0.107325</v>
      </c>
      <c r="ED298">
        <v>0.104794</v>
      </c>
      <c r="EE298">
        <v>24506.6</v>
      </c>
      <c r="EF298">
        <v>24067.3</v>
      </c>
      <c r="EG298">
        <v>30500.8</v>
      </c>
      <c r="EH298">
        <v>29853.7</v>
      </c>
      <c r="EI298">
        <v>37572.4</v>
      </c>
      <c r="EJ298">
        <v>35187.2</v>
      </c>
      <c r="EK298">
        <v>46656.4</v>
      </c>
      <c r="EL298">
        <v>44393.7</v>
      </c>
      <c r="EM298">
        <v>1.8763</v>
      </c>
      <c r="EN298">
        <v>1.82875</v>
      </c>
      <c r="EO298">
        <v>0.110939</v>
      </c>
      <c r="EP298">
        <v>0</v>
      </c>
      <c r="EQ298">
        <v>25.7026</v>
      </c>
      <c r="ER298">
        <v>999.9</v>
      </c>
      <c r="ES298">
        <v>45.5</v>
      </c>
      <c r="ET298">
        <v>34.7</v>
      </c>
      <c r="EU298">
        <v>28.2749</v>
      </c>
      <c r="EV298">
        <v>63.2339</v>
      </c>
      <c r="EW298">
        <v>20.2244</v>
      </c>
      <c r="EX298">
        <v>1</v>
      </c>
      <c r="EY298">
        <v>0.00225864</v>
      </c>
      <c r="EZ298">
        <v>0.369308</v>
      </c>
      <c r="FA298">
        <v>20.1987</v>
      </c>
      <c r="FB298">
        <v>5.22957</v>
      </c>
      <c r="FC298">
        <v>11.9682</v>
      </c>
      <c r="FD298">
        <v>4.9702</v>
      </c>
      <c r="FE298">
        <v>3.28965</v>
      </c>
      <c r="FF298">
        <v>9999</v>
      </c>
      <c r="FG298">
        <v>9999</v>
      </c>
      <c r="FH298">
        <v>9999</v>
      </c>
      <c r="FI298">
        <v>999.9</v>
      </c>
      <c r="FJ298">
        <v>4.97308</v>
      </c>
      <c r="FK298">
        <v>1.87768</v>
      </c>
      <c r="FL298">
        <v>1.87578</v>
      </c>
      <c r="FM298">
        <v>1.87864</v>
      </c>
      <c r="FN298">
        <v>1.8753</v>
      </c>
      <c r="FO298">
        <v>1.87881</v>
      </c>
      <c r="FP298">
        <v>1.87592</v>
      </c>
      <c r="FQ298">
        <v>1.87711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5.38</v>
      </c>
      <c r="GF298">
        <v>0.3431</v>
      </c>
      <c r="GG298">
        <v>1.952128706093963</v>
      </c>
      <c r="GH298">
        <v>0.004218851560130391</v>
      </c>
      <c r="GI298">
        <v>-1.795455638341317E-06</v>
      </c>
      <c r="GJ298">
        <v>4.509012065089949E-10</v>
      </c>
      <c r="GK298">
        <v>-0.002260030334245136</v>
      </c>
      <c r="GL298">
        <v>0.00193859277299023</v>
      </c>
      <c r="GM298">
        <v>0.0006059354359476578</v>
      </c>
      <c r="GN298">
        <v>-3.865286006439209E-06</v>
      </c>
      <c r="GO298">
        <v>0</v>
      </c>
      <c r="GP298">
        <v>2124</v>
      </c>
      <c r="GQ298">
        <v>1</v>
      </c>
      <c r="GR298">
        <v>26</v>
      </c>
      <c r="GS298">
        <v>223304.9</v>
      </c>
      <c r="GT298">
        <v>1180.6</v>
      </c>
      <c r="GU298">
        <v>2.854</v>
      </c>
      <c r="GV298">
        <v>2.55615</v>
      </c>
      <c r="GW298">
        <v>1.39893</v>
      </c>
      <c r="GX298">
        <v>2.35474</v>
      </c>
      <c r="GY298">
        <v>1.44897</v>
      </c>
      <c r="GZ298">
        <v>2.47925</v>
      </c>
      <c r="HA298">
        <v>41.0412</v>
      </c>
      <c r="HB298">
        <v>24.1838</v>
      </c>
      <c r="HC298">
        <v>18</v>
      </c>
      <c r="HD298">
        <v>494.408</v>
      </c>
      <c r="HE298">
        <v>436.708</v>
      </c>
      <c r="HF298">
        <v>24.7685</v>
      </c>
      <c r="HG298">
        <v>27.055</v>
      </c>
      <c r="HH298">
        <v>30.0004</v>
      </c>
      <c r="HI298">
        <v>26.9345</v>
      </c>
      <c r="HJ298">
        <v>27.0204</v>
      </c>
      <c r="HK298">
        <v>57.2375</v>
      </c>
      <c r="HL298">
        <v>24.3466</v>
      </c>
      <c r="HM298">
        <v>86.5042</v>
      </c>
      <c r="HN298">
        <v>24.7587</v>
      </c>
      <c r="HO298">
        <v>1356.81</v>
      </c>
      <c r="HP298">
        <v>23.3519</v>
      </c>
      <c r="HQ298">
        <v>100.83</v>
      </c>
      <c r="HR298">
        <v>102.083</v>
      </c>
    </row>
    <row r="299" spans="1:226">
      <c r="A299">
        <v>283</v>
      </c>
      <c r="B299">
        <v>1677866362.5</v>
      </c>
      <c r="C299">
        <v>3841</v>
      </c>
      <c r="D299" t="s">
        <v>931</v>
      </c>
      <c r="E299" t="s">
        <v>932</v>
      </c>
      <c r="F299">
        <v>5</v>
      </c>
      <c r="G299" t="s">
        <v>353</v>
      </c>
      <c r="H299" t="s">
        <v>770</v>
      </c>
      <c r="I299">
        <v>1677866354.714286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1375.536507939309</v>
      </c>
      <c r="AK299">
        <v>1347.130484848484</v>
      </c>
      <c r="AL299">
        <v>3.42777260170576</v>
      </c>
      <c r="AM299">
        <v>64.72934147553096</v>
      </c>
      <c r="AN299">
        <f>(AP299 - AO299 + BO299*1E3/(8.314*(BQ299+273.15)) * AR299/BN299 * AQ299) * BN299/(100*BB299) * 1000/(1000 - AP299)</f>
        <v>0</v>
      </c>
      <c r="AO299">
        <v>23.37251272028466</v>
      </c>
      <c r="AP299">
        <v>24.46929818181819</v>
      </c>
      <c r="AQ299">
        <v>-0.0001240737350863497</v>
      </c>
      <c r="AR299">
        <v>99.36113135424414</v>
      </c>
      <c r="AS299">
        <v>0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2.96</v>
      </c>
      <c r="BC299">
        <v>0.5</v>
      </c>
      <c r="BD299" t="s">
        <v>355</v>
      </c>
      <c r="BE299">
        <v>2</v>
      </c>
      <c r="BF299" t="b">
        <v>1</v>
      </c>
      <c r="BG299">
        <v>1677866354.714286</v>
      </c>
      <c r="BH299">
        <v>1289.830714285714</v>
      </c>
      <c r="BI299">
        <v>1326.408571428572</v>
      </c>
      <c r="BJ299">
        <v>24.46924285714286</v>
      </c>
      <c r="BK299">
        <v>23.37538571428572</v>
      </c>
      <c r="BL299">
        <v>1284.466428571428</v>
      </c>
      <c r="BM299">
        <v>24.1263</v>
      </c>
      <c r="BN299">
        <v>500.042</v>
      </c>
      <c r="BO299">
        <v>89.403175</v>
      </c>
      <c r="BP299">
        <v>0.1000021607142857</v>
      </c>
      <c r="BQ299">
        <v>26.7318</v>
      </c>
      <c r="BR299">
        <v>27.513925</v>
      </c>
      <c r="BS299">
        <v>999.9000000000002</v>
      </c>
      <c r="BT299">
        <v>0</v>
      </c>
      <c r="BU299">
        <v>0</v>
      </c>
      <c r="BV299">
        <v>10007.78642857143</v>
      </c>
      <c r="BW299">
        <v>0</v>
      </c>
      <c r="BX299">
        <v>3.092932857142857</v>
      </c>
      <c r="BY299">
        <v>-36.57827142857143</v>
      </c>
      <c r="BZ299">
        <v>1322.183214285714</v>
      </c>
      <c r="CA299">
        <v>1358.156785714285</v>
      </c>
      <c r="CB299">
        <v>1.093847142857143</v>
      </c>
      <c r="CC299">
        <v>1326.408571428572</v>
      </c>
      <c r="CD299">
        <v>23.37538571428572</v>
      </c>
      <c r="CE299">
        <v>2.187627142857143</v>
      </c>
      <c r="CF299">
        <v>2.089834642857143</v>
      </c>
      <c r="CG299">
        <v>18.87199285714286</v>
      </c>
      <c r="CH299">
        <v>18.14190714285714</v>
      </c>
      <c r="CI299">
        <v>2000.002857142857</v>
      </c>
      <c r="CJ299">
        <v>0.9799984285714285</v>
      </c>
      <c r="CK299">
        <v>0.02000185714285715</v>
      </c>
      <c r="CL299">
        <v>0</v>
      </c>
      <c r="CM299">
        <v>2.059314285714286</v>
      </c>
      <c r="CN299">
        <v>0</v>
      </c>
      <c r="CO299">
        <v>7328.473928571429</v>
      </c>
      <c r="CP299">
        <v>17338.23214285714</v>
      </c>
      <c r="CQ299">
        <v>37.38146428571429</v>
      </c>
      <c r="CR299">
        <v>38.05314285714286</v>
      </c>
      <c r="CS299">
        <v>36.62471428571428</v>
      </c>
      <c r="CT299">
        <v>36.08907142857142</v>
      </c>
      <c r="CU299">
        <v>36.34792857142857</v>
      </c>
      <c r="CV299">
        <v>1960.002857142857</v>
      </c>
      <c r="CW299">
        <v>40</v>
      </c>
      <c r="CX299">
        <v>0</v>
      </c>
      <c r="CY299">
        <v>1677866365.6</v>
      </c>
      <c r="CZ299">
        <v>0</v>
      </c>
      <c r="DA299">
        <v>0</v>
      </c>
      <c r="DB299" t="s">
        <v>356</v>
      </c>
      <c r="DC299">
        <v>1664468064.5</v>
      </c>
      <c r="DD299">
        <v>1677795524</v>
      </c>
      <c r="DE299">
        <v>0</v>
      </c>
      <c r="DF299">
        <v>-0.419</v>
      </c>
      <c r="DG299">
        <v>-0.001</v>
      </c>
      <c r="DH299">
        <v>3.097</v>
      </c>
      <c r="DI299">
        <v>0.268</v>
      </c>
      <c r="DJ299">
        <v>400</v>
      </c>
      <c r="DK299">
        <v>24</v>
      </c>
      <c r="DL299">
        <v>0.15</v>
      </c>
      <c r="DM299">
        <v>0.13</v>
      </c>
      <c r="DN299">
        <v>-36.57262</v>
      </c>
      <c r="DO299">
        <v>-0.4836315196998047</v>
      </c>
      <c r="DP299">
        <v>0.0867603745957794</v>
      </c>
      <c r="DQ299">
        <v>0</v>
      </c>
      <c r="DR299">
        <v>1.08860525</v>
      </c>
      <c r="DS299">
        <v>0.1156364352720423</v>
      </c>
      <c r="DT299">
        <v>0.01181728987278807</v>
      </c>
      <c r="DU299">
        <v>0</v>
      </c>
      <c r="DV299">
        <v>0</v>
      </c>
      <c r="DW299">
        <v>2</v>
      </c>
      <c r="DX299" t="s">
        <v>357</v>
      </c>
      <c r="DY299">
        <v>2.97915</v>
      </c>
      <c r="DZ299">
        <v>2.72835</v>
      </c>
      <c r="EA299">
        <v>0.183706</v>
      </c>
      <c r="EB299">
        <v>0.188471</v>
      </c>
      <c r="EC299">
        <v>0.107308</v>
      </c>
      <c r="ED299">
        <v>0.104797</v>
      </c>
      <c r="EE299">
        <v>24463.4</v>
      </c>
      <c r="EF299">
        <v>24024.5</v>
      </c>
      <c r="EG299">
        <v>30500.3</v>
      </c>
      <c r="EH299">
        <v>29853.3</v>
      </c>
      <c r="EI299">
        <v>37572.8</v>
      </c>
      <c r="EJ299">
        <v>35186.8</v>
      </c>
      <c r="EK299">
        <v>46655.9</v>
      </c>
      <c r="EL299">
        <v>44393.2</v>
      </c>
      <c r="EM299">
        <v>1.87628</v>
      </c>
      <c r="EN299">
        <v>1.82903</v>
      </c>
      <c r="EO299">
        <v>0.111245</v>
      </c>
      <c r="EP299">
        <v>0</v>
      </c>
      <c r="EQ299">
        <v>25.7077</v>
      </c>
      <c r="ER299">
        <v>999.9</v>
      </c>
      <c r="ES299">
        <v>45.5</v>
      </c>
      <c r="ET299">
        <v>34.7</v>
      </c>
      <c r="EU299">
        <v>28.2711</v>
      </c>
      <c r="EV299">
        <v>63.3339</v>
      </c>
      <c r="EW299">
        <v>20.5329</v>
      </c>
      <c r="EX299">
        <v>1</v>
      </c>
      <c r="EY299">
        <v>0.00248984</v>
      </c>
      <c r="EZ299">
        <v>0.487862</v>
      </c>
      <c r="FA299">
        <v>20.1984</v>
      </c>
      <c r="FB299">
        <v>5.22972</v>
      </c>
      <c r="FC299">
        <v>11.9682</v>
      </c>
      <c r="FD299">
        <v>4.96995</v>
      </c>
      <c r="FE299">
        <v>3.28968</v>
      </c>
      <c r="FF299">
        <v>9999</v>
      </c>
      <c r="FG299">
        <v>9999</v>
      </c>
      <c r="FH299">
        <v>9999</v>
      </c>
      <c r="FI299">
        <v>999.9</v>
      </c>
      <c r="FJ299">
        <v>4.97308</v>
      </c>
      <c r="FK299">
        <v>1.87769</v>
      </c>
      <c r="FL299">
        <v>1.87578</v>
      </c>
      <c r="FM299">
        <v>1.87865</v>
      </c>
      <c r="FN299">
        <v>1.87531</v>
      </c>
      <c r="FO299">
        <v>1.87883</v>
      </c>
      <c r="FP299">
        <v>1.87593</v>
      </c>
      <c r="FQ299">
        <v>1.87713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5.41</v>
      </c>
      <c r="GF299">
        <v>0.3429</v>
      </c>
      <c r="GG299">
        <v>1.952128706093963</v>
      </c>
      <c r="GH299">
        <v>0.004218851560130391</v>
      </c>
      <c r="GI299">
        <v>-1.795455638341317E-06</v>
      </c>
      <c r="GJ299">
        <v>4.509012065089949E-10</v>
      </c>
      <c r="GK299">
        <v>-0.002260030334245136</v>
      </c>
      <c r="GL299">
        <v>0.00193859277299023</v>
      </c>
      <c r="GM299">
        <v>0.0006059354359476578</v>
      </c>
      <c r="GN299">
        <v>-3.865286006439209E-06</v>
      </c>
      <c r="GO299">
        <v>0</v>
      </c>
      <c r="GP299">
        <v>2124</v>
      </c>
      <c r="GQ299">
        <v>1</v>
      </c>
      <c r="GR299">
        <v>26</v>
      </c>
      <c r="GS299">
        <v>223305</v>
      </c>
      <c r="GT299">
        <v>1180.6</v>
      </c>
      <c r="GU299">
        <v>2.8833</v>
      </c>
      <c r="GV299">
        <v>2.5415</v>
      </c>
      <c r="GW299">
        <v>1.39893</v>
      </c>
      <c r="GX299">
        <v>2.35474</v>
      </c>
      <c r="GY299">
        <v>1.44897</v>
      </c>
      <c r="GZ299">
        <v>2.53174</v>
      </c>
      <c r="HA299">
        <v>41.0412</v>
      </c>
      <c r="HB299">
        <v>24.1751</v>
      </c>
      <c r="HC299">
        <v>18</v>
      </c>
      <c r="HD299">
        <v>494.38</v>
      </c>
      <c r="HE299">
        <v>436.87</v>
      </c>
      <c r="HF299">
        <v>24.7671</v>
      </c>
      <c r="HG299">
        <v>27.055</v>
      </c>
      <c r="HH299">
        <v>30.0003</v>
      </c>
      <c r="HI299">
        <v>26.9323</v>
      </c>
      <c r="HJ299">
        <v>27.0195</v>
      </c>
      <c r="HK299">
        <v>57.7633</v>
      </c>
      <c r="HL299">
        <v>24.3466</v>
      </c>
      <c r="HM299">
        <v>86.5042</v>
      </c>
      <c r="HN299">
        <v>24.7376</v>
      </c>
      <c r="HO299">
        <v>1370.16</v>
      </c>
      <c r="HP299">
        <v>23.3519</v>
      </c>
      <c r="HQ299">
        <v>100.829</v>
      </c>
      <c r="HR299">
        <v>102.081</v>
      </c>
    </row>
    <row r="300" spans="1:226">
      <c r="A300">
        <v>284</v>
      </c>
      <c r="B300">
        <v>1677866367.5</v>
      </c>
      <c r="C300">
        <v>3846</v>
      </c>
      <c r="D300" t="s">
        <v>933</v>
      </c>
      <c r="E300" t="s">
        <v>934</v>
      </c>
      <c r="F300">
        <v>5</v>
      </c>
      <c r="G300" t="s">
        <v>353</v>
      </c>
      <c r="H300" t="s">
        <v>770</v>
      </c>
      <c r="I300">
        <v>1677866360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1392.709603656844</v>
      </c>
      <c r="AK300">
        <v>1364.368424242423</v>
      </c>
      <c r="AL300">
        <v>3.455699230536405</v>
      </c>
      <c r="AM300">
        <v>64.72934147553096</v>
      </c>
      <c r="AN300">
        <f>(AP300 - AO300 + BO300*1E3/(8.314*(BQ300+273.15)) * AR300/BN300 * AQ300) * BN300/(100*BB300) * 1000/(1000 - AP300)</f>
        <v>0</v>
      </c>
      <c r="AO300">
        <v>23.36956842323302</v>
      </c>
      <c r="AP300">
        <v>24.45804424242425</v>
      </c>
      <c r="AQ300">
        <v>-0.0001812081237241116</v>
      </c>
      <c r="AR300">
        <v>99.36113135424414</v>
      </c>
      <c r="AS300">
        <v>0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2.96</v>
      </c>
      <c r="BC300">
        <v>0.5</v>
      </c>
      <c r="BD300" t="s">
        <v>355</v>
      </c>
      <c r="BE300">
        <v>2</v>
      </c>
      <c r="BF300" t="b">
        <v>1</v>
      </c>
      <c r="BG300">
        <v>1677866360</v>
      </c>
      <c r="BH300">
        <v>1307.493703703704</v>
      </c>
      <c r="BI300">
        <v>1344.141481481481</v>
      </c>
      <c r="BJ300">
        <v>24.46975555555555</v>
      </c>
      <c r="BK300">
        <v>23.37281111111111</v>
      </c>
      <c r="BL300">
        <v>1302.097037037037</v>
      </c>
      <c r="BM300">
        <v>24.12681111111111</v>
      </c>
      <c r="BN300">
        <v>500.0491851851852</v>
      </c>
      <c r="BO300">
        <v>89.40285555555556</v>
      </c>
      <c r="BP300">
        <v>0.1000480296296296</v>
      </c>
      <c r="BQ300">
        <v>26.73579999999999</v>
      </c>
      <c r="BR300">
        <v>27.52028148148148</v>
      </c>
      <c r="BS300">
        <v>999.9000000000001</v>
      </c>
      <c r="BT300">
        <v>0</v>
      </c>
      <c r="BU300">
        <v>0</v>
      </c>
      <c r="BV300">
        <v>9997.686296296297</v>
      </c>
      <c r="BW300">
        <v>0</v>
      </c>
      <c r="BX300">
        <v>3.093071481481482</v>
      </c>
      <c r="BY300">
        <v>-36.6478037037037</v>
      </c>
      <c r="BZ300">
        <v>1340.290740740741</v>
      </c>
      <c r="CA300">
        <v>1376.310740740741</v>
      </c>
      <c r="CB300">
        <v>1.096934814814815</v>
      </c>
      <c r="CC300">
        <v>1344.141481481481</v>
      </c>
      <c r="CD300">
        <v>23.37281111111111</v>
      </c>
      <c r="CE300">
        <v>2.187666296296296</v>
      </c>
      <c r="CF300">
        <v>2.089597037037037</v>
      </c>
      <c r="CG300">
        <v>18.87227777777778</v>
      </c>
      <c r="CH300">
        <v>18.14009629629629</v>
      </c>
      <c r="CI300">
        <v>2000.014074074074</v>
      </c>
      <c r="CJ300">
        <v>0.9799984444444445</v>
      </c>
      <c r="CK300">
        <v>0.02000184074074074</v>
      </c>
      <c r="CL300">
        <v>0</v>
      </c>
      <c r="CM300">
        <v>2.048492592592592</v>
      </c>
      <c r="CN300">
        <v>0</v>
      </c>
      <c r="CO300">
        <v>7328.075555555557</v>
      </c>
      <c r="CP300">
        <v>17338.34444444444</v>
      </c>
      <c r="CQ300">
        <v>37.39333333333333</v>
      </c>
      <c r="CR300">
        <v>38.05051851851852</v>
      </c>
      <c r="CS300">
        <v>36.63862962962963</v>
      </c>
      <c r="CT300">
        <v>36.09007407407407</v>
      </c>
      <c r="CU300">
        <v>36.34925925925926</v>
      </c>
      <c r="CV300">
        <v>1960.013703703704</v>
      </c>
      <c r="CW300">
        <v>40.00037037037037</v>
      </c>
      <c r="CX300">
        <v>0</v>
      </c>
      <c r="CY300">
        <v>1677866370.4</v>
      </c>
      <c r="CZ300">
        <v>0</v>
      </c>
      <c r="DA300">
        <v>0</v>
      </c>
      <c r="DB300" t="s">
        <v>356</v>
      </c>
      <c r="DC300">
        <v>1664468064.5</v>
      </c>
      <c r="DD300">
        <v>1677795524</v>
      </c>
      <c r="DE300">
        <v>0</v>
      </c>
      <c r="DF300">
        <v>-0.419</v>
      </c>
      <c r="DG300">
        <v>-0.001</v>
      </c>
      <c r="DH300">
        <v>3.097</v>
      </c>
      <c r="DI300">
        <v>0.268</v>
      </c>
      <c r="DJ300">
        <v>400</v>
      </c>
      <c r="DK300">
        <v>24</v>
      </c>
      <c r="DL300">
        <v>0.15</v>
      </c>
      <c r="DM300">
        <v>0.13</v>
      </c>
      <c r="DN300">
        <v>-36.61644</v>
      </c>
      <c r="DO300">
        <v>-0.9797628517822431</v>
      </c>
      <c r="DP300">
        <v>0.1122061335221919</v>
      </c>
      <c r="DQ300">
        <v>0</v>
      </c>
      <c r="DR300">
        <v>1.09389375</v>
      </c>
      <c r="DS300">
        <v>0.03430637898686274</v>
      </c>
      <c r="DT300">
        <v>0.006888589727767212</v>
      </c>
      <c r="DU300">
        <v>1</v>
      </c>
      <c r="DV300">
        <v>1</v>
      </c>
      <c r="DW300">
        <v>2</v>
      </c>
      <c r="DX300" t="s">
        <v>365</v>
      </c>
      <c r="DY300">
        <v>2.97925</v>
      </c>
      <c r="DZ300">
        <v>2.72815</v>
      </c>
      <c r="EA300">
        <v>0.185135</v>
      </c>
      <c r="EB300">
        <v>0.189876</v>
      </c>
      <c r="EC300">
        <v>0.107275</v>
      </c>
      <c r="ED300">
        <v>0.104786</v>
      </c>
      <c r="EE300">
        <v>24420.7</v>
      </c>
      <c r="EF300">
        <v>23982.9</v>
      </c>
      <c r="EG300">
        <v>30500.5</v>
      </c>
      <c r="EH300">
        <v>29853.3</v>
      </c>
      <c r="EI300">
        <v>37574.6</v>
      </c>
      <c r="EJ300">
        <v>35187.4</v>
      </c>
      <c r="EK300">
        <v>46656.1</v>
      </c>
      <c r="EL300">
        <v>44393.3</v>
      </c>
      <c r="EM300">
        <v>1.87633</v>
      </c>
      <c r="EN300">
        <v>1.8289</v>
      </c>
      <c r="EO300">
        <v>0.110529</v>
      </c>
      <c r="EP300">
        <v>0</v>
      </c>
      <c r="EQ300">
        <v>25.7112</v>
      </c>
      <c r="ER300">
        <v>999.9</v>
      </c>
      <c r="ES300">
        <v>45.5</v>
      </c>
      <c r="ET300">
        <v>34.7</v>
      </c>
      <c r="EU300">
        <v>28.268</v>
      </c>
      <c r="EV300">
        <v>63.4639</v>
      </c>
      <c r="EW300">
        <v>20.5409</v>
      </c>
      <c r="EX300">
        <v>1</v>
      </c>
      <c r="EY300">
        <v>0.00254827</v>
      </c>
      <c r="EZ300">
        <v>0.570316</v>
      </c>
      <c r="FA300">
        <v>20.1981</v>
      </c>
      <c r="FB300">
        <v>5.23032</v>
      </c>
      <c r="FC300">
        <v>11.968</v>
      </c>
      <c r="FD300">
        <v>4.96985</v>
      </c>
      <c r="FE300">
        <v>3.28953</v>
      </c>
      <c r="FF300">
        <v>9999</v>
      </c>
      <c r="FG300">
        <v>9999</v>
      </c>
      <c r="FH300">
        <v>9999</v>
      </c>
      <c r="FI300">
        <v>999.9</v>
      </c>
      <c r="FJ300">
        <v>4.97308</v>
      </c>
      <c r="FK300">
        <v>1.87765</v>
      </c>
      <c r="FL300">
        <v>1.87576</v>
      </c>
      <c r="FM300">
        <v>1.87862</v>
      </c>
      <c r="FN300">
        <v>1.87529</v>
      </c>
      <c r="FO300">
        <v>1.87881</v>
      </c>
      <c r="FP300">
        <v>1.87592</v>
      </c>
      <c r="FQ300">
        <v>1.87713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5.44</v>
      </c>
      <c r="GF300">
        <v>0.3427</v>
      </c>
      <c r="GG300">
        <v>1.952128706093963</v>
      </c>
      <c r="GH300">
        <v>0.004218851560130391</v>
      </c>
      <c r="GI300">
        <v>-1.795455638341317E-06</v>
      </c>
      <c r="GJ300">
        <v>4.509012065089949E-10</v>
      </c>
      <c r="GK300">
        <v>-0.002260030334245136</v>
      </c>
      <c r="GL300">
        <v>0.00193859277299023</v>
      </c>
      <c r="GM300">
        <v>0.0006059354359476578</v>
      </c>
      <c r="GN300">
        <v>-3.865286006439209E-06</v>
      </c>
      <c r="GO300">
        <v>0</v>
      </c>
      <c r="GP300">
        <v>2124</v>
      </c>
      <c r="GQ300">
        <v>1</v>
      </c>
      <c r="GR300">
        <v>26</v>
      </c>
      <c r="GS300">
        <v>223305</v>
      </c>
      <c r="GT300">
        <v>1180.7</v>
      </c>
      <c r="GU300">
        <v>2.90894</v>
      </c>
      <c r="GV300">
        <v>2.5415</v>
      </c>
      <c r="GW300">
        <v>1.39893</v>
      </c>
      <c r="GX300">
        <v>2.35474</v>
      </c>
      <c r="GY300">
        <v>1.44897</v>
      </c>
      <c r="GZ300">
        <v>2.44263</v>
      </c>
      <c r="HA300">
        <v>41.0412</v>
      </c>
      <c r="HB300">
        <v>24.1751</v>
      </c>
      <c r="HC300">
        <v>18</v>
      </c>
      <c r="HD300">
        <v>494.407</v>
      </c>
      <c r="HE300">
        <v>436.783</v>
      </c>
      <c r="HF300">
        <v>24.7416</v>
      </c>
      <c r="HG300">
        <v>27.055</v>
      </c>
      <c r="HH300">
        <v>30.0001</v>
      </c>
      <c r="HI300">
        <v>26.9322</v>
      </c>
      <c r="HJ300">
        <v>27.0181</v>
      </c>
      <c r="HK300">
        <v>58.3436</v>
      </c>
      <c r="HL300">
        <v>24.3466</v>
      </c>
      <c r="HM300">
        <v>86.5042</v>
      </c>
      <c r="HN300">
        <v>24.7111</v>
      </c>
      <c r="HO300">
        <v>1390.2</v>
      </c>
      <c r="HP300">
        <v>23.3519</v>
      </c>
      <c r="HQ300">
        <v>100.83</v>
      </c>
      <c r="HR300">
        <v>102.082</v>
      </c>
    </row>
    <row r="301" spans="1:226">
      <c r="A301">
        <v>285</v>
      </c>
      <c r="B301">
        <v>1677866372.5</v>
      </c>
      <c r="C301">
        <v>3851</v>
      </c>
      <c r="D301" t="s">
        <v>935</v>
      </c>
      <c r="E301" t="s">
        <v>936</v>
      </c>
      <c r="F301">
        <v>5</v>
      </c>
      <c r="G301" t="s">
        <v>353</v>
      </c>
      <c r="H301" t="s">
        <v>770</v>
      </c>
      <c r="I301">
        <v>1677866364.714286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1409.684609576851</v>
      </c>
      <c r="AK301">
        <v>1381.412181818181</v>
      </c>
      <c r="AL301">
        <v>3.39176796593249</v>
      </c>
      <c r="AM301">
        <v>64.72934147553096</v>
      </c>
      <c r="AN301">
        <f>(AP301 - AO301 + BO301*1E3/(8.314*(BQ301+273.15)) * AR301/BN301 * AQ301) * BN301/(100*BB301) * 1000/(1000 - AP301)</f>
        <v>0</v>
      </c>
      <c r="AO301">
        <v>23.36764372615221</v>
      </c>
      <c r="AP301">
        <v>24.44727757575758</v>
      </c>
      <c r="AQ301">
        <v>-0.0001373828169479437</v>
      </c>
      <c r="AR301">
        <v>99.36113135424414</v>
      </c>
      <c r="AS301">
        <v>0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2.96</v>
      </c>
      <c r="BC301">
        <v>0.5</v>
      </c>
      <c r="BD301" t="s">
        <v>355</v>
      </c>
      <c r="BE301">
        <v>2</v>
      </c>
      <c r="BF301" t="b">
        <v>1</v>
      </c>
      <c r="BG301">
        <v>1677866364.714286</v>
      </c>
      <c r="BH301">
        <v>1323.287857142857</v>
      </c>
      <c r="BI301">
        <v>1359.948571428572</v>
      </c>
      <c r="BJ301">
        <v>24.46283571428571</v>
      </c>
      <c r="BK301">
        <v>23.37026071428572</v>
      </c>
      <c r="BL301">
        <v>1317.861428571429</v>
      </c>
      <c r="BM301">
        <v>24.12005357142857</v>
      </c>
      <c r="BN301">
        <v>500.0476071428572</v>
      </c>
      <c r="BO301">
        <v>89.4032857142857</v>
      </c>
      <c r="BP301">
        <v>0.1000045357142857</v>
      </c>
      <c r="BQ301">
        <v>26.73842142857143</v>
      </c>
      <c r="BR301">
        <v>27.52281785714285</v>
      </c>
      <c r="BS301">
        <v>999.9000000000002</v>
      </c>
      <c r="BT301">
        <v>0</v>
      </c>
      <c r="BU301">
        <v>0</v>
      </c>
      <c r="BV301">
        <v>9996.535</v>
      </c>
      <c r="BW301">
        <v>0</v>
      </c>
      <c r="BX301">
        <v>3.092932857142858</v>
      </c>
      <c r="BY301">
        <v>-36.66055714285714</v>
      </c>
      <c r="BZ301">
        <v>1356.471071428571</v>
      </c>
      <c r="CA301">
        <v>1392.491785714286</v>
      </c>
      <c r="CB301">
        <v>1.092568214285714</v>
      </c>
      <c r="CC301">
        <v>1359.948571428572</v>
      </c>
      <c r="CD301">
        <v>23.37026071428572</v>
      </c>
      <c r="CE301">
        <v>2.187057857142857</v>
      </c>
      <c r="CF301">
        <v>2.089378928571429</v>
      </c>
      <c r="CG301">
        <v>18.867825</v>
      </c>
      <c r="CH301">
        <v>18.13842857142857</v>
      </c>
      <c r="CI301">
        <v>1999.999285714286</v>
      </c>
      <c r="CJ301">
        <v>0.9799983214285714</v>
      </c>
      <c r="CK301">
        <v>0.02000196785714286</v>
      </c>
      <c r="CL301">
        <v>0</v>
      </c>
      <c r="CM301">
        <v>2.081496428571428</v>
      </c>
      <c r="CN301">
        <v>0</v>
      </c>
      <c r="CO301">
        <v>7327.755</v>
      </c>
      <c r="CP301">
        <v>17338.21071428571</v>
      </c>
      <c r="CQ301">
        <v>37.4395</v>
      </c>
      <c r="CR301">
        <v>38.05092857142857</v>
      </c>
      <c r="CS301">
        <v>36.62260714285714</v>
      </c>
      <c r="CT301">
        <v>36.09357142857143</v>
      </c>
      <c r="CU301">
        <v>36.3435</v>
      </c>
      <c r="CV301">
        <v>1959.998928571428</v>
      </c>
      <c r="CW301">
        <v>40.00035714285714</v>
      </c>
      <c r="CX301">
        <v>0</v>
      </c>
      <c r="CY301">
        <v>1677866375.8</v>
      </c>
      <c r="CZ301">
        <v>0</v>
      </c>
      <c r="DA301">
        <v>0</v>
      </c>
      <c r="DB301" t="s">
        <v>356</v>
      </c>
      <c r="DC301">
        <v>1664468064.5</v>
      </c>
      <c r="DD301">
        <v>1677795524</v>
      </c>
      <c r="DE301">
        <v>0</v>
      </c>
      <c r="DF301">
        <v>-0.419</v>
      </c>
      <c r="DG301">
        <v>-0.001</v>
      </c>
      <c r="DH301">
        <v>3.097</v>
      </c>
      <c r="DI301">
        <v>0.268</v>
      </c>
      <c r="DJ301">
        <v>400</v>
      </c>
      <c r="DK301">
        <v>24</v>
      </c>
      <c r="DL301">
        <v>0.15</v>
      </c>
      <c r="DM301">
        <v>0.13</v>
      </c>
      <c r="DN301">
        <v>-36.62146750000001</v>
      </c>
      <c r="DO301">
        <v>-0.4200574108817778</v>
      </c>
      <c r="DP301">
        <v>0.111714838735729</v>
      </c>
      <c r="DQ301">
        <v>0</v>
      </c>
      <c r="DR301">
        <v>1.0944045</v>
      </c>
      <c r="DS301">
        <v>-0.04228345215759833</v>
      </c>
      <c r="DT301">
        <v>0.005787988402718161</v>
      </c>
      <c r="DU301">
        <v>1</v>
      </c>
      <c r="DV301">
        <v>1</v>
      </c>
      <c r="DW301">
        <v>2</v>
      </c>
      <c r="DX301" t="s">
        <v>365</v>
      </c>
      <c r="DY301">
        <v>2.97939</v>
      </c>
      <c r="DZ301">
        <v>2.72859</v>
      </c>
      <c r="EA301">
        <v>0.186538</v>
      </c>
      <c r="EB301">
        <v>0.191269</v>
      </c>
      <c r="EC301">
        <v>0.107242</v>
      </c>
      <c r="ED301">
        <v>0.104778</v>
      </c>
      <c r="EE301">
        <v>24378.4</v>
      </c>
      <c r="EF301">
        <v>23941.3</v>
      </c>
      <c r="EG301">
        <v>30500.2</v>
      </c>
      <c r="EH301">
        <v>29852.9</v>
      </c>
      <c r="EI301">
        <v>37575.9</v>
      </c>
      <c r="EJ301">
        <v>35187.3</v>
      </c>
      <c r="EK301">
        <v>46655.9</v>
      </c>
      <c r="EL301">
        <v>44392.7</v>
      </c>
      <c r="EM301">
        <v>1.8762</v>
      </c>
      <c r="EN301">
        <v>1.82913</v>
      </c>
      <c r="EO301">
        <v>0.110999</v>
      </c>
      <c r="EP301">
        <v>0</v>
      </c>
      <c r="EQ301">
        <v>25.7138</v>
      </c>
      <c r="ER301">
        <v>999.9</v>
      </c>
      <c r="ES301">
        <v>45.5</v>
      </c>
      <c r="ET301">
        <v>34.7</v>
      </c>
      <c r="EU301">
        <v>28.269</v>
      </c>
      <c r="EV301">
        <v>63.6239</v>
      </c>
      <c r="EW301">
        <v>20.1603</v>
      </c>
      <c r="EX301">
        <v>1</v>
      </c>
      <c r="EY301">
        <v>0.00246443</v>
      </c>
      <c r="EZ301">
        <v>0.601481</v>
      </c>
      <c r="FA301">
        <v>20.1978</v>
      </c>
      <c r="FB301">
        <v>5.23002</v>
      </c>
      <c r="FC301">
        <v>11.968</v>
      </c>
      <c r="FD301">
        <v>4.97005</v>
      </c>
      <c r="FE301">
        <v>3.28953</v>
      </c>
      <c r="FF301">
        <v>9999</v>
      </c>
      <c r="FG301">
        <v>9999</v>
      </c>
      <c r="FH301">
        <v>9999</v>
      </c>
      <c r="FI301">
        <v>999.9</v>
      </c>
      <c r="FJ301">
        <v>4.97308</v>
      </c>
      <c r="FK301">
        <v>1.87762</v>
      </c>
      <c r="FL301">
        <v>1.87576</v>
      </c>
      <c r="FM301">
        <v>1.87863</v>
      </c>
      <c r="FN301">
        <v>1.87528</v>
      </c>
      <c r="FO301">
        <v>1.87881</v>
      </c>
      <c r="FP301">
        <v>1.87592</v>
      </c>
      <c r="FQ301">
        <v>1.87709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5.47</v>
      </c>
      <c r="GF301">
        <v>0.3424</v>
      </c>
      <c r="GG301">
        <v>1.952128706093963</v>
      </c>
      <c r="GH301">
        <v>0.004218851560130391</v>
      </c>
      <c r="GI301">
        <v>-1.795455638341317E-06</v>
      </c>
      <c r="GJ301">
        <v>4.509012065089949E-10</v>
      </c>
      <c r="GK301">
        <v>-0.002260030334245136</v>
      </c>
      <c r="GL301">
        <v>0.00193859277299023</v>
      </c>
      <c r="GM301">
        <v>0.0006059354359476578</v>
      </c>
      <c r="GN301">
        <v>-3.865286006439209E-06</v>
      </c>
      <c r="GO301">
        <v>0</v>
      </c>
      <c r="GP301">
        <v>2124</v>
      </c>
      <c r="GQ301">
        <v>1</v>
      </c>
      <c r="GR301">
        <v>26</v>
      </c>
      <c r="GS301">
        <v>223305.1</v>
      </c>
      <c r="GT301">
        <v>1180.8</v>
      </c>
      <c r="GU301">
        <v>2.93945</v>
      </c>
      <c r="GV301">
        <v>2.55493</v>
      </c>
      <c r="GW301">
        <v>1.39893</v>
      </c>
      <c r="GX301">
        <v>2.35474</v>
      </c>
      <c r="GY301">
        <v>1.44897</v>
      </c>
      <c r="GZ301">
        <v>2.39868</v>
      </c>
      <c r="HA301">
        <v>41.0412</v>
      </c>
      <c r="HB301">
        <v>24.1663</v>
      </c>
      <c r="HC301">
        <v>18</v>
      </c>
      <c r="HD301">
        <v>494.321</v>
      </c>
      <c r="HE301">
        <v>436.909</v>
      </c>
      <c r="HF301">
        <v>24.71</v>
      </c>
      <c r="HG301">
        <v>27.055</v>
      </c>
      <c r="HH301">
        <v>30.0002</v>
      </c>
      <c r="HI301">
        <v>26.9299</v>
      </c>
      <c r="HJ301">
        <v>27.0166</v>
      </c>
      <c r="HK301">
        <v>58.873</v>
      </c>
      <c r="HL301">
        <v>24.3466</v>
      </c>
      <c r="HM301">
        <v>86.5042</v>
      </c>
      <c r="HN301">
        <v>24.6921</v>
      </c>
      <c r="HO301">
        <v>1403.56</v>
      </c>
      <c r="HP301">
        <v>23.3519</v>
      </c>
      <c r="HQ301">
        <v>100.829</v>
      </c>
      <c r="HR301">
        <v>102.08</v>
      </c>
    </row>
    <row r="302" spans="1:226">
      <c r="A302">
        <v>286</v>
      </c>
      <c r="B302">
        <v>1677866377.5</v>
      </c>
      <c r="C302">
        <v>3856</v>
      </c>
      <c r="D302" t="s">
        <v>937</v>
      </c>
      <c r="E302" t="s">
        <v>938</v>
      </c>
      <c r="F302">
        <v>5</v>
      </c>
      <c r="G302" t="s">
        <v>353</v>
      </c>
      <c r="H302" t="s">
        <v>770</v>
      </c>
      <c r="I302">
        <v>1677866370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1426.957727793841</v>
      </c>
      <c r="AK302">
        <v>1398.534303030302</v>
      </c>
      <c r="AL302">
        <v>3.419443721213625</v>
      </c>
      <c r="AM302">
        <v>64.72934147553096</v>
      </c>
      <c r="AN302">
        <f>(AP302 - AO302 + BO302*1E3/(8.314*(BQ302+273.15)) * AR302/BN302 * AQ302) * BN302/(100*BB302) * 1000/(1000 - AP302)</f>
        <v>0</v>
      </c>
      <c r="AO302">
        <v>23.36290980553772</v>
      </c>
      <c r="AP302">
        <v>24.43683333333334</v>
      </c>
      <c r="AQ302">
        <v>-0.0001263103893581753</v>
      </c>
      <c r="AR302">
        <v>99.36113135424414</v>
      </c>
      <c r="AS302">
        <v>0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2.96</v>
      </c>
      <c r="BC302">
        <v>0.5</v>
      </c>
      <c r="BD302" t="s">
        <v>355</v>
      </c>
      <c r="BE302">
        <v>2</v>
      </c>
      <c r="BF302" t="b">
        <v>1</v>
      </c>
      <c r="BG302">
        <v>1677866370</v>
      </c>
      <c r="BH302">
        <v>1340.983703703704</v>
      </c>
      <c r="BI302">
        <v>1377.655555555556</v>
      </c>
      <c r="BJ302">
        <v>24.45224444444444</v>
      </c>
      <c r="BK302">
        <v>23.36725925925926</v>
      </c>
      <c r="BL302">
        <v>1335.524814814815</v>
      </c>
      <c r="BM302">
        <v>24.10971111111111</v>
      </c>
      <c r="BN302">
        <v>500.054074074074</v>
      </c>
      <c r="BO302">
        <v>89.40323703703704</v>
      </c>
      <c r="BP302">
        <v>0.09997088148148148</v>
      </c>
      <c r="BQ302">
        <v>26.73942222222222</v>
      </c>
      <c r="BR302">
        <v>27.52702592592593</v>
      </c>
      <c r="BS302">
        <v>999.9000000000001</v>
      </c>
      <c r="BT302">
        <v>0</v>
      </c>
      <c r="BU302">
        <v>0</v>
      </c>
      <c r="BV302">
        <v>10006.80037037037</v>
      </c>
      <c r="BW302">
        <v>0</v>
      </c>
      <c r="BX302">
        <v>3.08919</v>
      </c>
      <c r="BY302">
        <v>-36.67182962962963</v>
      </c>
      <c r="BZ302">
        <v>1374.596296296296</v>
      </c>
      <c r="CA302">
        <v>1410.618148148148</v>
      </c>
      <c r="CB302">
        <v>1.084976666666666</v>
      </c>
      <c r="CC302">
        <v>1377.655555555556</v>
      </c>
      <c r="CD302">
        <v>23.36725925925926</v>
      </c>
      <c r="CE302">
        <v>2.186109259259259</v>
      </c>
      <c r="CF302">
        <v>2.08910962962963</v>
      </c>
      <c r="CG302">
        <v>18.86088148148148</v>
      </c>
      <c r="CH302">
        <v>18.13637777777778</v>
      </c>
      <c r="CI302">
        <v>1999.998888888889</v>
      </c>
      <c r="CJ302">
        <v>0.9799983333333334</v>
      </c>
      <c r="CK302">
        <v>0.02000195555555555</v>
      </c>
      <c r="CL302">
        <v>0</v>
      </c>
      <c r="CM302">
        <v>2.084859259259259</v>
      </c>
      <c r="CN302">
        <v>0</v>
      </c>
      <c r="CO302">
        <v>7327.345555555555</v>
      </c>
      <c r="CP302">
        <v>17338.21851851852</v>
      </c>
      <c r="CQ302">
        <v>37.41181481481482</v>
      </c>
      <c r="CR302">
        <v>38.04822222222223</v>
      </c>
      <c r="CS302">
        <v>36.65018518518519</v>
      </c>
      <c r="CT302">
        <v>36.09014814814815</v>
      </c>
      <c r="CU302">
        <v>36.34007407407407</v>
      </c>
      <c r="CV302">
        <v>1959.998518518518</v>
      </c>
      <c r="CW302">
        <v>40.00037037037037</v>
      </c>
      <c r="CX302">
        <v>0</v>
      </c>
      <c r="CY302">
        <v>1677866380.6</v>
      </c>
      <c r="CZ302">
        <v>0</v>
      </c>
      <c r="DA302">
        <v>0</v>
      </c>
      <c r="DB302" t="s">
        <v>356</v>
      </c>
      <c r="DC302">
        <v>1664468064.5</v>
      </c>
      <c r="DD302">
        <v>1677795524</v>
      </c>
      <c r="DE302">
        <v>0</v>
      </c>
      <c r="DF302">
        <v>-0.419</v>
      </c>
      <c r="DG302">
        <v>-0.001</v>
      </c>
      <c r="DH302">
        <v>3.097</v>
      </c>
      <c r="DI302">
        <v>0.268</v>
      </c>
      <c r="DJ302">
        <v>400</v>
      </c>
      <c r="DK302">
        <v>24</v>
      </c>
      <c r="DL302">
        <v>0.15</v>
      </c>
      <c r="DM302">
        <v>0.13</v>
      </c>
      <c r="DN302">
        <v>-36.67627073170732</v>
      </c>
      <c r="DO302">
        <v>0.01158397212541672</v>
      </c>
      <c r="DP302">
        <v>0.08314626912974719</v>
      </c>
      <c r="DQ302">
        <v>1</v>
      </c>
      <c r="DR302">
        <v>1.089937317073171</v>
      </c>
      <c r="DS302">
        <v>-0.08630864111498135</v>
      </c>
      <c r="DT302">
        <v>0.008582962426890597</v>
      </c>
      <c r="DU302">
        <v>1</v>
      </c>
      <c r="DV302">
        <v>2</v>
      </c>
      <c r="DW302">
        <v>2</v>
      </c>
      <c r="DX302" t="s">
        <v>501</v>
      </c>
      <c r="DY302">
        <v>2.97941</v>
      </c>
      <c r="DZ302">
        <v>2.72835</v>
      </c>
      <c r="EA302">
        <v>0.187933</v>
      </c>
      <c r="EB302">
        <v>0.192657</v>
      </c>
      <c r="EC302">
        <v>0.107208</v>
      </c>
      <c r="ED302">
        <v>0.104758</v>
      </c>
      <c r="EE302">
        <v>24336.5</v>
      </c>
      <c r="EF302">
        <v>23900</v>
      </c>
      <c r="EG302">
        <v>30500</v>
      </c>
      <c r="EH302">
        <v>29852.6</v>
      </c>
      <c r="EI302">
        <v>37577</v>
      </c>
      <c r="EJ302">
        <v>35187.9</v>
      </c>
      <c r="EK302">
        <v>46655.3</v>
      </c>
      <c r="EL302">
        <v>44392.2</v>
      </c>
      <c r="EM302">
        <v>1.87633</v>
      </c>
      <c r="EN302">
        <v>1.82908</v>
      </c>
      <c r="EO302">
        <v>0.111237</v>
      </c>
      <c r="EP302">
        <v>0</v>
      </c>
      <c r="EQ302">
        <v>25.7166</v>
      </c>
      <c r="ER302">
        <v>999.9</v>
      </c>
      <c r="ES302">
        <v>45.5</v>
      </c>
      <c r="ET302">
        <v>34.7</v>
      </c>
      <c r="EU302">
        <v>28.2734</v>
      </c>
      <c r="EV302">
        <v>63.3639</v>
      </c>
      <c r="EW302">
        <v>20.3285</v>
      </c>
      <c r="EX302">
        <v>1</v>
      </c>
      <c r="EY302">
        <v>0.00220783</v>
      </c>
      <c r="EZ302">
        <v>0.636182</v>
      </c>
      <c r="FA302">
        <v>20.1977</v>
      </c>
      <c r="FB302">
        <v>5.23002</v>
      </c>
      <c r="FC302">
        <v>11.9683</v>
      </c>
      <c r="FD302">
        <v>4.96995</v>
      </c>
      <c r="FE302">
        <v>3.28958</v>
      </c>
      <c r="FF302">
        <v>9999</v>
      </c>
      <c r="FG302">
        <v>9999</v>
      </c>
      <c r="FH302">
        <v>9999</v>
      </c>
      <c r="FI302">
        <v>999.9</v>
      </c>
      <c r="FJ302">
        <v>4.97307</v>
      </c>
      <c r="FK302">
        <v>1.87768</v>
      </c>
      <c r="FL302">
        <v>1.87576</v>
      </c>
      <c r="FM302">
        <v>1.87864</v>
      </c>
      <c r="FN302">
        <v>1.8753</v>
      </c>
      <c r="FO302">
        <v>1.87881</v>
      </c>
      <c r="FP302">
        <v>1.87592</v>
      </c>
      <c r="FQ302">
        <v>1.87712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5.5</v>
      </c>
      <c r="GF302">
        <v>0.3422</v>
      </c>
      <c r="GG302">
        <v>1.952128706093963</v>
      </c>
      <c r="GH302">
        <v>0.004218851560130391</v>
      </c>
      <c r="GI302">
        <v>-1.795455638341317E-06</v>
      </c>
      <c r="GJ302">
        <v>4.509012065089949E-10</v>
      </c>
      <c r="GK302">
        <v>-0.002260030334245136</v>
      </c>
      <c r="GL302">
        <v>0.00193859277299023</v>
      </c>
      <c r="GM302">
        <v>0.0006059354359476578</v>
      </c>
      <c r="GN302">
        <v>-3.865286006439209E-06</v>
      </c>
      <c r="GO302">
        <v>0</v>
      </c>
      <c r="GP302">
        <v>2124</v>
      </c>
      <c r="GQ302">
        <v>1</v>
      </c>
      <c r="GR302">
        <v>26</v>
      </c>
      <c r="GS302">
        <v>223305.2</v>
      </c>
      <c r="GT302">
        <v>1180.9</v>
      </c>
      <c r="GU302">
        <v>2.96509</v>
      </c>
      <c r="GV302">
        <v>2.54761</v>
      </c>
      <c r="GW302">
        <v>1.39893</v>
      </c>
      <c r="GX302">
        <v>2.35474</v>
      </c>
      <c r="GY302">
        <v>1.44897</v>
      </c>
      <c r="GZ302">
        <v>2.51221</v>
      </c>
      <c r="HA302">
        <v>41.0154</v>
      </c>
      <c r="HB302">
        <v>24.1838</v>
      </c>
      <c r="HC302">
        <v>18</v>
      </c>
      <c r="HD302">
        <v>494.39</v>
      </c>
      <c r="HE302">
        <v>436.872</v>
      </c>
      <c r="HF302">
        <v>24.6845</v>
      </c>
      <c r="HG302">
        <v>27.055</v>
      </c>
      <c r="HH302">
        <v>30</v>
      </c>
      <c r="HI302">
        <v>26.9299</v>
      </c>
      <c r="HJ302">
        <v>27.0158</v>
      </c>
      <c r="HK302">
        <v>59.4571</v>
      </c>
      <c r="HL302">
        <v>24.3466</v>
      </c>
      <c r="HM302">
        <v>86.5042</v>
      </c>
      <c r="HN302">
        <v>24.6608</v>
      </c>
      <c r="HO302">
        <v>1423.6</v>
      </c>
      <c r="HP302">
        <v>23.3595</v>
      </c>
      <c r="HQ302">
        <v>100.828</v>
      </c>
      <c r="HR302">
        <v>102.079</v>
      </c>
    </row>
    <row r="303" spans="1:226">
      <c r="A303">
        <v>287</v>
      </c>
      <c r="B303">
        <v>1677866382.5</v>
      </c>
      <c r="C303">
        <v>3861</v>
      </c>
      <c r="D303" t="s">
        <v>939</v>
      </c>
      <c r="E303" t="s">
        <v>940</v>
      </c>
      <c r="F303">
        <v>5</v>
      </c>
      <c r="G303" t="s">
        <v>353</v>
      </c>
      <c r="H303" t="s">
        <v>770</v>
      </c>
      <c r="I303">
        <v>1677866374.714286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1444.177580709505</v>
      </c>
      <c r="AK303">
        <v>1415.654060606061</v>
      </c>
      <c r="AL303">
        <v>3.420589321977407</v>
      </c>
      <c r="AM303">
        <v>64.72934147553096</v>
      </c>
      <c r="AN303">
        <f>(AP303 - AO303 + BO303*1E3/(8.314*(BQ303+273.15)) * AR303/BN303 * AQ303) * BN303/(100*BB303) * 1000/(1000 - AP303)</f>
        <v>0</v>
      </c>
      <c r="AO303">
        <v>23.35954073508783</v>
      </c>
      <c r="AP303">
        <v>24.42475696969696</v>
      </c>
      <c r="AQ303">
        <v>-9.660871919425285E-05</v>
      </c>
      <c r="AR303">
        <v>99.36113135424414</v>
      </c>
      <c r="AS303">
        <v>0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2.96</v>
      </c>
      <c r="BC303">
        <v>0.5</v>
      </c>
      <c r="BD303" t="s">
        <v>355</v>
      </c>
      <c r="BE303">
        <v>2</v>
      </c>
      <c r="BF303" t="b">
        <v>1</v>
      </c>
      <c r="BG303">
        <v>1677866374.714286</v>
      </c>
      <c r="BH303">
        <v>1356.75</v>
      </c>
      <c r="BI303">
        <v>1393.450357142857</v>
      </c>
      <c r="BJ303">
        <v>24.44137142857142</v>
      </c>
      <c r="BK303">
        <v>23.36391785714286</v>
      </c>
      <c r="BL303">
        <v>1351.263214285714</v>
      </c>
      <c r="BM303">
        <v>24.09909642857143</v>
      </c>
      <c r="BN303">
        <v>500.0445357142857</v>
      </c>
      <c r="BO303">
        <v>89.40263928571427</v>
      </c>
      <c r="BP303">
        <v>0.0999958</v>
      </c>
      <c r="BQ303">
        <v>26.73831428571429</v>
      </c>
      <c r="BR303">
        <v>27.52991785714286</v>
      </c>
      <c r="BS303">
        <v>999.9000000000002</v>
      </c>
      <c r="BT303">
        <v>0</v>
      </c>
      <c r="BU303">
        <v>0</v>
      </c>
      <c r="BV303">
        <v>10006.95357142857</v>
      </c>
      <c r="BW303">
        <v>0</v>
      </c>
      <c r="BX303">
        <v>3.087318214285715</v>
      </c>
      <c r="BY303">
        <v>-36.69976071428572</v>
      </c>
      <c r="BZ303">
        <v>1390.742142857143</v>
      </c>
      <c r="CA303">
        <v>1426.785357142857</v>
      </c>
      <c r="CB303">
        <v>1.0774525</v>
      </c>
      <c r="CC303">
        <v>1393.450357142857</v>
      </c>
      <c r="CD303">
        <v>23.36391785714286</v>
      </c>
      <c r="CE303">
        <v>2.185122857142857</v>
      </c>
      <c r="CF303">
        <v>2.088796785714286</v>
      </c>
      <c r="CG303">
        <v>18.85365714285714</v>
      </c>
      <c r="CH303">
        <v>18.13398928571429</v>
      </c>
      <c r="CI303">
        <v>1999.996071428571</v>
      </c>
      <c r="CJ303">
        <v>0.9799984285714286</v>
      </c>
      <c r="CK303">
        <v>0.02000185714285714</v>
      </c>
      <c r="CL303">
        <v>0</v>
      </c>
      <c r="CM303">
        <v>2.123357142857143</v>
      </c>
      <c r="CN303">
        <v>0</v>
      </c>
      <c r="CO303">
        <v>7326.834642857144</v>
      </c>
      <c r="CP303">
        <v>17338.18571428571</v>
      </c>
      <c r="CQ303">
        <v>37.42828571428571</v>
      </c>
      <c r="CR303">
        <v>38.04871428571428</v>
      </c>
      <c r="CS303">
        <v>36.63585714285715</v>
      </c>
      <c r="CT303">
        <v>36.09807142857143</v>
      </c>
      <c r="CU303">
        <v>36.3435</v>
      </c>
      <c r="CV303">
        <v>1959.996071428571</v>
      </c>
      <c r="CW303">
        <v>40</v>
      </c>
      <c r="CX303">
        <v>0</v>
      </c>
      <c r="CY303">
        <v>1677866385.4</v>
      </c>
      <c r="CZ303">
        <v>0</v>
      </c>
      <c r="DA303">
        <v>0</v>
      </c>
      <c r="DB303" t="s">
        <v>356</v>
      </c>
      <c r="DC303">
        <v>1664468064.5</v>
      </c>
      <c r="DD303">
        <v>1677795524</v>
      </c>
      <c r="DE303">
        <v>0</v>
      </c>
      <c r="DF303">
        <v>-0.419</v>
      </c>
      <c r="DG303">
        <v>-0.001</v>
      </c>
      <c r="DH303">
        <v>3.097</v>
      </c>
      <c r="DI303">
        <v>0.268</v>
      </c>
      <c r="DJ303">
        <v>400</v>
      </c>
      <c r="DK303">
        <v>24</v>
      </c>
      <c r="DL303">
        <v>0.15</v>
      </c>
      <c r="DM303">
        <v>0.13</v>
      </c>
      <c r="DN303">
        <v>-36.7102175</v>
      </c>
      <c r="DO303">
        <v>-0.3934615384614747</v>
      </c>
      <c r="DP303">
        <v>0.09831621658582067</v>
      </c>
      <c r="DQ303">
        <v>0</v>
      </c>
      <c r="DR303">
        <v>1.08137</v>
      </c>
      <c r="DS303">
        <v>-0.09206701688555617</v>
      </c>
      <c r="DT303">
        <v>0.008914994111046841</v>
      </c>
      <c r="DU303">
        <v>1</v>
      </c>
      <c r="DV303">
        <v>1</v>
      </c>
      <c r="DW303">
        <v>2</v>
      </c>
      <c r="DX303" t="s">
        <v>365</v>
      </c>
      <c r="DY303">
        <v>2.9792</v>
      </c>
      <c r="DZ303">
        <v>2.72823</v>
      </c>
      <c r="EA303">
        <v>0.189318</v>
      </c>
      <c r="EB303">
        <v>0.194025</v>
      </c>
      <c r="EC303">
        <v>0.107175</v>
      </c>
      <c r="ED303">
        <v>0.104757</v>
      </c>
      <c r="EE303">
        <v>24295.1</v>
      </c>
      <c r="EF303">
        <v>23859.7</v>
      </c>
      <c r="EG303">
        <v>30500.2</v>
      </c>
      <c r="EH303">
        <v>29852.8</v>
      </c>
      <c r="EI303">
        <v>37578.5</v>
      </c>
      <c r="EJ303">
        <v>35188.1</v>
      </c>
      <c r="EK303">
        <v>46655.3</v>
      </c>
      <c r="EL303">
        <v>44392.3</v>
      </c>
      <c r="EM303">
        <v>1.87633</v>
      </c>
      <c r="EN303">
        <v>1.82905</v>
      </c>
      <c r="EO303">
        <v>0.110596</v>
      </c>
      <c r="EP303">
        <v>0</v>
      </c>
      <c r="EQ303">
        <v>25.7207</v>
      </c>
      <c r="ER303">
        <v>999.9</v>
      </c>
      <c r="ES303">
        <v>45.5</v>
      </c>
      <c r="ET303">
        <v>34.7</v>
      </c>
      <c r="EU303">
        <v>28.2714</v>
      </c>
      <c r="EV303">
        <v>63.4939</v>
      </c>
      <c r="EW303">
        <v>20.645</v>
      </c>
      <c r="EX303">
        <v>1</v>
      </c>
      <c r="EY303">
        <v>0.00259654</v>
      </c>
      <c r="EZ303">
        <v>0.689886</v>
      </c>
      <c r="FA303">
        <v>20.1974</v>
      </c>
      <c r="FB303">
        <v>5.23062</v>
      </c>
      <c r="FC303">
        <v>11.968</v>
      </c>
      <c r="FD303">
        <v>4.9706</v>
      </c>
      <c r="FE303">
        <v>3.28982</v>
      </c>
      <c r="FF303">
        <v>9999</v>
      </c>
      <c r="FG303">
        <v>9999</v>
      </c>
      <c r="FH303">
        <v>9999</v>
      </c>
      <c r="FI303">
        <v>999.9</v>
      </c>
      <c r="FJ303">
        <v>4.97308</v>
      </c>
      <c r="FK303">
        <v>1.87765</v>
      </c>
      <c r="FL303">
        <v>1.87577</v>
      </c>
      <c r="FM303">
        <v>1.87864</v>
      </c>
      <c r="FN303">
        <v>1.87528</v>
      </c>
      <c r="FO303">
        <v>1.87881</v>
      </c>
      <c r="FP303">
        <v>1.87591</v>
      </c>
      <c r="FQ303">
        <v>1.8771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5.53</v>
      </c>
      <c r="GF303">
        <v>0.3418</v>
      </c>
      <c r="GG303">
        <v>1.952128706093963</v>
      </c>
      <c r="GH303">
        <v>0.004218851560130391</v>
      </c>
      <c r="GI303">
        <v>-1.795455638341317E-06</v>
      </c>
      <c r="GJ303">
        <v>4.509012065089949E-10</v>
      </c>
      <c r="GK303">
        <v>-0.002260030334245136</v>
      </c>
      <c r="GL303">
        <v>0.00193859277299023</v>
      </c>
      <c r="GM303">
        <v>0.0006059354359476578</v>
      </c>
      <c r="GN303">
        <v>-3.865286006439209E-06</v>
      </c>
      <c r="GO303">
        <v>0</v>
      </c>
      <c r="GP303">
        <v>2124</v>
      </c>
      <c r="GQ303">
        <v>1</v>
      </c>
      <c r="GR303">
        <v>26</v>
      </c>
      <c r="GS303">
        <v>223305.3</v>
      </c>
      <c r="GT303">
        <v>1181</v>
      </c>
      <c r="GU303">
        <v>2.99438</v>
      </c>
      <c r="GV303">
        <v>2.54028</v>
      </c>
      <c r="GW303">
        <v>1.39893</v>
      </c>
      <c r="GX303">
        <v>2.35474</v>
      </c>
      <c r="GY303">
        <v>1.44897</v>
      </c>
      <c r="GZ303">
        <v>2.52319</v>
      </c>
      <c r="HA303">
        <v>41.0412</v>
      </c>
      <c r="HB303">
        <v>24.1751</v>
      </c>
      <c r="HC303">
        <v>18</v>
      </c>
      <c r="HD303">
        <v>494.38</v>
      </c>
      <c r="HE303">
        <v>436.841</v>
      </c>
      <c r="HF303">
        <v>24.6499</v>
      </c>
      <c r="HG303">
        <v>27.055</v>
      </c>
      <c r="HH303">
        <v>30.0001</v>
      </c>
      <c r="HI303">
        <v>26.9283</v>
      </c>
      <c r="HJ303">
        <v>27.0137</v>
      </c>
      <c r="HK303">
        <v>59.9754</v>
      </c>
      <c r="HL303">
        <v>24.3466</v>
      </c>
      <c r="HM303">
        <v>86.5042</v>
      </c>
      <c r="HN303">
        <v>24.6241</v>
      </c>
      <c r="HO303">
        <v>1436.97</v>
      </c>
      <c r="HP303">
        <v>23.3686</v>
      </c>
      <c r="HQ303">
        <v>100.828</v>
      </c>
      <c r="HR303">
        <v>102.08</v>
      </c>
    </row>
    <row r="304" spans="1:226">
      <c r="A304">
        <v>288</v>
      </c>
      <c r="B304">
        <v>1677866387.5</v>
      </c>
      <c r="C304">
        <v>3866</v>
      </c>
      <c r="D304" t="s">
        <v>941</v>
      </c>
      <c r="E304" t="s">
        <v>942</v>
      </c>
      <c r="F304">
        <v>5</v>
      </c>
      <c r="G304" t="s">
        <v>353</v>
      </c>
      <c r="H304" t="s">
        <v>770</v>
      </c>
      <c r="I304">
        <v>1677866380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1461.153704195378</v>
      </c>
      <c r="AK304">
        <v>1432.836181818181</v>
      </c>
      <c r="AL304">
        <v>3.457353497322149</v>
      </c>
      <c r="AM304">
        <v>64.72934147553096</v>
      </c>
      <c r="AN304">
        <f>(AP304 - AO304 + BO304*1E3/(8.314*(BQ304+273.15)) * AR304/BN304 * AQ304) * BN304/(100*BB304) * 1000/(1000 - AP304)</f>
        <v>0</v>
      </c>
      <c r="AO304">
        <v>23.35851366584136</v>
      </c>
      <c r="AP304">
        <v>24.41582545454546</v>
      </c>
      <c r="AQ304">
        <v>-8.335074854464781E-05</v>
      </c>
      <c r="AR304">
        <v>99.36113135424414</v>
      </c>
      <c r="AS304">
        <v>0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2.96</v>
      </c>
      <c r="BC304">
        <v>0.5</v>
      </c>
      <c r="BD304" t="s">
        <v>355</v>
      </c>
      <c r="BE304">
        <v>2</v>
      </c>
      <c r="BF304" t="b">
        <v>1</v>
      </c>
      <c r="BG304">
        <v>1677866380</v>
      </c>
      <c r="BH304">
        <v>1374.395555555556</v>
      </c>
      <c r="BI304">
        <v>1411.159259259259</v>
      </c>
      <c r="BJ304">
        <v>24.43008888888889</v>
      </c>
      <c r="BK304">
        <v>23.36064074074075</v>
      </c>
      <c r="BL304">
        <v>1368.876296296296</v>
      </c>
      <c r="BM304">
        <v>24.08809629629629</v>
      </c>
      <c r="BN304">
        <v>500.0494814814815</v>
      </c>
      <c r="BO304">
        <v>89.40207777777778</v>
      </c>
      <c r="BP304">
        <v>0.1000564740740741</v>
      </c>
      <c r="BQ304">
        <v>26.73624814814815</v>
      </c>
      <c r="BR304">
        <v>27.53097037037038</v>
      </c>
      <c r="BS304">
        <v>999.9000000000001</v>
      </c>
      <c r="BT304">
        <v>0</v>
      </c>
      <c r="BU304">
        <v>0</v>
      </c>
      <c r="BV304">
        <v>9997.67888888889</v>
      </c>
      <c r="BW304">
        <v>0</v>
      </c>
      <c r="BX304">
        <v>2.945915185185185</v>
      </c>
      <c r="BY304">
        <v>-36.76344074074074</v>
      </c>
      <c r="BZ304">
        <v>1408.812962962963</v>
      </c>
      <c r="CA304">
        <v>1444.914074074074</v>
      </c>
      <c r="CB304">
        <v>1.069452222222222</v>
      </c>
      <c r="CC304">
        <v>1411.159259259259</v>
      </c>
      <c r="CD304">
        <v>23.36064074074075</v>
      </c>
      <c r="CE304">
        <v>2.184100740740741</v>
      </c>
      <c r="CF304">
        <v>2.08849</v>
      </c>
      <c r="CG304">
        <v>18.84617037037037</v>
      </c>
      <c r="CH304">
        <v>18.13165925925926</v>
      </c>
      <c r="CI304">
        <v>1999.995925925926</v>
      </c>
      <c r="CJ304">
        <v>0.9799984444444445</v>
      </c>
      <c r="CK304">
        <v>0.02000184074074074</v>
      </c>
      <c r="CL304">
        <v>0</v>
      </c>
      <c r="CM304">
        <v>2.062459259259259</v>
      </c>
      <c r="CN304">
        <v>0</v>
      </c>
      <c r="CO304">
        <v>7326.48037037037</v>
      </c>
      <c r="CP304">
        <v>17338.17777777778</v>
      </c>
      <c r="CQ304">
        <v>37.46962962962963</v>
      </c>
      <c r="CR304">
        <v>38.03674074074074</v>
      </c>
      <c r="CS304">
        <v>36.64088888888889</v>
      </c>
      <c r="CT304">
        <v>36.09474074074074</v>
      </c>
      <c r="CU304">
        <v>36.34007407407407</v>
      </c>
      <c r="CV304">
        <v>1959.995925925926</v>
      </c>
      <c r="CW304">
        <v>40</v>
      </c>
      <c r="CX304">
        <v>0</v>
      </c>
      <c r="CY304">
        <v>1677866390.8</v>
      </c>
      <c r="CZ304">
        <v>0</v>
      </c>
      <c r="DA304">
        <v>0</v>
      </c>
      <c r="DB304" t="s">
        <v>356</v>
      </c>
      <c r="DC304">
        <v>1664468064.5</v>
      </c>
      <c r="DD304">
        <v>1677795524</v>
      </c>
      <c r="DE304">
        <v>0</v>
      </c>
      <c r="DF304">
        <v>-0.419</v>
      </c>
      <c r="DG304">
        <v>-0.001</v>
      </c>
      <c r="DH304">
        <v>3.097</v>
      </c>
      <c r="DI304">
        <v>0.268</v>
      </c>
      <c r="DJ304">
        <v>400</v>
      </c>
      <c r="DK304">
        <v>24</v>
      </c>
      <c r="DL304">
        <v>0.15</v>
      </c>
      <c r="DM304">
        <v>0.13</v>
      </c>
      <c r="DN304">
        <v>-36.7117125</v>
      </c>
      <c r="DO304">
        <v>-0.690055159474551</v>
      </c>
      <c r="DP304">
        <v>0.0992813053588136</v>
      </c>
      <c r="DQ304">
        <v>0</v>
      </c>
      <c r="DR304">
        <v>1.07347725</v>
      </c>
      <c r="DS304">
        <v>-0.09293369606003545</v>
      </c>
      <c r="DT304">
        <v>0.008996701614341773</v>
      </c>
      <c r="DU304">
        <v>1</v>
      </c>
      <c r="DV304">
        <v>1</v>
      </c>
      <c r="DW304">
        <v>2</v>
      </c>
      <c r="DX304" t="s">
        <v>365</v>
      </c>
      <c r="DY304">
        <v>2.97938</v>
      </c>
      <c r="DZ304">
        <v>2.72836</v>
      </c>
      <c r="EA304">
        <v>0.190705</v>
      </c>
      <c r="EB304">
        <v>0.195408</v>
      </c>
      <c r="EC304">
        <v>0.107148</v>
      </c>
      <c r="ED304">
        <v>0.104752</v>
      </c>
      <c r="EE304">
        <v>24254</v>
      </c>
      <c r="EF304">
        <v>23818.7</v>
      </c>
      <c r="EG304">
        <v>30500.8</v>
      </c>
      <c r="EH304">
        <v>29852.8</v>
      </c>
      <c r="EI304">
        <v>37580.4</v>
      </c>
      <c r="EJ304">
        <v>35188.5</v>
      </c>
      <c r="EK304">
        <v>46656.2</v>
      </c>
      <c r="EL304">
        <v>44392.4</v>
      </c>
      <c r="EM304">
        <v>1.87643</v>
      </c>
      <c r="EN304">
        <v>1.82897</v>
      </c>
      <c r="EO304">
        <v>0.109732</v>
      </c>
      <c r="EP304">
        <v>0</v>
      </c>
      <c r="EQ304">
        <v>25.7242</v>
      </c>
      <c r="ER304">
        <v>999.9</v>
      </c>
      <c r="ES304">
        <v>45.5</v>
      </c>
      <c r="ET304">
        <v>34.7</v>
      </c>
      <c r="EU304">
        <v>28.2759</v>
      </c>
      <c r="EV304">
        <v>63.4439</v>
      </c>
      <c r="EW304">
        <v>20.3325</v>
      </c>
      <c r="EX304">
        <v>1</v>
      </c>
      <c r="EY304">
        <v>0.00258638</v>
      </c>
      <c r="EZ304">
        <v>0.6876060000000001</v>
      </c>
      <c r="FA304">
        <v>20.1974</v>
      </c>
      <c r="FB304">
        <v>5.23062</v>
      </c>
      <c r="FC304">
        <v>11.968</v>
      </c>
      <c r="FD304">
        <v>4.97045</v>
      </c>
      <c r="FE304">
        <v>3.28963</v>
      </c>
      <c r="FF304">
        <v>9999</v>
      </c>
      <c r="FG304">
        <v>9999</v>
      </c>
      <c r="FH304">
        <v>9999</v>
      </c>
      <c r="FI304">
        <v>999.9</v>
      </c>
      <c r="FJ304">
        <v>4.97308</v>
      </c>
      <c r="FK304">
        <v>1.87771</v>
      </c>
      <c r="FL304">
        <v>1.87581</v>
      </c>
      <c r="FM304">
        <v>1.87866</v>
      </c>
      <c r="FN304">
        <v>1.8753</v>
      </c>
      <c r="FO304">
        <v>1.87881</v>
      </c>
      <c r="FP304">
        <v>1.87593</v>
      </c>
      <c r="FQ304">
        <v>1.87712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5.56</v>
      </c>
      <c r="GF304">
        <v>0.3417</v>
      </c>
      <c r="GG304">
        <v>1.952128706093963</v>
      </c>
      <c r="GH304">
        <v>0.004218851560130391</v>
      </c>
      <c r="GI304">
        <v>-1.795455638341317E-06</v>
      </c>
      <c r="GJ304">
        <v>4.509012065089949E-10</v>
      </c>
      <c r="GK304">
        <v>-0.002260030334245136</v>
      </c>
      <c r="GL304">
        <v>0.00193859277299023</v>
      </c>
      <c r="GM304">
        <v>0.0006059354359476578</v>
      </c>
      <c r="GN304">
        <v>-3.865286006439209E-06</v>
      </c>
      <c r="GO304">
        <v>0</v>
      </c>
      <c r="GP304">
        <v>2124</v>
      </c>
      <c r="GQ304">
        <v>1</v>
      </c>
      <c r="GR304">
        <v>26</v>
      </c>
      <c r="GS304">
        <v>223305.4</v>
      </c>
      <c r="GT304">
        <v>1181.1</v>
      </c>
      <c r="GU304">
        <v>3.02002</v>
      </c>
      <c r="GV304">
        <v>2.54883</v>
      </c>
      <c r="GW304">
        <v>1.39893</v>
      </c>
      <c r="GX304">
        <v>2.35474</v>
      </c>
      <c r="GY304">
        <v>1.44897</v>
      </c>
      <c r="GZ304">
        <v>2.42432</v>
      </c>
      <c r="HA304">
        <v>41.0412</v>
      </c>
      <c r="HB304">
        <v>24.1751</v>
      </c>
      <c r="HC304">
        <v>18</v>
      </c>
      <c r="HD304">
        <v>494.43</v>
      </c>
      <c r="HE304">
        <v>436.794</v>
      </c>
      <c r="HF304">
        <v>24.613</v>
      </c>
      <c r="HG304">
        <v>27.055</v>
      </c>
      <c r="HH304">
        <v>30.0001</v>
      </c>
      <c r="HI304">
        <v>26.9276</v>
      </c>
      <c r="HJ304">
        <v>27.0135</v>
      </c>
      <c r="HK304">
        <v>60.5526</v>
      </c>
      <c r="HL304">
        <v>24.3466</v>
      </c>
      <c r="HM304">
        <v>86.5042</v>
      </c>
      <c r="HN304">
        <v>24.5974</v>
      </c>
      <c r="HO304">
        <v>1457.01</v>
      </c>
      <c r="HP304">
        <v>23.3863</v>
      </c>
      <c r="HQ304">
        <v>100.83</v>
      </c>
      <c r="HR304">
        <v>102.08</v>
      </c>
    </row>
    <row r="305" spans="1:226">
      <c r="A305">
        <v>289</v>
      </c>
      <c r="B305">
        <v>1677866392.5</v>
      </c>
      <c r="C305">
        <v>3871</v>
      </c>
      <c r="D305" t="s">
        <v>943</v>
      </c>
      <c r="E305" t="s">
        <v>944</v>
      </c>
      <c r="F305">
        <v>5</v>
      </c>
      <c r="G305" t="s">
        <v>353</v>
      </c>
      <c r="H305" t="s">
        <v>770</v>
      </c>
      <c r="I305">
        <v>1677866384.714286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1478.433590904124</v>
      </c>
      <c r="AK305">
        <v>1449.977515151515</v>
      </c>
      <c r="AL305">
        <v>3.424592633244057</v>
      </c>
      <c r="AM305">
        <v>64.72934147553096</v>
      </c>
      <c r="AN305">
        <f>(AP305 - AO305 + BO305*1E3/(8.314*(BQ305+273.15)) * AR305/BN305 * AQ305) * BN305/(100*BB305) * 1000/(1000 - AP305)</f>
        <v>0</v>
      </c>
      <c r="AO305">
        <v>23.35665554028505</v>
      </c>
      <c r="AP305">
        <v>24.40431393939393</v>
      </c>
      <c r="AQ305">
        <v>-0.0001035156585849512</v>
      </c>
      <c r="AR305">
        <v>99.36113135424414</v>
      </c>
      <c r="AS305">
        <v>0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2.96</v>
      </c>
      <c r="BC305">
        <v>0.5</v>
      </c>
      <c r="BD305" t="s">
        <v>355</v>
      </c>
      <c r="BE305">
        <v>2</v>
      </c>
      <c r="BF305" t="b">
        <v>1</v>
      </c>
      <c r="BG305">
        <v>1677866384.714286</v>
      </c>
      <c r="BH305">
        <v>1390.175714285714</v>
      </c>
      <c r="BI305">
        <v>1426.967857142857</v>
      </c>
      <c r="BJ305">
        <v>24.42011428571429</v>
      </c>
      <c r="BK305">
        <v>23.35855</v>
      </c>
      <c r="BL305">
        <v>1384.6275</v>
      </c>
      <c r="BM305">
        <v>24.07836071428572</v>
      </c>
      <c r="BN305">
        <v>500.0468214285715</v>
      </c>
      <c r="BO305">
        <v>89.40214642857143</v>
      </c>
      <c r="BP305">
        <v>0.1000287</v>
      </c>
      <c r="BQ305">
        <v>26.73285714285714</v>
      </c>
      <c r="BR305">
        <v>27.52110357142857</v>
      </c>
      <c r="BS305">
        <v>999.9000000000002</v>
      </c>
      <c r="BT305">
        <v>0</v>
      </c>
      <c r="BU305">
        <v>0</v>
      </c>
      <c r="BV305">
        <v>9993.143571428573</v>
      </c>
      <c r="BW305">
        <v>0</v>
      </c>
      <c r="BX305">
        <v>2.930295357142857</v>
      </c>
      <c r="BY305">
        <v>-36.79171785714286</v>
      </c>
      <c r="BZ305">
        <v>1424.973571428571</v>
      </c>
      <c r="CA305">
        <v>1461.0975</v>
      </c>
      <c r="CB305">
        <v>1.061575357142857</v>
      </c>
      <c r="CC305">
        <v>1426.967857142857</v>
      </c>
      <c r="CD305">
        <v>23.35855</v>
      </c>
      <c r="CE305">
        <v>2.183211428571429</v>
      </c>
      <c r="CF305">
        <v>2.088304285714286</v>
      </c>
      <c r="CG305">
        <v>18.83965000000001</v>
      </c>
      <c r="CH305">
        <v>18.13024642857143</v>
      </c>
      <c r="CI305">
        <v>2000.016785714286</v>
      </c>
      <c r="CJ305">
        <v>0.9799986428571429</v>
      </c>
      <c r="CK305">
        <v>0.02000163571428571</v>
      </c>
      <c r="CL305">
        <v>0</v>
      </c>
      <c r="CM305">
        <v>2.035171428571429</v>
      </c>
      <c r="CN305">
        <v>0</v>
      </c>
      <c r="CO305">
        <v>7326.276071428571</v>
      </c>
      <c r="CP305">
        <v>17338.34642857143</v>
      </c>
      <c r="CQ305">
        <v>37.52203571428571</v>
      </c>
      <c r="CR305">
        <v>38.04428571428571</v>
      </c>
      <c r="CS305">
        <v>36.6315</v>
      </c>
      <c r="CT305">
        <v>36.10242857142857</v>
      </c>
      <c r="CU305">
        <v>36.36367857142857</v>
      </c>
      <c r="CV305">
        <v>1960.016785714286</v>
      </c>
      <c r="CW305">
        <v>40</v>
      </c>
      <c r="CX305">
        <v>0</v>
      </c>
      <c r="CY305">
        <v>1677866395.6</v>
      </c>
      <c r="CZ305">
        <v>0</v>
      </c>
      <c r="DA305">
        <v>0</v>
      </c>
      <c r="DB305" t="s">
        <v>356</v>
      </c>
      <c r="DC305">
        <v>1664468064.5</v>
      </c>
      <c r="DD305">
        <v>1677795524</v>
      </c>
      <c r="DE305">
        <v>0</v>
      </c>
      <c r="DF305">
        <v>-0.419</v>
      </c>
      <c r="DG305">
        <v>-0.001</v>
      </c>
      <c r="DH305">
        <v>3.097</v>
      </c>
      <c r="DI305">
        <v>0.268</v>
      </c>
      <c r="DJ305">
        <v>400</v>
      </c>
      <c r="DK305">
        <v>24</v>
      </c>
      <c r="DL305">
        <v>0.15</v>
      </c>
      <c r="DM305">
        <v>0.13</v>
      </c>
      <c r="DN305">
        <v>-36.7632</v>
      </c>
      <c r="DO305">
        <v>-0.3293268292681917</v>
      </c>
      <c r="DP305">
        <v>0.06262180131551635</v>
      </c>
      <c r="DQ305">
        <v>0</v>
      </c>
      <c r="DR305">
        <v>1.06731475</v>
      </c>
      <c r="DS305">
        <v>-0.097451369606007</v>
      </c>
      <c r="DT305">
        <v>0.00941614756349432</v>
      </c>
      <c r="DU305">
        <v>1</v>
      </c>
      <c r="DV305">
        <v>1</v>
      </c>
      <c r="DW305">
        <v>2</v>
      </c>
      <c r="DX305" t="s">
        <v>365</v>
      </c>
      <c r="DY305">
        <v>2.9794</v>
      </c>
      <c r="DZ305">
        <v>2.72827</v>
      </c>
      <c r="EA305">
        <v>0.192075</v>
      </c>
      <c r="EB305">
        <v>0.196768</v>
      </c>
      <c r="EC305">
        <v>0.107113</v>
      </c>
      <c r="ED305">
        <v>0.104745</v>
      </c>
      <c r="EE305">
        <v>24212.9</v>
      </c>
      <c r="EF305">
        <v>23778.6</v>
      </c>
      <c r="EG305">
        <v>30500.7</v>
      </c>
      <c r="EH305">
        <v>29853</v>
      </c>
      <c r="EI305">
        <v>37581.8</v>
      </c>
      <c r="EJ305">
        <v>35189.1</v>
      </c>
      <c r="EK305">
        <v>46655.9</v>
      </c>
      <c r="EL305">
        <v>44392.7</v>
      </c>
      <c r="EM305">
        <v>1.87637</v>
      </c>
      <c r="EN305">
        <v>1.8292</v>
      </c>
      <c r="EO305">
        <v>0.108004</v>
      </c>
      <c r="EP305">
        <v>0</v>
      </c>
      <c r="EQ305">
        <v>25.7274</v>
      </c>
      <c r="ER305">
        <v>999.9</v>
      </c>
      <c r="ES305">
        <v>45.5</v>
      </c>
      <c r="ET305">
        <v>34.7</v>
      </c>
      <c r="EU305">
        <v>28.2717</v>
      </c>
      <c r="EV305">
        <v>63.5139</v>
      </c>
      <c r="EW305">
        <v>20.1843</v>
      </c>
      <c r="EX305">
        <v>1</v>
      </c>
      <c r="EY305">
        <v>0.00259146</v>
      </c>
      <c r="EZ305">
        <v>0.673565</v>
      </c>
      <c r="FA305">
        <v>20.1975</v>
      </c>
      <c r="FB305">
        <v>5.23077</v>
      </c>
      <c r="FC305">
        <v>11.9682</v>
      </c>
      <c r="FD305">
        <v>4.9705</v>
      </c>
      <c r="FE305">
        <v>3.28985</v>
      </c>
      <c r="FF305">
        <v>9999</v>
      </c>
      <c r="FG305">
        <v>9999</v>
      </c>
      <c r="FH305">
        <v>9999</v>
      </c>
      <c r="FI305">
        <v>999.9</v>
      </c>
      <c r="FJ305">
        <v>4.97305</v>
      </c>
      <c r="FK305">
        <v>1.87766</v>
      </c>
      <c r="FL305">
        <v>1.87576</v>
      </c>
      <c r="FM305">
        <v>1.87865</v>
      </c>
      <c r="FN305">
        <v>1.8753</v>
      </c>
      <c r="FO305">
        <v>1.87881</v>
      </c>
      <c r="FP305">
        <v>1.87591</v>
      </c>
      <c r="FQ305">
        <v>1.8771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5.6</v>
      </c>
      <c r="GF305">
        <v>0.3413</v>
      </c>
      <c r="GG305">
        <v>1.952128706093963</v>
      </c>
      <c r="GH305">
        <v>0.004218851560130391</v>
      </c>
      <c r="GI305">
        <v>-1.795455638341317E-06</v>
      </c>
      <c r="GJ305">
        <v>4.509012065089949E-10</v>
      </c>
      <c r="GK305">
        <v>-0.002260030334245136</v>
      </c>
      <c r="GL305">
        <v>0.00193859277299023</v>
      </c>
      <c r="GM305">
        <v>0.0006059354359476578</v>
      </c>
      <c r="GN305">
        <v>-3.865286006439209E-06</v>
      </c>
      <c r="GO305">
        <v>0</v>
      </c>
      <c r="GP305">
        <v>2124</v>
      </c>
      <c r="GQ305">
        <v>1</v>
      </c>
      <c r="GR305">
        <v>26</v>
      </c>
      <c r="GS305">
        <v>223305.5</v>
      </c>
      <c r="GT305">
        <v>1181.1</v>
      </c>
      <c r="GU305">
        <v>3.04932</v>
      </c>
      <c r="GV305">
        <v>2.55249</v>
      </c>
      <c r="GW305">
        <v>1.39893</v>
      </c>
      <c r="GX305">
        <v>2.35474</v>
      </c>
      <c r="GY305">
        <v>1.44897</v>
      </c>
      <c r="GZ305">
        <v>2.46216</v>
      </c>
      <c r="HA305">
        <v>41.0412</v>
      </c>
      <c r="HB305">
        <v>24.1663</v>
      </c>
      <c r="HC305">
        <v>18</v>
      </c>
      <c r="HD305">
        <v>494.402</v>
      </c>
      <c r="HE305">
        <v>436.916</v>
      </c>
      <c r="HF305">
        <v>24.5863</v>
      </c>
      <c r="HG305">
        <v>27.055</v>
      </c>
      <c r="HH305">
        <v>30.0001</v>
      </c>
      <c r="HI305">
        <v>26.9276</v>
      </c>
      <c r="HJ305">
        <v>27.0114</v>
      </c>
      <c r="HK305">
        <v>61.0683</v>
      </c>
      <c r="HL305">
        <v>24.3466</v>
      </c>
      <c r="HM305">
        <v>86.5042</v>
      </c>
      <c r="HN305">
        <v>24.5805</v>
      </c>
      <c r="HO305">
        <v>1470.37</v>
      </c>
      <c r="HP305">
        <v>23.4093</v>
      </c>
      <c r="HQ305">
        <v>100.829</v>
      </c>
      <c r="HR305">
        <v>102.08</v>
      </c>
    </row>
    <row r="306" spans="1:226">
      <c r="A306">
        <v>290</v>
      </c>
      <c r="B306">
        <v>1677866397.5</v>
      </c>
      <c r="C306">
        <v>3876</v>
      </c>
      <c r="D306" t="s">
        <v>945</v>
      </c>
      <c r="E306" t="s">
        <v>946</v>
      </c>
      <c r="F306">
        <v>5</v>
      </c>
      <c r="G306" t="s">
        <v>353</v>
      </c>
      <c r="H306" t="s">
        <v>770</v>
      </c>
      <c r="I306">
        <v>1677866390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1495.537343171761</v>
      </c>
      <c r="AK306">
        <v>1467.071333333333</v>
      </c>
      <c r="AL306">
        <v>3.403653604532184</v>
      </c>
      <c r="AM306">
        <v>64.72934147553096</v>
      </c>
      <c r="AN306">
        <f>(AP306 - AO306 + BO306*1E3/(8.314*(BQ306+273.15)) * AR306/BN306 * AQ306) * BN306/(100*BB306) * 1000/(1000 - AP306)</f>
        <v>0</v>
      </c>
      <c r="AO306">
        <v>23.35374583103689</v>
      </c>
      <c r="AP306">
        <v>24.39793636363637</v>
      </c>
      <c r="AQ306">
        <v>-3.363365337602693E-05</v>
      </c>
      <c r="AR306">
        <v>99.36113135424414</v>
      </c>
      <c r="AS306">
        <v>0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2.96</v>
      </c>
      <c r="BC306">
        <v>0.5</v>
      </c>
      <c r="BD306" t="s">
        <v>355</v>
      </c>
      <c r="BE306">
        <v>2</v>
      </c>
      <c r="BF306" t="b">
        <v>1</v>
      </c>
      <c r="BG306">
        <v>1677866390</v>
      </c>
      <c r="BH306">
        <v>1407.879259259259</v>
      </c>
      <c r="BI306">
        <v>1444.654444444444</v>
      </c>
      <c r="BJ306">
        <v>24.40988518518519</v>
      </c>
      <c r="BK306">
        <v>23.35652962962963</v>
      </c>
      <c r="BL306">
        <v>1402.297777777778</v>
      </c>
      <c r="BM306">
        <v>24.06837407407407</v>
      </c>
      <c r="BN306">
        <v>500.035</v>
      </c>
      <c r="BO306">
        <v>89.40227777777778</v>
      </c>
      <c r="BP306">
        <v>0.09999198518518518</v>
      </c>
      <c r="BQ306">
        <v>26.72762592592592</v>
      </c>
      <c r="BR306">
        <v>27.50732592592592</v>
      </c>
      <c r="BS306">
        <v>999.9000000000001</v>
      </c>
      <c r="BT306">
        <v>0</v>
      </c>
      <c r="BU306">
        <v>0</v>
      </c>
      <c r="BV306">
        <v>9995.923703703704</v>
      </c>
      <c r="BW306">
        <v>0</v>
      </c>
      <c r="BX306">
        <v>2.925636296296296</v>
      </c>
      <c r="BY306">
        <v>-36.77481111111111</v>
      </c>
      <c r="BZ306">
        <v>1443.104814814815</v>
      </c>
      <c r="CA306">
        <v>1479.204074074074</v>
      </c>
      <c r="CB306">
        <v>1.053360740740741</v>
      </c>
      <c r="CC306">
        <v>1444.654444444444</v>
      </c>
      <c r="CD306">
        <v>23.35652962962963</v>
      </c>
      <c r="CE306">
        <v>2.182299259259259</v>
      </c>
      <c r="CF306">
        <v>2.088126666666667</v>
      </c>
      <c r="CG306">
        <v>18.83296296296296</v>
      </c>
      <c r="CH306">
        <v>18.12889629629629</v>
      </c>
      <c r="CI306">
        <v>1999.995925925926</v>
      </c>
      <c r="CJ306">
        <v>0.9799984444444445</v>
      </c>
      <c r="CK306">
        <v>0.02000184074074074</v>
      </c>
      <c r="CL306">
        <v>0</v>
      </c>
      <c r="CM306">
        <v>2.023788888888889</v>
      </c>
      <c r="CN306">
        <v>0</v>
      </c>
      <c r="CO306">
        <v>7325.905925925925</v>
      </c>
      <c r="CP306">
        <v>17338.16666666667</v>
      </c>
      <c r="CQ306">
        <v>37.54603703703704</v>
      </c>
      <c r="CR306">
        <v>38.04133333333333</v>
      </c>
      <c r="CS306">
        <v>36.64333333333333</v>
      </c>
      <c r="CT306">
        <v>36.09925925925926</v>
      </c>
      <c r="CU306">
        <v>36.35862962962963</v>
      </c>
      <c r="CV306">
        <v>1959.995925925926</v>
      </c>
      <c r="CW306">
        <v>40</v>
      </c>
      <c r="CX306">
        <v>0</v>
      </c>
      <c r="CY306">
        <v>1677866400.4</v>
      </c>
      <c r="CZ306">
        <v>0</v>
      </c>
      <c r="DA306">
        <v>0</v>
      </c>
      <c r="DB306" t="s">
        <v>356</v>
      </c>
      <c r="DC306">
        <v>1664468064.5</v>
      </c>
      <c r="DD306">
        <v>1677795524</v>
      </c>
      <c r="DE306">
        <v>0</v>
      </c>
      <c r="DF306">
        <v>-0.419</v>
      </c>
      <c r="DG306">
        <v>-0.001</v>
      </c>
      <c r="DH306">
        <v>3.097</v>
      </c>
      <c r="DI306">
        <v>0.268</v>
      </c>
      <c r="DJ306">
        <v>400</v>
      </c>
      <c r="DK306">
        <v>24</v>
      </c>
      <c r="DL306">
        <v>0.15</v>
      </c>
      <c r="DM306">
        <v>0.13</v>
      </c>
      <c r="DN306">
        <v>-36.7815487804878</v>
      </c>
      <c r="DO306">
        <v>0.002514982578343399</v>
      </c>
      <c r="DP306">
        <v>0.05117283064355298</v>
      </c>
      <c r="DQ306">
        <v>1</v>
      </c>
      <c r="DR306">
        <v>1.058899024390244</v>
      </c>
      <c r="DS306">
        <v>-0.09720188153310352</v>
      </c>
      <c r="DT306">
        <v>0.00963984763690898</v>
      </c>
      <c r="DU306">
        <v>1</v>
      </c>
      <c r="DV306">
        <v>2</v>
      </c>
      <c r="DW306">
        <v>2</v>
      </c>
      <c r="DX306" t="s">
        <v>501</v>
      </c>
      <c r="DY306">
        <v>2.97924</v>
      </c>
      <c r="DZ306">
        <v>2.72836</v>
      </c>
      <c r="EA306">
        <v>0.193434</v>
      </c>
      <c r="EB306">
        <v>0.198106</v>
      </c>
      <c r="EC306">
        <v>0.107096</v>
      </c>
      <c r="ED306">
        <v>0.104735</v>
      </c>
      <c r="EE306">
        <v>24172.3</v>
      </c>
      <c r="EF306">
        <v>23738.5</v>
      </c>
      <c r="EG306">
        <v>30500.9</v>
      </c>
      <c r="EH306">
        <v>29852.4</v>
      </c>
      <c r="EI306">
        <v>37582.8</v>
      </c>
      <c r="EJ306">
        <v>35188.8</v>
      </c>
      <c r="EK306">
        <v>46656.1</v>
      </c>
      <c r="EL306">
        <v>44391.7</v>
      </c>
      <c r="EM306">
        <v>1.8762</v>
      </c>
      <c r="EN306">
        <v>1.82932</v>
      </c>
      <c r="EO306">
        <v>0.107557</v>
      </c>
      <c r="EP306">
        <v>0</v>
      </c>
      <c r="EQ306">
        <v>25.7292</v>
      </c>
      <c r="ER306">
        <v>999.9</v>
      </c>
      <c r="ES306">
        <v>45.5</v>
      </c>
      <c r="ET306">
        <v>34.7</v>
      </c>
      <c r="EU306">
        <v>28.2756</v>
      </c>
      <c r="EV306">
        <v>63.4339</v>
      </c>
      <c r="EW306">
        <v>20.5409</v>
      </c>
      <c r="EX306">
        <v>1</v>
      </c>
      <c r="EY306">
        <v>0.00250508</v>
      </c>
      <c r="EZ306">
        <v>0.369287</v>
      </c>
      <c r="FA306">
        <v>20.1982</v>
      </c>
      <c r="FB306">
        <v>5.23062</v>
      </c>
      <c r="FC306">
        <v>11.9682</v>
      </c>
      <c r="FD306">
        <v>4.9702</v>
      </c>
      <c r="FE306">
        <v>3.28973</v>
      </c>
      <c r="FF306">
        <v>9999</v>
      </c>
      <c r="FG306">
        <v>9999</v>
      </c>
      <c r="FH306">
        <v>9999</v>
      </c>
      <c r="FI306">
        <v>999.9</v>
      </c>
      <c r="FJ306">
        <v>4.97307</v>
      </c>
      <c r="FK306">
        <v>1.8777</v>
      </c>
      <c r="FL306">
        <v>1.87579</v>
      </c>
      <c r="FM306">
        <v>1.87866</v>
      </c>
      <c r="FN306">
        <v>1.8753</v>
      </c>
      <c r="FO306">
        <v>1.87882</v>
      </c>
      <c r="FP306">
        <v>1.87593</v>
      </c>
      <c r="FQ306">
        <v>1.87714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5.62</v>
      </c>
      <c r="GF306">
        <v>0.3412</v>
      </c>
      <c r="GG306">
        <v>1.952128706093963</v>
      </c>
      <c r="GH306">
        <v>0.004218851560130391</v>
      </c>
      <c r="GI306">
        <v>-1.795455638341317E-06</v>
      </c>
      <c r="GJ306">
        <v>4.509012065089949E-10</v>
      </c>
      <c r="GK306">
        <v>-0.002260030334245136</v>
      </c>
      <c r="GL306">
        <v>0.00193859277299023</v>
      </c>
      <c r="GM306">
        <v>0.0006059354359476578</v>
      </c>
      <c r="GN306">
        <v>-3.865286006439209E-06</v>
      </c>
      <c r="GO306">
        <v>0</v>
      </c>
      <c r="GP306">
        <v>2124</v>
      </c>
      <c r="GQ306">
        <v>1</v>
      </c>
      <c r="GR306">
        <v>26</v>
      </c>
      <c r="GS306">
        <v>223305.5</v>
      </c>
      <c r="GT306">
        <v>1181.2</v>
      </c>
      <c r="GU306">
        <v>3.07373</v>
      </c>
      <c r="GV306">
        <v>2.53784</v>
      </c>
      <c r="GW306">
        <v>1.39893</v>
      </c>
      <c r="GX306">
        <v>2.35474</v>
      </c>
      <c r="GY306">
        <v>1.44897</v>
      </c>
      <c r="GZ306">
        <v>2.53296</v>
      </c>
      <c r="HA306">
        <v>41.0154</v>
      </c>
      <c r="HB306">
        <v>24.1838</v>
      </c>
      <c r="HC306">
        <v>18</v>
      </c>
      <c r="HD306">
        <v>494.29</v>
      </c>
      <c r="HE306">
        <v>436.99</v>
      </c>
      <c r="HF306">
        <v>24.5801</v>
      </c>
      <c r="HG306">
        <v>27.055</v>
      </c>
      <c r="HH306">
        <v>30</v>
      </c>
      <c r="HI306">
        <v>26.9253</v>
      </c>
      <c r="HJ306">
        <v>27.0112</v>
      </c>
      <c r="HK306">
        <v>61.6479</v>
      </c>
      <c r="HL306">
        <v>24.3466</v>
      </c>
      <c r="HM306">
        <v>86.5042</v>
      </c>
      <c r="HN306">
        <v>24.6672</v>
      </c>
      <c r="HO306">
        <v>1490.4</v>
      </c>
      <c r="HP306">
        <v>23.4291</v>
      </c>
      <c r="HQ306">
        <v>100.83</v>
      </c>
      <c r="HR306">
        <v>102.078</v>
      </c>
    </row>
    <row r="307" spans="1:226">
      <c r="A307">
        <v>291</v>
      </c>
      <c r="B307">
        <v>1677866402.5</v>
      </c>
      <c r="C307">
        <v>3881</v>
      </c>
      <c r="D307" t="s">
        <v>947</v>
      </c>
      <c r="E307" t="s">
        <v>948</v>
      </c>
      <c r="F307">
        <v>5</v>
      </c>
      <c r="G307" t="s">
        <v>353</v>
      </c>
      <c r="H307" t="s">
        <v>770</v>
      </c>
      <c r="I307">
        <v>1677866394.714286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1512.667204890187</v>
      </c>
      <c r="AK307">
        <v>1484.185636363636</v>
      </c>
      <c r="AL307">
        <v>3.41822342477438</v>
      </c>
      <c r="AM307">
        <v>64.72934147553096</v>
      </c>
      <c r="AN307">
        <f>(AP307 - AO307 + BO307*1E3/(8.314*(BQ307+273.15)) * AR307/BN307 * AQ307) * BN307/(100*BB307) * 1000/(1000 - AP307)</f>
        <v>0</v>
      </c>
      <c r="AO307">
        <v>23.35224719297386</v>
      </c>
      <c r="AP307">
        <v>24.40337454545455</v>
      </c>
      <c r="AQ307">
        <v>5.178708690548279E-05</v>
      </c>
      <c r="AR307">
        <v>99.36113135424414</v>
      </c>
      <c r="AS307">
        <v>0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2.96</v>
      </c>
      <c r="BC307">
        <v>0.5</v>
      </c>
      <c r="BD307" t="s">
        <v>355</v>
      </c>
      <c r="BE307">
        <v>2</v>
      </c>
      <c r="BF307" t="b">
        <v>1</v>
      </c>
      <c r="BG307">
        <v>1677866394.714286</v>
      </c>
      <c r="BH307">
        <v>1423.662142857143</v>
      </c>
      <c r="BI307">
        <v>1460.4525</v>
      </c>
      <c r="BJ307">
        <v>24.40371071428572</v>
      </c>
      <c r="BK307">
        <v>23.35443214285714</v>
      </c>
      <c r="BL307">
        <v>1418.051071428572</v>
      </c>
      <c r="BM307">
        <v>24.06233571428572</v>
      </c>
      <c r="BN307">
        <v>500.0463214285714</v>
      </c>
      <c r="BO307">
        <v>89.40269642857142</v>
      </c>
      <c r="BP307">
        <v>0.09989421785714288</v>
      </c>
      <c r="BQ307">
        <v>26.72288571428571</v>
      </c>
      <c r="BR307">
        <v>27.50232500000001</v>
      </c>
      <c r="BS307">
        <v>999.9000000000002</v>
      </c>
      <c r="BT307">
        <v>0</v>
      </c>
      <c r="BU307">
        <v>0</v>
      </c>
      <c r="BV307">
        <v>10010.80392857143</v>
      </c>
      <c r="BW307">
        <v>0</v>
      </c>
      <c r="BX307">
        <v>3.059882857142858</v>
      </c>
      <c r="BY307">
        <v>-36.79030714285715</v>
      </c>
      <c r="BZ307">
        <v>1459.273571428572</v>
      </c>
      <c r="CA307">
        <v>1495.375714285714</v>
      </c>
      <c r="CB307">
        <v>1.049283571428572</v>
      </c>
      <c r="CC307">
        <v>1460.4525</v>
      </c>
      <c r="CD307">
        <v>23.35443214285714</v>
      </c>
      <c r="CE307">
        <v>2.1817575</v>
      </c>
      <c r="CF307">
        <v>2.087948928571429</v>
      </c>
      <c r="CG307">
        <v>18.82898928571429</v>
      </c>
      <c r="CH307">
        <v>18.12753214285714</v>
      </c>
      <c r="CI307">
        <v>1999.995714285714</v>
      </c>
      <c r="CJ307">
        <v>0.9799984285714285</v>
      </c>
      <c r="CK307">
        <v>0.02000185714285715</v>
      </c>
      <c r="CL307">
        <v>0</v>
      </c>
      <c r="CM307">
        <v>2.077832142857142</v>
      </c>
      <c r="CN307">
        <v>0</v>
      </c>
      <c r="CO307">
        <v>7325.395357142856</v>
      </c>
      <c r="CP307">
        <v>17338.175</v>
      </c>
      <c r="CQ307">
        <v>37.54439285714285</v>
      </c>
      <c r="CR307">
        <v>38.04428571428571</v>
      </c>
      <c r="CS307">
        <v>36.64721428571428</v>
      </c>
      <c r="CT307">
        <v>36.10464285714286</v>
      </c>
      <c r="CU307">
        <v>36.37039285714286</v>
      </c>
      <c r="CV307">
        <v>1959.995714285714</v>
      </c>
      <c r="CW307">
        <v>40</v>
      </c>
      <c r="CX307">
        <v>0</v>
      </c>
      <c r="CY307">
        <v>1677866405.8</v>
      </c>
      <c r="CZ307">
        <v>0</v>
      </c>
      <c r="DA307">
        <v>0</v>
      </c>
      <c r="DB307" t="s">
        <v>356</v>
      </c>
      <c r="DC307">
        <v>1664468064.5</v>
      </c>
      <c r="DD307">
        <v>1677795524</v>
      </c>
      <c r="DE307">
        <v>0</v>
      </c>
      <c r="DF307">
        <v>-0.419</v>
      </c>
      <c r="DG307">
        <v>-0.001</v>
      </c>
      <c r="DH307">
        <v>3.097</v>
      </c>
      <c r="DI307">
        <v>0.268</v>
      </c>
      <c r="DJ307">
        <v>400</v>
      </c>
      <c r="DK307">
        <v>24</v>
      </c>
      <c r="DL307">
        <v>0.15</v>
      </c>
      <c r="DM307">
        <v>0.13</v>
      </c>
      <c r="DN307">
        <v>-36.77398536585365</v>
      </c>
      <c r="DO307">
        <v>-0.1065574912892231</v>
      </c>
      <c r="DP307">
        <v>0.05268880827603791</v>
      </c>
      <c r="DQ307">
        <v>0</v>
      </c>
      <c r="DR307">
        <v>1.052889268292683</v>
      </c>
      <c r="DS307">
        <v>-0.0634578397212523</v>
      </c>
      <c r="DT307">
        <v>0.00688650443745181</v>
      </c>
      <c r="DU307">
        <v>1</v>
      </c>
      <c r="DV307">
        <v>1</v>
      </c>
      <c r="DW307">
        <v>2</v>
      </c>
      <c r="DX307" t="s">
        <v>365</v>
      </c>
      <c r="DY307">
        <v>2.97947</v>
      </c>
      <c r="DZ307">
        <v>2.72846</v>
      </c>
      <c r="EA307">
        <v>0.194784</v>
      </c>
      <c r="EB307">
        <v>0.19946</v>
      </c>
      <c r="EC307">
        <v>0.107118</v>
      </c>
      <c r="ED307">
        <v>0.104734</v>
      </c>
      <c r="EE307">
        <v>24131.2</v>
      </c>
      <c r="EF307">
        <v>23698.3</v>
      </c>
      <c r="EG307">
        <v>30500</v>
      </c>
      <c r="EH307">
        <v>29852.2</v>
      </c>
      <c r="EI307">
        <v>37581.1</v>
      </c>
      <c r="EJ307">
        <v>35188.9</v>
      </c>
      <c r="EK307">
        <v>46655</v>
      </c>
      <c r="EL307">
        <v>44391.6</v>
      </c>
      <c r="EM307">
        <v>1.87637</v>
      </c>
      <c r="EN307">
        <v>1.82927</v>
      </c>
      <c r="EO307">
        <v>0.109591</v>
      </c>
      <c r="EP307">
        <v>0</v>
      </c>
      <c r="EQ307">
        <v>25.7284</v>
      </c>
      <c r="ER307">
        <v>999.9</v>
      </c>
      <c r="ES307">
        <v>45.5</v>
      </c>
      <c r="ET307">
        <v>34.7</v>
      </c>
      <c r="EU307">
        <v>28.2704</v>
      </c>
      <c r="EV307">
        <v>62.8439</v>
      </c>
      <c r="EW307">
        <v>20.4087</v>
      </c>
      <c r="EX307">
        <v>1</v>
      </c>
      <c r="EY307">
        <v>0.00253811</v>
      </c>
      <c r="EZ307">
        <v>0.357312</v>
      </c>
      <c r="FA307">
        <v>20.1986</v>
      </c>
      <c r="FB307">
        <v>5.22942</v>
      </c>
      <c r="FC307">
        <v>11.968</v>
      </c>
      <c r="FD307">
        <v>4.9705</v>
      </c>
      <c r="FE307">
        <v>3.28958</v>
      </c>
      <c r="FF307">
        <v>9999</v>
      </c>
      <c r="FG307">
        <v>9999</v>
      </c>
      <c r="FH307">
        <v>9999</v>
      </c>
      <c r="FI307">
        <v>999.9</v>
      </c>
      <c r="FJ307">
        <v>4.97308</v>
      </c>
      <c r="FK307">
        <v>1.87767</v>
      </c>
      <c r="FL307">
        <v>1.87576</v>
      </c>
      <c r="FM307">
        <v>1.87864</v>
      </c>
      <c r="FN307">
        <v>1.87529</v>
      </c>
      <c r="FO307">
        <v>1.87882</v>
      </c>
      <c r="FP307">
        <v>1.87592</v>
      </c>
      <c r="FQ307">
        <v>1.87712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5.66</v>
      </c>
      <c r="GF307">
        <v>0.3413</v>
      </c>
      <c r="GG307">
        <v>1.952128706093963</v>
      </c>
      <c r="GH307">
        <v>0.004218851560130391</v>
      </c>
      <c r="GI307">
        <v>-1.795455638341317E-06</v>
      </c>
      <c r="GJ307">
        <v>4.509012065089949E-10</v>
      </c>
      <c r="GK307">
        <v>-0.002260030334245136</v>
      </c>
      <c r="GL307">
        <v>0.00193859277299023</v>
      </c>
      <c r="GM307">
        <v>0.0006059354359476578</v>
      </c>
      <c r="GN307">
        <v>-3.865286006439209E-06</v>
      </c>
      <c r="GO307">
        <v>0</v>
      </c>
      <c r="GP307">
        <v>2124</v>
      </c>
      <c r="GQ307">
        <v>1</v>
      </c>
      <c r="GR307">
        <v>26</v>
      </c>
      <c r="GS307">
        <v>223305.6</v>
      </c>
      <c r="GT307">
        <v>1181.3</v>
      </c>
      <c r="GU307">
        <v>3.10303</v>
      </c>
      <c r="GV307">
        <v>2.54395</v>
      </c>
      <c r="GW307">
        <v>1.39893</v>
      </c>
      <c r="GX307">
        <v>2.35474</v>
      </c>
      <c r="GY307">
        <v>1.44897</v>
      </c>
      <c r="GZ307">
        <v>2.44019</v>
      </c>
      <c r="HA307">
        <v>41.0154</v>
      </c>
      <c r="HB307">
        <v>24.1751</v>
      </c>
      <c r="HC307">
        <v>18</v>
      </c>
      <c r="HD307">
        <v>494.386</v>
      </c>
      <c r="HE307">
        <v>436.953</v>
      </c>
      <c r="HF307">
        <v>24.6574</v>
      </c>
      <c r="HG307">
        <v>27.055</v>
      </c>
      <c r="HH307">
        <v>30.0004</v>
      </c>
      <c r="HI307">
        <v>26.9253</v>
      </c>
      <c r="HJ307">
        <v>27.0103</v>
      </c>
      <c r="HK307">
        <v>62.1608</v>
      </c>
      <c r="HL307">
        <v>24.3466</v>
      </c>
      <c r="HM307">
        <v>86.5042</v>
      </c>
      <c r="HN307">
        <v>24.6716</v>
      </c>
      <c r="HO307">
        <v>1503.76</v>
      </c>
      <c r="HP307">
        <v>23.4315</v>
      </c>
      <c r="HQ307">
        <v>100.828</v>
      </c>
      <c r="HR307">
        <v>102.078</v>
      </c>
    </row>
    <row r="308" spans="1:226">
      <c r="A308">
        <v>292</v>
      </c>
      <c r="B308">
        <v>1677866407.5</v>
      </c>
      <c r="C308">
        <v>3886</v>
      </c>
      <c r="D308" t="s">
        <v>949</v>
      </c>
      <c r="E308" t="s">
        <v>950</v>
      </c>
      <c r="F308">
        <v>5</v>
      </c>
      <c r="G308" t="s">
        <v>353</v>
      </c>
      <c r="H308" t="s">
        <v>770</v>
      </c>
      <c r="I308">
        <v>1677866400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1529.686779085702</v>
      </c>
      <c r="AK308">
        <v>1501.243333333333</v>
      </c>
      <c r="AL308">
        <v>3.437800050480683</v>
      </c>
      <c r="AM308">
        <v>64.72934147553096</v>
      </c>
      <c r="AN308">
        <f>(AP308 - AO308 + BO308*1E3/(8.314*(BQ308+273.15)) * AR308/BN308 * AQ308) * BN308/(100*BB308) * 1000/(1000 - AP308)</f>
        <v>0</v>
      </c>
      <c r="AO308">
        <v>23.3464595693526</v>
      </c>
      <c r="AP308">
        <v>24.40460303030302</v>
      </c>
      <c r="AQ308">
        <v>-8.238960198808651E-07</v>
      </c>
      <c r="AR308">
        <v>99.36113135424414</v>
      </c>
      <c r="AS308">
        <v>0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2.96</v>
      </c>
      <c r="BC308">
        <v>0.5</v>
      </c>
      <c r="BD308" t="s">
        <v>355</v>
      </c>
      <c r="BE308">
        <v>2</v>
      </c>
      <c r="BF308" t="b">
        <v>1</v>
      </c>
      <c r="BG308">
        <v>1677866400</v>
      </c>
      <c r="BH308">
        <v>1441.278148148148</v>
      </c>
      <c r="BI308">
        <v>1478.105555555556</v>
      </c>
      <c r="BJ308">
        <v>24.40154814814814</v>
      </c>
      <c r="BK308">
        <v>23.35110740740741</v>
      </c>
      <c r="BL308">
        <v>1435.634444444444</v>
      </c>
      <c r="BM308">
        <v>24.06021851851853</v>
      </c>
      <c r="BN308">
        <v>500.0431111111112</v>
      </c>
      <c r="BO308">
        <v>89.40394444444446</v>
      </c>
      <c r="BP308">
        <v>0.100022</v>
      </c>
      <c r="BQ308">
        <v>26.71932222222222</v>
      </c>
      <c r="BR308">
        <v>27.50155925925926</v>
      </c>
      <c r="BS308">
        <v>999.9000000000001</v>
      </c>
      <c r="BT308">
        <v>0</v>
      </c>
      <c r="BU308">
        <v>0</v>
      </c>
      <c r="BV308">
        <v>10003.12518518518</v>
      </c>
      <c r="BW308">
        <v>0</v>
      </c>
      <c r="BX308">
        <v>3.088474814814815</v>
      </c>
      <c r="BY308">
        <v>-36.82822222222222</v>
      </c>
      <c r="BZ308">
        <v>1477.326296296296</v>
      </c>
      <c r="CA308">
        <v>1513.445555555555</v>
      </c>
      <c r="CB308">
        <v>1.050444074074074</v>
      </c>
      <c r="CC308">
        <v>1478.105555555556</v>
      </c>
      <c r="CD308">
        <v>23.35110740740741</v>
      </c>
      <c r="CE308">
        <v>2.181594444444444</v>
      </c>
      <c r="CF308">
        <v>2.087681111111111</v>
      </c>
      <c r="CG308">
        <v>18.82779259259259</v>
      </c>
      <c r="CH308">
        <v>18.12548888888889</v>
      </c>
      <c r="CI308">
        <v>1999.984444444444</v>
      </c>
      <c r="CJ308">
        <v>0.9799983333333334</v>
      </c>
      <c r="CK308">
        <v>0.02000195555555555</v>
      </c>
      <c r="CL308">
        <v>0</v>
      </c>
      <c r="CM308">
        <v>2.059914814814815</v>
      </c>
      <c r="CN308">
        <v>0</v>
      </c>
      <c r="CO308">
        <v>7324.827407407408</v>
      </c>
      <c r="CP308">
        <v>17338.08888888889</v>
      </c>
      <c r="CQ308">
        <v>37.58081481481481</v>
      </c>
      <c r="CR308">
        <v>38.03444444444444</v>
      </c>
      <c r="CS308">
        <v>36.64340740740741</v>
      </c>
      <c r="CT308">
        <v>36.10392592592592</v>
      </c>
      <c r="CU308">
        <v>36.3562962962963</v>
      </c>
      <c r="CV308">
        <v>1959.984444444444</v>
      </c>
      <c r="CW308">
        <v>40</v>
      </c>
      <c r="CX308">
        <v>0</v>
      </c>
      <c r="CY308">
        <v>1677866410.6</v>
      </c>
      <c r="CZ308">
        <v>0</v>
      </c>
      <c r="DA308">
        <v>0</v>
      </c>
      <c r="DB308" t="s">
        <v>356</v>
      </c>
      <c r="DC308">
        <v>1664468064.5</v>
      </c>
      <c r="DD308">
        <v>1677795524</v>
      </c>
      <c r="DE308">
        <v>0</v>
      </c>
      <c r="DF308">
        <v>-0.419</v>
      </c>
      <c r="DG308">
        <v>-0.001</v>
      </c>
      <c r="DH308">
        <v>3.097</v>
      </c>
      <c r="DI308">
        <v>0.268</v>
      </c>
      <c r="DJ308">
        <v>400</v>
      </c>
      <c r="DK308">
        <v>24</v>
      </c>
      <c r="DL308">
        <v>0.15</v>
      </c>
      <c r="DM308">
        <v>0.13</v>
      </c>
      <c r="DN308">
        <v>-36.81943658536585</v>
      </c>
      <c r="DO308">
        <v>-0.3802264808362102</v>
      </c>
      <c r="DP308">
        <v>0.07831782576299386</v>
      </c>
      <c r="DQ308">
        <v>0</v>
      </c>
      <c r="DR308">
        <v>1.051286097560976</v>
      </c>
      <c r="DS308">
        <v>0.003914425087109431</v>
      </c>
      <c r="DT308">
        <v>0.004866010976123055</v>
      </c>
      <c r="DU308">
        <v>1</v>
      </c>
      <c r="DV308">
        <v>1</v>
      </c>
      <c r="DW308">
        <v>2</v>
      </c>
      <c r="DX308" t="s">
        <v>365</v>
      </c>
      <c r="DY308">
        <v>2.97937</v>
      </c>
      <c r="DZ308">
        <v>2.72887</v>
      </c>
      <c r="EA308">
        <v>0.196128</v>
      </c>
      <c r="EB308">
        <v>0.200795</v>
      </c>
      <c r="EC308">
        <v>0.107121</v>
      </c>
      <c r="ED308">
        <v>0.104728</v>
      </c>
      <c r="EE308">
        <v>24091.3</v>
      </c>
      <c r="EF308">
        <v>23658.7</v>
      </c>
      <c r="EG308">
        <v>30500.5</v>
      </c>
      <c r="EH308">
        <v>29852.1</v>
      </c>
      <c r="EI308">
        <v>37581.7</v>
      </c>
      <c r="EJ308">
        <v>35189.2</v>
      </c>
      <c r="EK308">
        <v>46655.9</v>
      </c>
      <c r="EL308">
        <v>44391.7</v>
      </c>
      <c r="EM308">
        <v>1.87602</v>
      </c>
      <c r="EN308">
        <v>1.82948</v>
      </c>
      <c r="EO308">
        <v>0.107825</v>
      </c>
      <c r="EP308">
        <v>0</v>
      </c>
      <c r="EQ308">
        <v>25.729</v>
      </c>
      <c r="ER308">
        <v>999.9</v>
      </c>
      <c r="ES308">
        <v>45.5</v>
      </c>
      <c r="ET308">
        <v>34.7</v>
      </c>
      <c r="EU308">
        <v>28.2708</v>
      </c>
      <c r="EV308">
        <v>63.3339</v>
      </c>
      <c r="EW308">
        <v>20.1522</v>
      </c>
      <c r="EX308">
        <v>1</v>
      </c>
      <c r="EY308">
        <v>0.00290904</v>
      </c>
      <c r="EZ308">
        <v>0.441348</v>
      </c>
      <c r="FA308">
        <v>20.1982</v>
      </c>
      <c r="FB308">
        <v>5.22987</v>
      </c>
      <c r="FC308">
        <v>11.9682</v>
      </c>
      <c r="FD308">
        <v>4.9706</v>
      </c>
      <c r="FE308">
        <v>3.2896</v>
      </c>
      <c r="FF308">
        <v>9999</v>
      </c>
      <c r="FG308">
        <v>9999</v>
      </c>
      <c r="FH308">
        <v>9999</v>
      </c>
      <c r="FI308">
        <v>999.9</v>
      </c>
      <c r="FJ308">
        <v>4.97306</v>
      </c>
      <c r="FK308">
        <v>1.87764</v>
      </c>
      <c r="FL308">
        <v>1.87577</v>
      </c>
      <c r="FM308">
        <v>1.87864</v>
      </c>
      <c r="FN308">
        <v>1.87528</v>
      </c>
      <c r="FO308">
        <v>1.87882</v>
      </c>
      <c r="FP308">
        <v>1.87592</v>
      </c>
      <c r="FQ308">
        <v>1.87712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5.69</v>
      </c>
      <c r="GF308">
        <v>0.3414</v>
      </c>
      <c r="GG308">
        <v>1.952128706093963</v>
      </c>
      <c r="GH308">
        <v>0.004218851560130391</v>
      </c>
      <c r="GI308">
        <v>-1.795455638341317E-06</v>
      </c>
      <c r="GJ308">
        <v>4.509012065089949E-10</v>
      </c>
      <c r="GK308">
        <v>-0.002260030334245136</v>
      </c>
      <c r="GL308">
        <v>0.00193859277299023</v>
      </c>
      <c r="GM308">
        <v>0.0006059354359476578</v>
      </c>
      <c r="GN308">
        <v>-3.865286006439209E-06</v>
      </c>
      <c r="GO308">
        <v>0</v>
      </c>
      <c r="GP308">
        <v>2124</v>
      </c>
      <c r="GQ308">
        <v>1</v>
      </c>
      <c r="GR308">
        <v>26</v>
      </c>
      <c r="GS308">
        <v>223305.7</v>
      </c>
      <c r="GT308">
        <v>1181.4</v>
      </c>
      <c r="GU308">
        <v>3.12866</v>
      </c>
      <c r="GV308">
        <v>2.55127</v>
      </c>
      <c r="GW308">
        <v>1.39893</v>
      </c>
      <c r="GX308">
        <v>2.35474</v>
      </c>
      <c r="GY308">
        <v>1.44897</v>
      </c>
      <c r="GZ308">
        <v>2.4646</v>
      </c>
      <c r="HA308">
        <v>41.0154</v>
      </c>
      <c r="HB308">
        <v>24.1838</v>
      </c>
      <c r="HC308">
        <v>18</v>
      </c>
      <c r="HD308">
        <v>494.193</v>
      </c>
      <c r="HE308">
        <v>437.065</v>
      </c>
      <c r="HF308">
        <v>24.6768</v>
      </c>
      <c r="HG308">
        <v>27.055</v>
      </c>
      <c r="HH308">
        <v>30.0003</v>
      </c>
      <c r="HI308">
        <v>26.9253</v>
      </c>
      <c r="HJ308">
        <v>27.009</v>
      </c>
      <c r="HK308">
        <v>62.7355</v>
      </c>
      <c r="HL308">
        <v>24.0684</v>
      </c>
      <c r="HM308">
        <v>86.5042</v>
      </c>
      <c r="HN308">
        <v>24.6686</v>
      </c>
      <c r="HO308">
        <v>1523.79</v>
      </c>
      <c r="HP308">
        <v>23.4436</v>
      </c>
      <c r="HQ308">
        <v>100.829</v>
      </c>
      <c r="HR308">
        <v>102.078</v>
      </c>
    </row>
    <row r="309" spans="1:226">
      <c r="A309">
        <v>293</v>
      </c>
      <c r="B309">
        <v>1677866412.5</v>
      </c>
      <c r="C309">
        <v>3891</v>
      </c>
      <c r="D309" t="s">
        <v>951</v>
      </c>
      <c r="E309" t="s">
        <v>952</v>
      </c>
      <c r="F309">
        <v>5</v>
      </c>
      <c r="G309" t="s">
        <v>353</v>
      </c>
      <c r="H309" t="s">
        <v>770</v>
      </c>
      <c r="I309">
        <v>1677866404.714286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1546.858161843033</v>
      </c>
      <c r="AK309">
        <v>1518.196727272727</v>
      </c>
      <c r="AL309">
        <v>3.342864629425731</v>
      </c>
      <c r="AM309">
        <v>64.72934147553096</v>
      </c>
      <c r="AN309">
        <f>(AP309 - AO309 + BO309*1E3/(8.314*(BQ309+273.15)) * AR309/BN309 * AQ309) * BN309/(100*BB309) * 1000/(1000 - AP309)</f>
        <v>0</v>
      </c>
      <c r="AO309">
        <v>23.38262650284057</v>
      </c>
      <c r="AP309">
        <v>24.40681393939393</v>
      </c>
      <c r="AQ309">
        <v>3.514223550705529E-05</v>
      </c>
      <c r="AR309">
        <v>99.36113135424414</v>
      </c>
      <c r="AS309">
        <v>0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2.96</v>
      </c>
      <c r="BC309">
        <v>0.5</v>
      </c>
      <c r="BD309" t="s">
        <v>355</v>
      </c>
      <c r="BE309">
        <v>2</v>
      </c>
      <c r="BF309" t="b">
        <v>1</v>
      </c>
      <c r="BG309">
        <v>1677866404.714286</v>
      </c>
      <c r="BH309">
        <v>1456.995357142857</v>
      </c>
      <c r="BI309">
        <v>1493.863928571429</v>
      </c>
      <c r="BJ309">
        <v>24.40270357142857</v>
      </c>
      <c r="BK309">
        <v>23.35798571428571</v>
      </c>
      <c r="BL309">
        <v>1451.3225</v>
      </c>
      <c r="BM309">
        <v>24.06134642857143</v>
      </c>
      <c r="BN309">
        <v>500.0548571428571</v>
      </c>
      <c r="BO309">
        <v>89.406075</v>
      </c>
      <c r="BP309">
        <v>0.1001304928571428</v>
      </c>
      <c r="BQ309">
        <v>26.71941428571429</v>
      </c>
      <c r="BR309">
        <v>27.50391428571428</v>
      </c>
      <c r="BS309">
        <v>999.9000000000002</v>
      </c>
      <c r="BT309">
        <v>0</v>
      </c>
      <c r="BU309">
        <v>0</v>
      </c>
      <c r="BV309">
        <v>10003.325</v>
      </c>
      <c r="BW309">
        <v>0</v>
      </c>
      <c r="BX309">
        <v>3.08919</v>
      </c>
      <c r="BY309">
        <v>-36.87014642857143</v>
      </c>
      <c r="BZ309">
        <v>1493.438214285714</v>
      </c>
      <c r="CA309">
        <v>1529.592142857143</v>
      </c>
      <c r="CB309">
        <v>1.044715714285714</v>
      </c>
      <c r="CC309">
        <v>1493.863928571429</v>
      </c>
      <c r="CD309">
        <v>23.35798571428571</v>
      </c>
      <c r="CE309">
        <v>2.181750357142857</v>
      </c>
      <c r="CF309">
        <v>2.088346785714286</v>
      </c>
      <c r="CG309">
        <v>18.82893214285714</v>
      </c>
      <c r="CH309">
        <v>18.13055714285715</v>
      </c>
      <c r="CI309">
        <v>1999.978571428572</v>
      </c>
      <c r="CJ309">
        <v>0.9799983214285714</v>
      </c>
      <c r="CK309">
        <v>0.02000196785714286</v>
      </c>
      <c r="CL309">
        <v>0</v>
      </c>
      <c r="CM309">
        <v>2.034403571428571</v>
      </c>
      <c r="CN309">
        <v>0</v>
      </c>
      <c r="CO309">
        <v>7324.152857142857</v>
      </c>
      <c r="CP309">
        <v>17338.03571428571</v>
      </c>
      <c r="CQ309">
        <v>37.62482142857142</v>
      </c>
      <c r="CR309">
        <v>38.03764285714285</v>
      </c>
      <c r="CS309">
        <v>36.62928571428571</v>
      </c>
      <c r="CT309">
        <v>36.10692857142857</v>
      </c>
      <c r="CU309">
        <v>36.348</v>
      </c>
      <c r="CV309">
        <v>1959.978571428572</v>
      </c>
      <c r="CW309">
        <v>40</v>
      </c>
      <c r="CX309">
        <v>0</v>
      </c>
      <c r="CY309">
        <v>1677866415.4</v>
      </c>
      <c r="CZ309">
        <v>0</v>
      </c>
      <c r="DA309">
        <v>0</v>
      </c>
      <c r="DB309" t="s">
        <v>356</v>
      </c>
      <c r="DC309">
        <v>1664468064.5</v>
      </c>
      <c r="DD309">
        <v>1677795524</v>
      </c>
      <c r="DE309">
        <v>0</v>
      </c>
      <c r="DF309">
        <v>-0.419</v>
      </c>
      <c r="DG309">
        <v>-0.001</v>
      </c>
      <c r="DH309">
        <v>3.097</v>
      </c>
      <c r="DI309">
        <v>0.268</v>
      </c>
      <c r="DJ309">
        <v>400</v>
      </c>
      <c r="DK309">
        <v>24</v>
      </c>
      <c r="DL309">
        <v>0.15</v>
      </c>
      <c r="DM309">
        <v>0.13</v>
      </c>
      <c r="DN309">
        <v>-36.83473170731707</v>
      </c>
      <c r="DO309">
        <v>-0.5367177700348634</v>
      </c>
      <c r="DP309">
        <v>0.09438843314579999</v>
      </c>
      <c r="DQ309">
        <v>0</v>
      </c>
      <c r="DR309">
        <v>1.046679512195122</v>
      </c>
      <c r="DS309">
        <v>-0.03193024390243713</v>
      </c>
      <c r="DT309">
        <v>0.01071597120126945</v>
      </c>
      <c r="DU309">
        <v>1</v>
      </c>
      <c r="DV309">
        <v>1</v>
      </c>
      <c r="DW309">
        <v>2</v>
      </c>
      <c r="DX309" t="s">
        <v>365</v>
      </c>
      <c r="DY309">
        <v>2.97914</v>
      </c>
      <c r="DZ309">
        <v>2.72858</v>
      </c>
      <c r="EA309">
        <v>0.197448</v>
      </c>
      <c r="EB309">
        <v>0.202132</v>
      </c>
      <c r="EC309">
        <v>0.107136</v>
      </c>
      <c r="ED309">
        <v>0.10489</v>
      </c>
      <c r="EE309">
        <v>24051.4</v>
      </c>
      <c r="EF309">
        <v>23619</v>
      </c>
      <c r="EG309">
        <v>30500.1</v>
      </c>
      <c r="EH309">
        <v>29852</v>
      </c>
      <c r="EI309">
        <v>37580.6</v>
      </c>
      <c r="EJ309">
        <v>35182.4</v>
      </c>
      <c r="EK309">
        <v>46655.2</v>
      </c>
      <c r="EL309">
        <v>44391.1</v>
      </c>
      <c r="EM309">
        <v>1.87628</v>
      </c>
      <c r="EN309">
        <v>1.82985</v>
      </c>
      <c r="EO309">
        <v>0.108846</v>
      </c>
      <c r="EP309">
        <v>0</v>
      </c>
      <c r="EQ309">
        <v>25.7292</v>
      </c>
      <c r="ER309">
        <v>999.9</v>
      </c>
      <c r="ES309">
        <v>45.5</v>
      </c>
      <c r="ET309">
        <v>34.7</v>
      </c>
      <c r="EU309">
        <v>28.2693</v>
      </c>
      <c r="EV309">
        <v>63.5539</v>
      </c>
      <c r="EW309">
        <v>20.5128</v>
      </c>
      <c r="EX309">
        <v>1</v>
      </c>
      <c r="EY309">
        <v>0.00308943</v>
      </c>
      <c r="EZ309">
        <v>0.474719</v>
      </c>
      <c r="FA309">
        <v>20.1983</v>
      </c>
      <c r="FB309">
        <v>5.22987</v>
      </c>
      <c r="FC309">
        <v>11.968</v>
      </c>
      <c r="FD309">
        <v>4.97065</v>
      </c>
      <c r="FE309">
        <v>3.28958</v>
      </c>
      <c r="FF309">
        <v>9999</v>
      </c>
      <c r="FG309">
        <v>9999</v>
      </c>
      <c r="FH309">
        <v>9999</v>
      </c>
      <c r="FI309">
        <v>999.9</v>
      </c>
      <c r="FJ309">
        <v>4.97308</v>
      </c>
      <c r="FK309">
        <v>1.87764</v>
      </c>
      <c r="FL309">
        <v>1.87578</v>
      </c>
      <c r="FM309">
        <v>1.87864</v>
      </c>
      <c r="FN309">
        <v>1.87529</v>
      </c>
      <c r="FO309">
        <v>1.87881</v>
      </c>
      <c r="FP309">
        <v>1.87592</v>
      </c>
      <c r="FQ309">
        <v>1.87712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5.72</v>
      </c>
      <c r="GF309">
        <v>0.3414</v>
      </c>
      <c r="GG309">
        <v>1.952128706093963</v>
      </c>
      <c r="GH309">
        <v>0.004218851560130391</v>
      </c>
      <c r="GI309">
        <v>-1.795455638341317E-06</v>
      </c>
      <c r="GJ309">
        <v>4.509012065089949E-10</v>
      </c>
      <c r="GK309">
        <v>-0.002260030334245136</v>
      </c>
      <c r="GL309">
        <v>0.00193859277299023</v>
      </c>
      <c r="GM309">
        <v>0.0006059354359476578</v>
      </c>
      <c r="GN309">
        <v>-3.865286006439209E-06</v>
      </c>
      <c r="GO309">
        <v>0</v>
      </c>
      <c r="GP309">
        <v>2124</v>
      </c>
      <c r="GQ309">
        <v>1</v>
      </c>
      <c r="GR309">
        <v>26</v>
      </c>
      <c r="GS309">
        <v>223305.8</v>
      </c>
      <c r="GT309">
        <v>1181.5</v>
      </c>
      <c r="GU309">
        <v>3.15796</v>
      </c>
      <c r="GV309">
        <v>2.54028</v>
      </c>
      <c r="GW309">
        <v>1.39893</v>
      </c>
      <c r="GX309">
        <v>2.35474</v>
      </c>
      <c r="GY309">
        <v>1.44897</v>
      </c>
      <c r="GZ309">
        <v>2.51343</v>
      </c>
      <c r="HA309">
        <v>41.0154</v>
      </c>
      <c r="HB309">
        <v>24.1751</v>
      </c>
      <c r="HC309">
        <v>18</v>
      </c>
      <c r="HD309">
        <v>494.317</v>
      </c>
      <c r="HE309">
        <v>437.294</v>
      </c>
      <c r="HF309">
        <v>24.6775</v>
      </c>
      <c r="HG309">
        <v>27.055</v>
      </c>
      <c r="HH309">
        <v>30.0003</v>
      </c>
      <c r="HI309">
        <v>26.9232</v>
      </c>
      <c r="HJ309">
        <v>27.009</v>
      </c>
      <c r="HK309">
        <v>63.2429</v>
      </c>
      <c r="HL309">
        <v>24.0684</v>
      </c>
      <c r="HM309">
        <v>86.5042</v>
      </c>
      <c r="HN309">
        <v>24.6732</v>
      </c>
      <c r="HO309">
        <v>1537.15</v>
      </c>
      <c r="HP309">
        <v>23.4478</v>
      </c>
      <c r="HQ309">
        <v>100.828</v>
      </c>
      <c r="HR309">
        <v>102.077</v>
      </c>
    </row>
    <row r="310" spans="1:226">
      <c r="A310">
        <v>294</v>
      </c>
      <c r="B310">
        <v>1677866417</v>
      </c>
      <c r="C310">
        <v>3895.5</v>
      </c>
      <c r="D310" t="s">
        <v>953</v>
      </c>
      <c r="E310" t="s">
        <v>954</v>
      </c>
      <c r="F310">
        <v>5</v>
      </c>
      <c r="G310" t="s">
        <v>353</v>
      </c>
      <c r="H310" t="s">
        <v>770</v>
      </c>
      <c r="I310">
        <v>1677866409.160714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1562.499193304109</v>
      </c>
      <c r="AK310">
        <v>1533.883757575757</v>
      </c>
      <c r="AL310">
        <v>3.503333995586333</v>
      </c>
      <c r="AM310">
        <v>64.72934147553096</v>
      </c>
      <c r="AN310">
        <f>(AP310 - AO310 + BO310*1E3/(8.314*(BQ310+273.15)) * AR310/BN310 * AQ310) * BN310/(100*BB310) * 1000/(1000 - AP310)</f>
        <v>0</v>
      </c>
      <c r="AO310">
        <v>23.40275945058218</v>
      </c>
      <c r="AP310">
        <v>24.41898727272727</v>
      </c>
      <c r="AQ310">
        <v>6.875058655843719E-05</v>
      </c>
      <c r="AR310">
        <v>99.36113135424414</v>
      </c>
      <c r="AS310">
        <v>0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2.96</v>
      </c>
      <c r="BC310">
        <v>0.5</v>
      </c>
      <c r="BD310" t="s">
        <v>355</v>
      </c>
      <c r="BE310">
        <v>2</v>
      </c>
      <c r="BF310" t="b">
        <v>1</v>
      </c>
      <c r="BG310">
        <v>1677866409.160714</v>
      </c>
      <c r="BH310">
        <v>1471.808214285714</v>
      </c>
      <c r="BI310">
        <v>1508.7725</v>
      </c>
      <c r="BJ310">
        <v>24.407125</v>
      </c>
      <c r="BK310">
        <v>23.37233928571429</v>
      </c>
      <c r="BL310">
        <v>1466.108571428571</v>
      </c>
      <c r="BM310">
        <v>24.06566428571429</v>
      </c>
      <c r="BN310">
        <v>500.0645357142857</v>
      </c>
      <c r="BO310">
        <v>89.40758928571428</v>
      </c>
      <c r="BP310">
        <v>0.1002359428571429</v>
      </c>
      <c r="BQ310">
        <v>26.72075357142857</v>
      </c>
      <c r="BR310">
        <v>27.50665357142857</v>
      </c>
      <c r="BS310">
        <v>999.9000000000002</v>
      </c>
      <c r="BT310">
        <v>0</v>
      </c>
      <c r="BU310">
        <v>0</v>
      </c>
      <c r="BV310">
        <v>9997.877142857144</v>
      </c>
      <c r="BW310">
        <v>0</v>
      </c>
      <c r="BX310">
        <v>3.08919</v>
      </c>
      <c r="BY310">
        <v>-36.96571785714286</v>
      </c>
      <c r="BZ310">
        <v>1508.628571428572</v>
      </c>
      <c r="CA310">
        <v>1544.880714285714</v>
      </c>
      <c r="CB310">
        <v>1.034785714285714</v>
      </c>
      <c r="CC310">
        <v>1508.7725</v>
      </c>
      <c r="CD310">
        <v>23.37233928571429</v>
      </c>
      <c r="CE310">
        <v>2.182182142857143</v>
      </c>
      <c r="CF310">
        <v>2.089665357142857</v>
      </c>
      <c r="CG310">
        <v>18.8321</v>
      </c>
      <c r="CH310">
        <v>18.14060714285714</v>
      </c>
      <c r="CI310">
        <v>1999.995357142857</v>
      </c>
      <c r="CJ310">
        <v>0.9799984285714284</v>
      </c>
      <c r="CK310">
        <v>0.02000185714285715</v>
      </c>
      <c r="CL310">
        <v>0</v>
      </c>
      <c r="CM310">
        <v>1.984528571428571</v>
      </c>
      <c r="CN310">
        <v>0</v>
      </c>
      <c r="CO310">
        <v>7323.601785714286</v>
      </c>
      <c r="CP310">
        <v>17338.18214285714</v>
      </c>
      <c r="CQ310">
        <v>37.65832142857143</v>
      </c>
      <c r="CR310">
        <v>38.03764285714285</v>
      </c>
      <c r="CS310">
        <v>36.61589285714285</v>
      </c>
      <c r="CT310">
        <v>36.10689285714285</v>
      </c>
      <c r="CU310">
        <v>36.35025</v>
      </c>
      <c r="CV310">
        <v>1959.995</v>
      </c>
      <c r="CW310">
        <v>40.00035714285714</v>
      </c>
      <c r="CX310">
        <v>0</v>
      </c>
      <c r="CY310">
        <v>1677866420.2</v>
      </c>
      <c r="CZ310">
        <v>0</v>
      </c>
      <c r="DA310">
        <v>0</v>
      </c>
      <c r="DB310" t="s">
        <v>356</v>
      </c>
      <c r="DC310">
        <v>1664468064.5</v>
      </c>
      <c r="DD310">
        <v>1677795524</v>
      </c>
      <c r="DE310">
        <v>0</v>
      </c>
      <c r="DF310">
        <v>-0.419</v>
      </c>
      <c r="DG310">
        <v>-0.001</v>
      </c>
      <c r="DH310">
        <v>3.097</v>
      </c>
      <c r="DI310">
        <v>0.268</v>
      </c>
      <c r="DJ310">
        <v>400</v>
      </c>
      <c r="DK310">
        <v>24</v>
      </c>
      <c r="DL310">
        <v>0.15</v>
      </c>
      <c r="DM310">
        <v>0.13</v>
      </c>
      <c r="DN310">
        <v>-36.9198</v>
      </c>
      <c r="DO310">
        <v>-1.204162369338018</v>
      </c>
      <c r="DP310">
        <v>0.1566841315295549</v>
      </c>
      <c r="DQ310">
        <v>0</v>
      </c>
      <c r="DR310">
        <v>1.038033658536585</v>
      </c>
      <c r="DS310">
        <v>-0.1425499651567945</v>
      </c>
      <c r="DT310">
        <v>0.01851697780694556</v>
      </c>
      <c r="DU310">
        <v>0</v>
      </c>
      <c r="DV310">
        <v>0</v>
      </c>
      <c r="DW310">
        <v>2</v>
      </c>
      <c r="DX310" t="s">
        <v>357</v>
      </c>
      <c r="DY310">
        <v>2.97937</v>
      </c>
      <c r="DZ310">
        <v>2.72833</v>
      </c>
      <c r="EA310">
        <v>0.198651</v>
      </c>
      <c r="EB310">
        <v>0.203302</v>
      </c>
      <c r="EC310">
        <v>0.107168</v>
      </c>
      <c r="ED310">
        <v>0.104901</v>
      </c>
      <c r="EE310">
        <v>24015.4</v>
      </c>
      <c r="EF310">
        <v>23584.2</v>
      </c>
      <c r="EG310">
        <v>30500.2</v>
      </c>
      <c r="EH310">
        <v>29851.7</v>
      </c>
      <c r="EI310">
        <v>37579.3</v>
      </c>
      <c r="EJ310">
        <v>35181.9</v>
      </c>
      <c r="EK310">
        <v>46655.1</v>
      </c>
      <c r="EL310">
        <v>44391</v>
      </c>
      <c r="EM310">
        <v>1.87647</v>
      </c>
      <c r="EN310">
        <v>1.82995</v>
      </c>
      <c r="EO310">
        <v>0.108995</v>
      </c>
      <c r="EP310">
        <v>0</v>
      </c>
      <c r="EQ310">
        <v>25.7298</v>
      </c>
      <c r="ER310">
        <v>999.9</v>
      </c>
      <c r="ES310">
        <v>45.5</v>
      </c>
      <c r="ET310">
        <v>34.7</v>
      </c>
      <c r="EU310">
        <v>28.2724</v>
      </c>
      <c r="EV310">
        <v>63.5039</v>
      </c>
      <c r="EW310">
        <v>20.5128</v>
      </c>
      <c r="EX310">
        <v>1</v>
      </c>
      <c r="EY310">
        <v>0.00308689</v>
      </c>
      <c r="EZ310">
        <v>0.489602</v>
      </c>
      <c r="FA310">
        <v>20.1981</v>
      </c>
      <c r="FB310">
        <v>5.23017</v>
      </c>
      <c r="FC310">
        <v>11.9686</v>
      </c>
      <c r="FD310">
        <v>4.97075</v>
      </c>
      <c r="FE310">
        <v>3.28965</v>
      </c>
      <c r="FF310">
        <v>9999</v>
      </c>
      <c r="FG310">
        <v>9999</v>
      </c>
      <c r="FH310">
        <v>9999</v>
      </c>
      <c r="FI310">
        <v>999.9</v>
      </c>
      <c r="FJ310">
        <v>4.97306</v>
      </c>
      <c r="FK310">
        <v>1.87767</v>
      </c>
      <c r="FL310">
        <v>1.87577</v>
      </c>
      <c r="FM310">
        <v>1.87865</v>
      </c>
      <c r="FN310">
        <v>1.87529</v>
      </c>
      <c r="FO310">
        <v>1.87881</v>
      </c>
      <c r="FP310">
        <v>1.87592</v>
      </c>
      <c r="FQ310">
        <v>1.87712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5.75</v>
      </c>
      <c r="GF310">
        <v>0.3418</v>
      </c>
      <c r="GG310">
        <v>1.952128706093963</v>
      </c>
      <c r="GH310">
        <v>0.004218851560130391</v>
      </c>
      <c r="GI310">
        <v>-1.795455638341317E-06</v>
      </c>
      <c r="GJ310">
        <v>4.509012065089949E-10</v>
      </c>
      <c r="GK310">
        <v>-0.002260030334245136</v>
      </c>
      <c r="GL310">
        <v>0.00193859277299023</v>
      </c>
      <c r="GM310">
        <v>0.0006059354359476578</v>
      </c>
      <c r="GN310">
        <v>-3.865286006439209E-06</v>
      </c>
      <c r="GO310">
        <v>0</v>
      </c>
      <c r="GP310">
        <v>2124</v>
      </c>
      <c r="GQ310">
        <v>1</v>
      </c>
      <c r="GR310">
        <v>26</v>
      </c>
      <c r="GS310">
        <v>223305.9</v>
      </c>
      <c r="GT310">
        <v>1181.5</v>
      </c>
      <c r="GU310">
        <v>3.18237</v>
      </c>
      <c r="GV310">
        <v>2.54028</v>
      </c>
      <c r="GW310">
        <v>1.39893</v>
      </c>
      <c r="GX310">
        <v>2.35474</v>
      </c>
      <c r="GY310">
        <v>1.44897</v>
      </c>
      <c r="GZ310">
        <v>2.47437</v>
      </c>
      <c r="HA310">
        <v>41.0154</v>
      </c>
      <c r="HB310">
        <v>24.1838</v>
      </c>
      <c r="HC310">
        <v>18</v>
      </c>
      <c r="HD310">
        <v>494.426</v>
      </c>
      <c r="HE310">
        <v>437.346</v>
      </c>
      <c r="HF310">
        <v>24.6788</v>
      </c>
      <c r="HG310">
        <v>27.055</v>
      </c>
      <c r="HH310">
        <v>30</v>
      </c>
      <c r="HI310">
        <v>26.9231</v>
      </c>
      <c r="HJ310">
        <v>27.0078</v>
      </c>
      <c r="HK310">
        <v>63.7085</v>
      </c>
      <c r="HL310">
        <v>24.0684</v>
      </c>
      <c r="HM310">
        <v>86.5042</v>
      </c>
      <c r="HN310">
        <v>24.6758</v>
      </c>
      <c r="HO310">
        <v>1557.18</v>
      </c>
      <c r="HP310">
        <v>23.4494</v>
      </c>
      <c r="HQ310">
        <v>100.828</v>
      </c>
      <c r="HR310">
        <v>102.076</v>
      </c>
    </row>
    <row r="311" spans="1:226">
      <c r="A311">
        <v>295</v>
      </c>
      <c r="B311">
        <v>1677866422.5</v>
      </c>
      <c r="C311">
        <v>3901</v>
      </c>
      <c r="D311" t="s">
        <v>955</v>
      </c>
      <c r="E311" t="s">
        <v>956</v>
      </c>
      <c r="F311">
        <v>5</v>
      </c>
      <c r="G311" t="s">
        <v>353</v>
      </c>
      <c r="H311" t="s">
        <v>770</v>
      </c>
      <c r="I311">
        <v>1677866414.732143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1581.167785651168</v>
      </c>
      <c r="AK311">
        <v>1552.616606060607</v>
      </c>
      <c r="AL311">
        <v>3.404020826242592</v>
      </c>
      <c r="AM311">
        <v>64.72934147553096</v>
      </c>
      <c r="AN311">
        <f>(AP311 - AO311 + BO311*1E3/(8.314*(BQ311+273.15)) * AR311/BN311 * AQ311) * BN311/(100*BB311) * 1000/(1000 - AP311)</f>
        <v>0</v>
      </c>
      <c r="AO311">
        <v>23.40242166097764</v>
      </c>
      <c r="AP311">
        <v>24.42427757575757</v>
      </c>
      <c r="AQ311">
        <v>1.406927680050179E-05</v>
      </c>
      <c r="AR311">
        <v>99.36113135424414</v>
      </c>
      <c r="AS311">
        <v>0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2.96</v>
      </c>
      <c r="BC311">
        <v>0.5</v>
      </c>
      <c r="BD311" t="s">
        <v>355</v>
      </c>
      <c r="BE311">
        <v>2</v>
      </c>
      <c r="BF311" t="b">
        <v>1</v>
      </c>
      <c r="BG311">
        <v>1677866414.732143</v>
      </c>
      <c r="BH311">
        <v>1490.440357142857</v>
      </c>
      <c r="BI311">
        <v>1527.412857142857</v>
      </c>
      <c r="BJ311">
        <v>24.41376428571428</v>
      </c>
      <c r="BK311">
        <v>23.39183214285714</v>
      </c>
      <c r="BL311">
        <v>1484.706428571428</v>
      </c>
      <c r="BM311">
        <v>24.07214642857143</v>
      </c>
      <c r="BN311">
        <v>500.0567142857143</v>
      </c>
      <c r="BO311">
        <v>89.40755357142858</v>
      </c>
      <c r="BP311">
        <v>0.1001198964285714</v>
      </c>
      <c r="BQ311">
        <v>26.72295714285714</v>
      </c>
      <c r="BR311">
        <v>27.50716785714286</v>
      </c>
      <c r="BS311">
        <v>999.9000000000002</v>
      </c>
      <c r="BT311">
        <v>0</v>
      </c>
      <c r="BU311">
        <v>0</v>
      </c>
      <c r="BV311">
        <v>10003.18928571428</v>
      </c>
      <c r="BW311">
        <v>0</v>
      </c>
      <c r="BX311">
        <v>3.08919</v>
      </c>
      <c r="BY311">
        <v>-36.97436785714285</v>
      </c>
      <c r="BZ311">
        <v>1527.736428571428</v>
      </c>
      <c r="CA311">
        <v>1563.999285714286</v>
      </c>
      <c r="CB311">
        <v>1.021922857142857</v>
      </c>
      <c r="CC311">
        <v>1527.412857142857</v>
      </c>
      <c r="CD311">
        <v>23.39183214285714</v>
      </c>
      <c r="CE311">
        <v>2.182775357142857</v>
      </c>
      <c r="CF311">
        <v>2.091408571428571</v>
      </c>
      <c r="CG311">
        <v>18.83645357142857</v>
      </c>
      <c r="CH311">
        <v>18.15387857142857</v>
      </c>
      <c r="CI311">
        <v>1999.981785714286</v>
      </c>
      <c r="CJ311">
        <v>0.9799983214285712</v>
      </c>
      <c r="CK311">
        <v>0.02000196785714286</v>
      </c>
      <c r="CL311">
        <v>0</v>
      </c>
      <c r="CM311">
        <v>1.961907142857143</v>
      </c>
      <c r="CN311">
        <v>0</v>
      </c>
      <c r="CO311">
        <v>7322.578571428571</v>
      </c>
      <c r="CP311">
        <v>17338.05357142857</v>
      </c>
      <c r="CQ311">
        <v>37.68725</v>
      </c>
      <c r="CR311">
        <v>38.04207142857143</v>
      </c>
      <c r="CS311">
        <v>36.60471428571429</v>
      </c>
      <c r="CT311">
        <v>36.10025</v>
      </c>
      <c r="CU311">
        <v>36.35025</v>
      </c>
      <c r="CV311">
        <v>1959.981428571429</v>
      </c>
      <c r="CW311">
        <v>40.00035714285714</v>
      </c>
      <c r="CX311">
        <v>0</v>
      </c>
      <c r="CY311">
        <v>1677866425.6</v>
      </c>
      <c r="CZ311">
        <v>0</v>
      </c>
      <c r="DA311">
        <v>0</v>
      </c>
      <c r="DB311" t="s">
        <v>356</v>
      </c>
      <c r="DC311">
        <v>1664468064.5</v>
      </c>
      <c r="DD311">
        <v>1677795524</v>
      </c>
      <c r="DE311">
        <v>0</v>
      </c>
      <c r="DF311">
        <v>-0.419</v>
      </c>
      <c r="DG311">
        <v>-0.001</v>
      </c>
      <c r="DH311">
        <v>3.097</v>
      </c>
      <c r="DI311">
        <v>0.268</v>
      </c>
      <c r="DJ311">
        <v>400</v>
      </c>
      <c r="DK311">
        <v>24</v>
      </c>
      <c r="DL311">
        <v>0.15</v>
      </c>
      <c r="DM311">
        <v>0.13</v>
      </c>
      <c r="DN311">
        <v>-36.96029756097561</v>
      </c>
      <c r="DO311">
        <v>-0.3783282229964327</v>
      </c>
      <c r="DP311">
        <v>0.1288427657524249</v>
      </c>
      <c r="DQ311">
        <v>0</v>
      </c>
      <c r="DR311">
        <v>1.03138756097561</v>
      </c>
      <c r="DS311">
        <v>-0.1557857142857129</v>
      </c>
      <c r="DT311">
        <v>0.01910817763649231</v>
      </c>
      <c r="DU311">
        <v>0</v>
      </c>
      <c r="DV311">
        <v>0</v>
      </c>
      <c r="DW311">
        <v>2</v>
      </c>
      <c r="DX311" t="s">
        <v>357</v>
      </c>
      <c r="DY311">
        <v>2.97949</v>
      </c>
      <c r="DZ311">
        <v>2.72832</v>
      </c>
      <c r="EA311">
        <v>0.200082</v>
      </c>
      <c r="EB311">
        <v>0.204731</v>
      </c>
      <c r="EC311">
        <v>0.107177</v>
      </c>
      <c r="ED311">
        <v>0.104894</v>
      </c>
      <c r="EE311">
        <v>23972.4</v>
      </c>
      <c r="EF311">
        <v>23541.9</v>
      </c>
      <c r="EG311">
        <v>30500.1</v>
      </c>
      <c r="EH311">
        <v>29851.8</v>
      </c>
      <c r="EI311">
        <v>37578.9</v>
      </c>
      <c r="EJ311">
        <v>35182.6</v>
      </c>
      <c r="EK311">
        <v>46654.9</v>
      </c>
      <c r="EL311">
        <v>44391.3</v>
      </c>
      <c r="EM311">
        <v>1.87628</v>
      </c>
      <c r="EN311">
        <v>1.82987</v>
      </c>
      <c r="EO311">
        <v>0.108831</v>
      </c>
      <c r="EP311">
        <v>0</v>
      </c>
      <c r="EQ311">
        <v>25.7317</v>
      </c>
      <c r="ER311">
        <v>999.9</v>
      </c>
      <c r="ES311">
        <v>45.5</v>
      </c>
      <c r="ET311">
        <v>34.7</v>
      </c>
      <c r="EU311">
        <v>28.2725</v>
      </c>
      <c r="EV311">
        <v>63.4839</v>
      </c>
      <c r="EW311">
        <v>20.1282</v>
      </c>
      <c r="EX311">
        <v>1</v>
      </c>
      <c r="EY311">
        <v>0.00325457</v>
      </c>
      <c r="EZ311">
        <v>0.539011</v>
      </c>
      <c r="FA311">
        <v>20.198</v>
      </c>
      <c r="FB311">
        <v>5.23002</v>
      </c>
      <c r="FC311">
        <v>11.9682</v>
      </c>
      <c r="FD311">
        <v>4.9707</v>
      </c>
      <c r="FE311">
        <v>3.28958</v>
      </c>
      <c r="FF311">
        <v>9999</v>
      </c>
      <c r="FG311">
        <v>9999</v>
      </c>
      <c r="FH311">
        <v>9999</v>
      </c>
      <c r="FI311">
        <v>999.9</v>
      </c>
      <c r="FJ311">
        <v>4.97307</v>
      </c>
      <c r="FK311">
        <v>1.8776</v>
      </c>
      <c r="FL311">
        <v>1.87575</v>
      </c>
      <c r="FM311">
        <v>1.87855</v>
      </c>
      <c r="FN311">
        <v>1.87519</v>
      </c>
      <c r="FO311">
        <v>1.8788</v>
      </c>
      <c r="FP311">
        <v>1.87588</v>
      </c>
      <c r="FQ311">
        <v>1.87704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5.78</v>
      </c>
      <c r="GF311">
        <v>0.3418</v>
      </c>
      <c r="GG311">
        <v>1.952128706093963</v>
      </c>
      <c r="GH311">
        <v>0.004218851560130391</v>
      </c>
      <c r="GI311">
        <v>-1.795455638341317E-06</v>
      </c>
      <c r="GJ311">
        <v>4.509012065089949E-10</v>
      </c>
      <c r="GK311">
        <v>-0.002260030334245136</v>
      </c>
      <c r="GL311">
        <v>0.00193859277299023</v>
      </c>
      <c r="GM311">
        <v>0.0006059354359476578</v>
      </c>
      <c r="GN311">
        <v>-3.865286006439209E-06</v>
      </c>
      <c r="GO311">
        <v>0</v>
      </c>
      <c r="GP311">
        <v>2124</v>
      </c>
      <c r="GQ311">
        <v>1</v>
      </c>
      <c r="GR311">
        <v>26</v>
      </c>
      <c r="GS311">
        <v>223306</v>
      </c>
      <c r="GT311">
        <v>1181.6</v>
      </c>
      <c r="GU311">
        <v>3.21167</v>
      </c>
      <c r="GV311">
        <v>2.55493</v>
      </c>
      <c r="GW311">
        <v>1.39893</v>
      </c>
      <c r="GX311">
        <v>2.35474</v>
      </c>
      <c r="GY311">
        <v>1.44897</v>
      </c>
      <c r="GZ311">
        <v>2.40723</v>
      </c>
      <c r="HA311">
        <v>41.0154</v>
      </c>
      <c r="HB311">
        <v>24.1751</v>
      </c>
      <c r="HC311">
        <v>18</v>
      </c>
      <c r="HD311">
        <v>494.315</v>
      </c>
      <c r="HE311">
        <v>437.291</v>
      </c>
      <c r="HF311">
        <v>24.6768</v>
      </c>
      <c r="HG311">
        <v>27.0573</v>
      </c>
      <c r="HH311">
        <v>30.0002</v>
      </c>
      <c r="HI311">
        <v>26.9231</v>
      </c>
      <c r="HJ311">
        <v>27.0067</v>
      </c>
      <c r="HK311">
        <v>64.32299999999999</v>
      </c>
      <c r="HL311">
        <v>24.0684</v>
      </c>
      <c r="HM311">
        <v>86.5042</v>
      </c>
      <c r="HN311">
        <v>24.6623</v>
      </c>
      <c r="HO311">
        <v>1570.54</v>
      </c>
      <c r="HP311">
        <v>23.4558</v>
      </c>
      <c r="HQ311">
        <v>100.827</v>
      </c>
      <c r="HR311">
        <v>102.077</v>
      </c>
    </row>
    <row r="312" spans="1:226">
      <c r="A312">
        <v>296</v>
      </c>
      <c r="B312">
        <v>1677866427</v>
      </c>
      <c r="C312">
        <v>3905.5</v>
      </c>
      <c r="D312" t="s">
        <v>957</v>
      </c>
      <c r="E312" t="s">
        <v>958</v>
      </c>
      <c r="F312">
        <v>5</v>
      </c>
      <c r="G312" t="s">
        <v>353</v>
      </c>
      <c r="H312" t="s">
        <v>770</v>
      </c>
      <c r="I312">
        <v>1677866419.178571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1596.722500621809</v>
      </c>
      <c r="AK312">
        <v>1568.073393939393</v>
      </c>
      <c r="AL312">
        <v>3.442457445601089</v>
      </c>
      <c r="AM312">
        <v>64.72934147553096</v>
      </c>
      <c r="AN312">
        <f>(AP312 - AO312 + BO312*1E3/(8.314*(BQ312+273.15)) * AR312/BN312 * AQ312) * BN312/(100*BB312) * 1000/(1000 - AP312)</f>
        <v>0</v>
      </c>
      <c r="AO312">
        <v>23.40118397948919</v>
      </c>
      <c r="AP312">
        <v>24.4236412121212</v>
      </c>
      <c r="AQ312">
        <v>1.768603182075278E-06</v>
      </c>
      <c r="AR312">
        <v>99.36113135424414</v>
      </c>
      <c r="AS312">
        <v>0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2.96</v>
      </c>
      <c r="BC312">
        <v>0.5</v>
      </c>
      <c r="BD312" t="s">
        <v>355</v>
      </c>
      <c r="BE312">
        <v>2</v>
      </c>
      <c r="BF312" t="b">
        <v>1</v>
      </c>
      <c r="BG312">
        <v>1677866419.178571</v>
      </c>
      <c r="BH312">
        <v>1505.276071428571</v>
      </c>
      <c r="BI312">
        <v>1542.333928571428</v>
      </c>
      <c r="BJ312">
        <v>24.41946071428572</v>
      </c>
      <c r="BK312">
        <v>23.40181785714286</v>
      </c>
      <c r="BL312">
        <v>1499.515714285714</v>
      </c>
      <c r="BM312">
        <v>24.07771071428571</v>
      </c>
      <c r="BN312">
        <v>500.0503571428572</v>
      </c>
      <c r="BO312">
        <v>89.4062</v>
      </c>
      <c r="BP312">
        <v>0.09998822499999997</v>
      </c>
      <c r="BQ312">
        <v>26.72349642857143</v>
      </c>
      <c r="BR312">
        <v>27.51140714285714</v>
      </c>
      <c r="BS312">
        <v>999.9000000000002</v>
      </c>
      <c r="BT312">
        <v>0</v>
      </c>
      <c r="BU312">
        <v>0</v>
      </c>
      <c r="BV312">
        <v>10000.06571428571</v>
      </c>
      <c r="BW312">
        <v>0</v>
      </c>
      <c r="BX312">
        <v>3.08919</v>
      </c>
      <c r="BY312">
        <v>-37.05857857142858</v>
      </c>
      <c r="BZ312">
        <v>1542.953571428571</v>
      </c>
      <c r="CA312">
        <v>1579.292857142857</v>
      </c>
      <c r="CB312">
        <v>1.017635714285714</v>
      </c>
      <c r="CC312">
        <v>1542.333928571428</v>
      </c>
      <c r="CD312">
        <v>23.40181785714286</v>
      </c>
      <c r="CE312">
        <v>2.183251785714286</v>
      </c>
      <c r="CF312">
        <v>2.092268571428571</v>
      </c>
      <c r="CG312">
        <v>18.83994642857143</v>
      </c>
      <c r="CH312">
        <v>18.16043571428571</v>
      </c>
      <c r="CI312">
        <v>1999.980357142857</v>
      </c>
      <c r="CJ312">
        <v>0.9799983214285714</v>
      </c>
      <c r="CK312">
        <v>0.02000196785714286</v>
      </c>
      <c r="CL312">
        <v>0</v>
      </c>
      <c r="CM312">
        <v>1.954203571428572</v>
      </c>
      <c r="CN312">
        <v>0</v>
      </c>
      <c r="CO312">
        <v>7321.828214285714</v>
      </c>
      <c r="CP312">
        <v>17338.03928571428</v>
      </c>
      <c r="CQ312">
        <v>37.69392857142856</v>
      </c>
      <c r="CR312">
        <v>38.04207142857143</v>
      </c>
      <c r="CS312">
        <v>36.60039285714286</v>
      </c>
      <c r="CT312">
        <v>36.098</v>
      </c>
      <c r="CU312">
        <v>36.357</v>
      </c>
      <c r="CV312">
        <v>1959.98</v>
      </c>
      <c r="CW312">
        <v>40.00035714285714</v>
      </c>
      <c r="CX312">
        <v>0</v>
      </c>
      <c r="CY312">
        <v>1677866430.4</v>
      </c>
      <c r="CZ312">
        <v>0</v>
      </c>
      <c r="DA312">
        <v>0</v>
      </c>
      <c r="DB312" t="s">
        <v>356</v>
      </c>
      <c r="DC312">
        <v>1664468064.5</v>
      </c>
      <c r="DD312">
        <v>1677795524</v>
      </c>
      <c r="DE312">
        <v>0</v>
      </c>
      <c r="DF312">
        <v>-0.419</v>
      </c>
      <c r="DG312">
        <v>-0.001</v>
      </c>
      <c r="DH312">
        <v>3.097</v>
      </c>
      <c r="DI312">
        <v>0.268</v>
      </c>
      <c r="DJ312">
        <v>400</v>
      </c>
      <c r="DK312">
        <v>24</v>
      </c>
      <c r="DL312">
        <v>0.15</v>
      </c>
      <c r="DM312">
        <v>0.13</v>
      </c>
      <c r="DN312">
        <v>-37.01444634146341</v>
      </c>
      <c r="DO312">
        <v>-0.5802710801395027</v>
      </c>
      <c r="DP312">
        <v>0.1385744074100775</v>
      </c>
      <c r="DQ312">
        <v>0</v>
      </c>
      <c r="DR312">
        <v>1.023147804878049</v>
      </c>
      <c r="DS312">
        <v>-0.05838250871080339</v>
      </c>
      <c r="DT312">
        <v>0.01314920112795415</v>
      </c>
      <c r="DU312">
        <v>1</v>
      </c>
      <c r="DV312">
        <v>1</v>
      </c>
      <c r="DW312">
        <v>2</v>
      </c>
      <c r="DX312" t="s">
        <v>365</v>
      </c>
      <c r="DY312">
        <v>2.97924</v>
      </c>
      <c r="DZ312">
        <v>2.72814</v>
      </c>
      <c r="EA312">
        <v>0.201261</v>
      </c>
      <c r="EB312">
        <v>0.20591</v>
      </c>
      <c r="EC312">
        <v>0.107172</v>
      </c>
      <c r="ED312">
        <v>0.104888</v>
      </c>
      <c r="EE312">
        <v>23937</v>
      </c>
      <c r="EF312">
        <v>23506.9</v>
      </c>
      <c r="EG312">
        <v>30500</v>
      </c>
      <c r="EH312">
        <v>29851.7</v>
      </c>
      <c r="EI312">
        <v>37579.3</v>
      </c>
      <c r="EJ312">
        <v>35182.6</v>
      </c>
      <c r="EK312">
        <v>46655.1</v>
      </c>
      <c r="EL312">
        <v>44390.9</v>
      </c>
      <c r="EM312">
        <v>1.87625</v>
      </c>
      <c r="EN312">
        <v>1.83003</v>
      </c>
      <c r="EO312">
        <v>0.108965</v>
      </c>
      <c r="EP312">
        <v>0</v>
      </c>
      <c r="EQ312">
        <v>25.7337</v>
      </c>
      <c r="ER312">
        <v>999.9</v>
      </c>
      <c r="ES312">
        <v>45.5</v>
      </c>
      <c r="ET312">
        <v>34.6</v>
      </c>
      <c r="EU312">
        <v>28.1149</v>
      </c>
      <c r="EV312">
        <v>63.4939</v>
      </c>
      <c r="EW312">
        <v>20.3446</v>
      </c>
      <c r="EX312">
        <v>1</v>
      </c>
      <c r="EY312">
        <v>0.00281758</v>
      </c>
      <c r="EZ312">
        <v>0.563241</v>
      </c>
      <c r="FA312">
        <v>20.198</v>
      </c>
      <c r="FB312">
        <v>5.23017</v>
      </c>
      <c r="FC312">
        <v>11.968</v>
      </c>
      <c r="FD312">
        <v>4.97075</v>
      </c>
      <c r="FE312">
        <v>3.2896</v>
      </c>
      <c r="FF312">
        <v>9999</v>
      </c>
      <c r="FG312">
        <v>9999</v>
      </c>
      <c r="FH312">
        <v>9999</v>
      </c>
      <c r="FI312">
        <v>999.9</v>
      </c>
      <c r="FJ312">
        <v>4.97307</v>
      </c>
      <c r="FK312">
        <v>1.87759</v>
      </c>
      <c r="FL312">
        <v>1.87576</v>
      </c>
      <c r="FM312">
        <v>1.87862</v>
      </c>
      <c r="FN312">
        <v>1.87522</v>
      </c>
      <c r="FO312">
        <v>1.87881</v>
      </c>
      <c r="FP312">
        <v>1.8759</v>
      </c>
      <c r="FQ312">
        <v>1.87701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5.81</v>
      </c>
      <c r="GF312">
        <v>0.3418</v>
      </c>
      <c r="GG312">
        <v>1.952128706093963</v>
      </c>
      <c r="GH312">
        <v>0.004218851560130391</v>
      </c>
      <c r="GI312">
        <v>-1.795455638341317E-06</v>
      </c>
      <c r="GJ312">
        <v>4.509012065089949E-10</v>
      </c>
      <c r="GK312">
        <v>-0.002260030334245136</v>
      </c>
      <c r="GL312">
        <v>0.00193859277299023</v>
      </c>
      <c r="GM312">
        <v>0.0006059354359476578</v>
      </c>
      <c r="GN312">
        <v>-3.865286006439209E-06</v>
      </c>
      <c r="GO312">
        <v>0</v>
      </c>
      <c r="GP312">
        <v>2124</v>
      </c>
      <c r="GQ312">
        <v>1</v>
      </c>
      <c r="GR312">
        <v>26</v>
      </c>
      <c r="GS312">
        <v>223306</v>
      </c>
      <c r="GT312">
        <v>1181.7</v>
      </c>
      <c r="GU312">
        <v>3.23608</v>
      </c>
      <c r="GV312">
        <v>2.54395</v>
      </c>
      <c r="GW312">
        <v>1.39893</v>
      </c>
      <c r="GX312">
        <v>2.35474</v>
      </c>
      <c r="GY312">
        <v>1.44897</v>
      </c>
      <c r="GZ312">
        <v>2.50122</v>
      </c>
      <c r="HA312">
        <v>41.0154</v>
      </c>
      <c r="HB312">
        <v>24.1838</v>
      </c>
      <c r="HC312">
        <v>18</v>
      </c>
      <c r="HD312">
        <v>494.302</v>
      </c>
      <c r="HE312">
        <v>437.383</v>
      </c>
      <c r="HF312">
        <v>24.6634</v>
      </c>
      <c r="HG312">
        <v>27.0573</v>
      </c>
      <c r="HH312">
        <v>30</v>
      </c>
      <c r="HI312">
        <v>26.9231</v>
      </c>
      <c r="HJ312">
        <v>27.0067</v>
      </c>
      <c r="HK312">
        <v>64.776</v>
      </c>
      <c r="HL312">
        <v>24.0684</v>
      </c>
      <c r="HM312">
        <v>86.5042</v>
      </c>
      <c r="HN312">
        <v>24.6504</v>
      </c>
      <c r="HO312">
        <v>1590.58</v>
      </c>
      <c r="HP312">
        <v>23.4636</v>
      </c>
      <c r="HQ312">
        <v>100.827</v>
      </c>
      <c r="HR312">
        <v>102.076</v>
      </c>
    </row>
    <row r="313" spans="1:226">
      <c r="A313">
        <v>297</v>
      </c>
      <c r="B313">
        <v>1677866432.5</v>
      </c>
      <c r="C313">
        <v>3911</v>
      </c>
      <c r="D313" t="s">
        <v>959</v>
      </c>
      <c r="E313" t="s">
        <v>960</v>
      </c>
      <c r="F313">
        <v>5</v>
      </c>
      <c r="G313" t="s">
        <v>353</v>
      </c>
      <c r="H313" t="s">
        <v>770</v>
      </c>
      <c r="I313">
        <v>1677866424.75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1615.690780397463</v>
      </c>
      <c r="AK313">
        <v>1586.968727272728</v>
      </c>
      <c r="AL313">
        <v>3.436822680551422</v>
      </c>
      <c r="AM313">
        <v>64.72934147553096</v>
      </c>
      <c r="AN313">
        <f>(AP313 - AO313 + BO313*1E3/(8.314*(BQ313+273.15)) * AR313/BN313 * AQ313) * BN313/(100*BB313) * 1000/(1000 - AP313)</f>
        <v>0</v>
      </c>
      <c r="AO313">
        <v>23.39808870634076</v>
      </c>
      <c r="AP313">
        <v>24.41931696969696</v>
      </c>
      <c r="AQ313">
        <v>-1.644573450094405E-05</v>
      </c>
      <c r="AR313">
        <v>99.36113135424414</v>
      </c>
      <c r="AS313">
        <v>0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2.96</v>
      </c>
      <c r="BC313">
        <v>0.5</v>
      </c>
      <c r="BD313" t="s">
        <v>355</v>
      </c>
      <c r="BE313">
        <v>2</v>
      </c>
      <c r="BF313" t="b">
        <v>1</v>
      </c>
      <c r="BG313">
        <v>1677866424.75</v>
      </c>
      <c r="BH313">
        <v>1523.931071428571</v>
      </c>
      <c r="BI313">
        <v>1561.004285714286</v>
      </c>
      <c r="BJ313">
        <v>24.42239642857143</v>
      </c>
      <c r="BK313">
        <v>23.40101071428571</v>
      </c>
      <c r="BL313">
        <v>1518.135357142857</v>
      </c>
      <c r="BM313">
        <v>24.08058571428572</v>
      </c>
      <c r="BN313">
        <v>500.0353214285715</v>
      </c>
      <c r="BO313">
        <v>89.40466071428571</v>
      </c>
      <c r="BP313">
        <v>0.09991627142857143</v>
      </c>
      <c r="BQ313">
        <v>26.72427142857143</v>
      </c>
      <c r="BR313">
        <v>27.51549285714286</v>
      </c>
      <c r="BS313">
        <v>999.9000000000002</v>
      </c>
      <c r="BT313">
        <v>0</v>
      </c>
      <c r="BU313">
        <v>0</v>
      </c>
      <c r="BV313">
        <v>9999.036428571429</v>
      </c>
      <c r="BW313">
        <v>0</v>
      </c>
      <c r="BX313">
        <v>3.08919</v>
      </c>
      <c r="BY313">
        <v>-37.07512142857142</v>
      </c>
      <c r="BZ313">
        <v>1562.080357142857</v>
      </c>
      <c r="CA313">
        <v>1598.41</v>
      </c>
      <c r="CB313">
        <v>1.021371785714285</v>
      </c>
      <c r="CC313">
        <v>1561.004285714286</v>
      </c>
      <c r="CD313">
        <v>23.40101071428571</v>
      </c>
      <c r="CE313">
        <v>2.183477142857143</v>
      </c>
      <c r="CF313">
        <v>2.092161071428571</v>
      </c>
      <c r="CG313">
        <v>18.84158928571429</v>
      </c>
      <c r="CH313">
        <v>18.15961785714286</v>
      </c>
      <c r="CI313">
        <v>1999.979285714286</v>
      </c>
      <c r="CJ313">
        <v>0.9799984285714284</v>
      </c>
      <c r="CK313">
        <v>0.02000185714285715</v>
      </c>
      <c r="CL313">
        <v>0</v>
      </c>
      <c r="CM313">
        <v>2.034117857142857</v>
      </c>
      <c r="CN313">
        <v>0</v>
      </c>
      <c r="CO313">
        <v>7320.842142857144</v>
      </c>
      <c r="CP313">
        <v>17338.02857142857</v>
      </c>
      <c r="CQ313">
        <v>37.68721428571428</v>
      </c>
      <c r="CR313">
        <v>38.04649999999999</v>
      </c>
      <c r="CS313">
        <v>36.60707142857143</v>
      </c>
      <c r="CT313">
        <v>36.10242857142857</v>
      </c>
      <c r="CU313">
        <v>36.35692857142857</v>
      </c>
      <c r="CV313">
        <v>1959.979285714286</v>
      </c>
      <c r="CW313">
        <v>40</v>
      </c>
      <c r="CX313">
        <v>0</v>
      </c>
      <c r="CY313">
        <v>1677866435.8</v>
      </c>
      <c r="CZ313">
        <v>0</v>
      </c>
      <c r="DA313">
        <v>0</v>
      </c>
      <c r="DB313" t="s">
        <v>356</v>
      </c>
      <c r="DC313">
        <v>1664468064.5</v>
      </c>
      <c r="DD313">
        <v>1677795524</v>
      </c>
      <c r="DE313">
        <v>0</v>
      </c>
      <c r="DF313">
        <v>-0.419</v>
      </c>
      <c r="DG313">
        <v>-0.001</v>
      </c>
      <c r="DH313">
        <v>3.097</v>
      </c>
      <c r="DI313">
        <v>0.268</v>
      </c>
      <c r="DJ313">
        <v>400</v>
      </c>
      <c r="DK313">
        <v>24</v>
      </c>
      <c r="DL313">
        <v>0.15</v>
      </c>
      <c r="DM313">
        <v>0.13</v>
      </c>
      <c r="DN313">
        <v>-37.09203170731708</v>
      </c>
      <c r="DO313">
        <v>-0.3486857142857533</v>
      </c>
      <c r="DP313">
        <v>0.118029313099516</v>
      </c>
      <c r="DQ313">
        <v>0</v>
      </c>
      <c r="DR313">
        <v>1.018575853658537</v>
      </c>
      <c r="DS313">
        <v>0.04198452961672625</v>
      </c>
      <c r="DT313">
        <v>0.004691556492257933</v>
      </c>
      <c r="DU313">
        <v>1</v>
      </c>
      <c r="DV313">
        <v>1</v>
      </c>
      <c r="DW313">
        <v>2</v>
      </c>
      <c r="DX313" t="s">
        <v>365</v>
      </c>
      <c r="DY313">
        <v>2.97919</v>
      </c>
      <c r="DZ313">
        <v>2.72833</v>
      </c>
      <c r="EA313">
        <v>0.202691</v>
      </c>
      <c r="EB313">
        <v>0.207306</v>
      </c>
      <c r="EC313">
        <v>0.10716</v>
      </c>
      <c r="ED313">
        <v>0.104879</v>
      </c>
      <c r="EE313">
        <v>23894.2</v>
      </c>
      <c r="EF313">
        <v>23465.5</v>
      </c>
      <c r="EG313">
        <v>30500.1</v>
      </c>
      <c r="EH313">
        <v>29851.6</v>
      </c>
      <c r="EI313">
        <v>37580.1</v>
      </c>
      <c r="EJ313">
        <v>35182.9</v>
      </c>
      <c r="EK313">
        <v>46655.3</v>
      </c>
      <c r="EL313">
        <v>44390.7</v>
      </c>
      <c r="EM313">
        <v>1.87625</v>
      </c>
      <c r="EN313">
        <v>1.83013</v>
      </c>
      <c r="EO313">
        <v>0.108384</v>
      </c>
      <c r="EP313">
        <v>0</v>
      </c>
      <c r="EQ313">
        <v>25.7366</v>
      </c>
      <c r="ER313">
        <v>999.9</v>
      </c>
      <c r="ES313">
        <v>45.5</v>
      </c>
      <c r="ET313">
        <v>34.6</v>
      </c>
      <c r="EU313">
        <v>28.1172</v>
      </c>
      <c r="EV313">
        <v>63.5339</v>
      </c>
      <c r="EW313">
        <v>20.609</v>
      </c>
      <c r="EX313">
        <v>1</v>
      </c>
      <c r="EY313">
        <v>0.00323171</v>
      </c>
      <c r="EZ313">
        <v>0.605675</v>
      </c>
      <c r="FA313">
        <v>20.1981</v>
      </c>
      <c r="FB313">
        <v>5.23002</v>
      </c>
      <c r="FC313">
        <v>11.968</v>
      </c>
      <c r="FD313">
        <v>4.97065</v>
      </c>
      <c r="FE313">
        <v>3.2896</v>
      </c>
      <c r="FF313">
        <v>9999</v>
      </c>
      <c r="FG313">
        <v>9999</v>
      </c>
      <c r="FH313">
        <v>9999</v>
      </c>
      <c r="FI313">
        <v>999.9</v>
      </c>
      <c r="FJ313">
        <v>4.97305</v>
      </c>
      <c r="FK313">
        <v>1.87759</v>
      </c>
      <c r="FL313">
        <v>1.87576</v>
      </c>
      <c r="FM313">
        <v>1.87861</v>
      </c>
      <c r="FN313">
        <v>1.87521</v>
      </c>
      <c r="FO313">
        <v>1.87881</v>
      </c>
      <c r="FP313">
        <v>1.87591</v>
      </c>
      <c r="FQ313">
        <v>1.87704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5.85</v>
      </c>
      <c r="GF313">
        <v>0.3417</v>
      </c>
      <c r="GG313">
        <v>1.952128706093963</v>
      </c>
      <c r="GH313">
        <v>0.004218851560130391</v>
      </c>
      <c r="GI313">
        <v>-1.795455638341317E-06</v>
      </c>
      <c r="GJ313">
        <v>4.509012065089949E-10</v>
      </c>
      <c r="GK313">
        <v>-0.002260030334245136</v>
      </c>
      <c r="GL313">
        <v>0.00193859277299023</v>
      </c>
      <c r="GM313">
        <v>0.0006059354359476578</v>
      </c>
      <c r="GN313">
        <v>-3.865286006439209E-06</v>
      </c>
      <c r="GO313">
        <v>0</v>
      </c>
      <c r="GP313">
        <v>2124</v>
      </c>
      <c r="GQ313">
        <v>1</v>
      </c>
      <c r="GR313">
        <v>26</v>
      </c>
      <c r="GS313">
        <v>223306.1</v>
      </c>
      <c r="GT313">
        <v>1181.8</v>
      </c>
      <c r="GU313">
        <v>3.26416</v>
      </c>
      <c r="GV313">
        <v>2.53418</v>
      </c>
      <c r="GW313">
        <v>1.39893</v>
      </c>
      <c r="GX313">
        <v>2.35474</v>
      </c>
      <c r="GY313">
        <v>1.44897</v>
      </c>
      <c r="GZ313">
        <v>2.5293</v>
      </c>
      <c r="HA313">
        <v>41.0154</v>
      </c>
      <c r="HB313">
        <v>24.1751</v>
      </c>
      <c r="HC313">
        <v>18</v>
      </c>
      <c r="HD313">
        <v>494.291</v>
      </c>
      <c r="HE313">
        <v>437.438</v>
      </c>
      <c r="HF313">
        <v>24.6469</v>
      </c>
      <c r="HG313">
        <v>27.0573</v>
      </c>
      <c r="HH313">
        <v>30.0001</v>
      </c>
      <c r="HI313">
        <v>26.9215</v>
      </c>
      <c r="HJ313">
        <v>27.0058</v>
      </c>
      <c r="HK313">
        <v>65.38639999999999</v>
      </c>
      <c r="HL313">
        <v>24.0684</v>
      </c>
      <c r="HM313">
        <v>86.5042</v>
      </c>
      <c r="HN313">
        <v>24.6306</v>
      </c>
      <c r="HO313">
        <v>1603.94</v>
      </c>
      <c r="HP313">
        <v>23.4687</v>
      </c>
      <c r="HQ313">
        <v>100.828</v>
      </c>
      <c r="HR313">
        <v>102.076</v>
      </c>
    </row>
    <row r="314" spans="1:226">
      <c r="A314">
        <v>298</v>
      </c>
      <c r="B314">
        <v>1677867140.6</v>
      </c>
      <c r="C314">
        <v>4619.099999904633</v>
      </c>
      <c r="D314" t="s">
        <v>961</v>
      </c>
      <c r="E314" t="s">
        <v>962</v>
      </c>
      <c r="F314">
        <v>5</v>
      </c>
      <c r="G314" t="s">
        <v>353</v>
      </c>
      <c r="H314" t="s">
        <v>770</v>
      </c>
      <c r="I314">
        <v>1677867132.849999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432.4863545434912</v>
      </c>
      <c r="AK314">
        <v>419.3563757575758</v>
      </c>
      <c r="AL314">
        <v>0.001516094887980222</v>
      </c>
      <c r="AM314">
        <v>64.72934147553096</v>
      </c>
      <c r="AN314">
        <f>(AP314 - AO314 + BO314*1E3/(8.314*(BQ314+273.15)) * AR314/BN314 * AQ314) * BN314/(100*BB314) * 1000/(1000 - AP314)</f>
        <v>0</v>
      </c>
      <c r="AO314">
        <v>28.88693440293905</v>
      </c>
      <c r="AP314">
        <v>31.31537818181817</v>
      </c>
      <c r="AQ314">
        <v>-2.013835957565701E-05</v>
      </c>
      <c r="AR314">
        <v>99.36113135424414</v>
      </c>
      <c r="AS314">
        <v>0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2.96</v>
      </c>
      <c r="BC314">
        <v>0.5</v>
      </c>
      <c r="BD314" t="s">
        <v>355</v>
      </c>
      <c r="BE314">
        <v>2</v>
      </c>
      <c r="BF314" t="b">
        <v>1</v>
      </c>
      <c r="BG314">
        <v>1677867132.849999</v>
      </c>
      <c r="BH314">
        <v>406.1931333333333</v>
      </c>
      <c r="BI314">
        <v>419.9696333333334</v>
      </c>
      <c r="BJ314">
        <v>31.32198</v>
      </c>
      <c r="BK314">
        <v>28.89042</v>
      </c>
      <c r="BL314">
        <v>402.8035333333333</v>
      </c>
      <c r="BM314">
        <v>30.92139666666666</v>
      </c>
      <c r="BN314">
        <v>500.0245</v>
      </c>
      <c r="BO314">
        <v>89.40641333333333</v>
      </c>
      <c r="BP314">
        <v>0.09987167000000001</v>
      </c>
      <c r="BQ314">
        <v>34.38982333333333</v>
      </c>
      <c r="BR314">
        <v>35.02779333333333</v>
      </c>
      <c r="BS314">
        <v>999.9000000000002</v>
      </c>
      <c r="BT314">
        <v>0</v>
      </c>
      <c r="BU314">
        <v>0</v>
      </c>
      <c r="BV314">
        <v>10001.39</v>
      </c>
      <c r="BW314">
        <v>0</v>
      </c>
      <c r="BX314">
        <v>3.057331666666667</v>
      </c>
      <c r="BY314">
        <v>-13.77649333333333</v>
      </c>
      <c r="BZ314">
        <v>419.3273</v>
      </c>
      <c r="CA314">
        <v>432.4637999999999</v>
      </c>
      <c r="CB314">
        <v>2.431556999999999</v>
      </c>
      <c r="CC314">
        <v>419.9696333333334</v>
      </c>
      <c r="CD314">
        <v>28.89042</v>
      </c>
      <c r="CE314">
        <v>2.800385666666667</v>
      </c>
      <c r="CF314">
        <v>2.582989333333333</v>
      </c>
      <c r="CG314">
        <v>22.88636333333334</v>
      </c>
      <c r="CH314">
        <v>21.55908333333333</v>
      </c>
      <c r="CI314">
        <v>1999.983666666667</v>
      </c>
      <c r="CJ314">
        <v>0.9799964000000003</v>
      </c>
      <c r="CK314">
        <v>0.02000374000000001</v>
      </c>
      <c r="CL314">
        <v>0</v>
      </c>
      <c r="CM314">
        <v>2.151800000000001</v>
      </c>
      <c r="CN314">
        <v>0</v>
      </c>
      <c r="CO314">
        <v>6987.26</v>
      </c>
      <c r="CP314">
        <v>17338.07666666666</v>
      </c>
      <c r="CQ314">
        <v>38.06206666666665</v>
      </c>
      <c r="CR314">
        <v>38.5</v>
      </c>
      <c r="CS314">
        <v>37.46206666666667</v>
      </c>
      <c r="CT314">
        <v>36.8374</v>
      </c>
      <c r="CU314">
        <v>37.7374</v>
      </c>
      <c r="CV314">
        <v>1959.973666666666</v>
      </c>
      <c r="CW314">
        <v>40.01</v>
      </c>
      <c r="CX314">
        <v>0</v>
      </c>
      <c r="CY314">
        <v>1677867143.8</v>
      </c>
      <c r="CZ314">
        <v>0</v>
      </c>
      <c r="DA314">
        <v>0</v>
      </c>
      <c r="DB314" t="s">
        <v>356</v>
      </c>
      <c r="DC314">
        <v>1664468064.5</v>
      </c>
      <c r="DD314">
        <v>1677795524</v>
      </c>
      <c r="DE314">
        <v>0</v>
      </c>
      <c r="DF314">
        <v>-0.419</v>
      </c>
      <c r="DG314">
        <v>-0.001</v>
      </c>
      <c r="DH314">
        <v>3.097</v>
      </c>
      <c r="DI314">
        <v>0.268</v>
      </c>
      <c r="DJ314">
        <v>400</v>
      </c>
      <c r="DK314">
        <v>24</v>
      </c>
      <c r="DL314">
        <v>0.15</v>
      </c>
      <c r="DM314">
        <v>0.13</v>
      </c>
      <c r="DN314">
        <v>-13.7826575</v>
      </c>
      <c r="DO314">
        <v>0.06442739212012806</v>
      </c>
      <c r="DP314">
        <v>0.02934933463896568</v>
      </c>
      <c r="DQ314">
        <v>1</v>
      </c>
      <c r="DR314">
        <v>2.431494</v>
      </c>
      <c r="DS314">
        <v>0.00325891181988465</v>
      </c>
      <c r="DT314">
        <v>0.001327280678681029</v>
      </c>
      <c r="DU314">
        <v>1</v>
      </c>
      <c r="DV314">
        <v>2</v>
      </c>
      <c r="DW314">
        <v>2</v>
      </c>
      <c r="DX314" t="s">
        <v>501</v>
      </c>
      <c r="DY314">
        <v>2.97849</v>
      </c>
      <c r="DZ314">
        <v>2.72814</v>
      </c>
      <c r="EA314">
        <v>0.0824783</v>
      </c>
      <c r="EB314">
        <v>0.0855732</v>
      </c>
      <c r="EC314">
        <v>0.127055</v>
      </c>
      <c r="ED314">
        <v>0.120987</v>
      </c>
      <c r="EE314">
        <v>27447.4</v>
      </c>
      <c r="EF314">
        <v>27031</v>
      </c>
      <c r="EG314">
        <v>30449.2</v>
      </c>
      <c r="EH314">
        <v>29813.6</v>
      </c>
      <c r="EI314">
        <v>36667</v>
      </c>
      <c r="EJ314">
        <v>34491.5</v>
      </c>
      <c r="EK314">
        <v>46583</v>
      </c>
      <c r="EL314">
        <v>44334.6</v>
      </c>
      <c r="EM314">
        <v>1.87057</v>
      </c>
      <c r="EN314">
        <v>1.83407</v>
      </c>
      <c r="EO314">
        <v>0.226211</v>
      </c>
      <c r="EP314">
        <v>0</v>
      </c>
      <c r="EQ314">
        <v>31.3725</v>
      </c>
      <c r="ER314">
        <v>999.9</v>
      </c>
      <c r="ES314">
        <v>48.2</v>
      </c>
      <c r="ET314">
        <v>34.3</v>
      </c>
      <c r="EU314">
        <v>29.29</v>
      </c>
      <c r="EV314">
        <v>62.8958</v>
      </c>
      <c r="EW314">
        <v>19.6314</v>
      </c>
      <c r="EX314">
        <v>1</v>
      </c>
      <c r="EY314">
        <v>0.0571113</v>
      </c>
      <c r="EZ314">
        <v>-2.7038</v>
      </c>
      <c r="FA314">
        <v>20.1801</v>
      </c>
      <c r="FB314">
        <v>5.23541</v>
      </c>
      <c r="FC314">
        <v>11.974</v>
      </c>
      <c r="FD314">
        <v>4.97205</v>
      </c>
      <c r="FE314">
        <v>3.2904</v>
      </c>
      <c r="FF314">
        <v>9999</v>
      </c>
      <c r="FG314">
        <v>9999</v>
      </c>
      <c r="FH314">
        <v>9999</v>
      </c>
      <c r="FI314">
        <v>999.9</v>
      </c>
      <c r="FJ314">
        <v>4.97302</v>
      </c>
      <c r="FK314">
        <v>1.87759</v>
      </c>
      <c r="FL314">
        <v>1.87571</v>
      </c>
      <c r="FM314">
        <v>1.87851</v>
      </c>
      <c r="FN314">
        <v>1.87517</v>
      </c>
      <c r="FO314">
        <v>1.87876</v>
      </c>
      <c r="FP314">
        <v>1.87583</v>
      </c>
      <c r="FQ314">
        <v>1.87698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3.39</v>
      </c>
      <c r="GF314">
        <v>0.4006</v>
      </c>
      <c r="GG314">
        <v>1.952128706093963</v>
      </c>
      <c r="GH314">
        <v>0.004218851560130391</v>
      </c>
      <c r="GI314">
        <v>-1.795455638341317E-06</v>
      </c>
      <c r="GJ314">
        <v>4.509012065089949E-10</v>
      </c>
      <c r="GK314">
        <v>0.4005864047308223</v>
      </c>
      <c r="GL314">
        <v>0</v>
      </c>
      <c r="GM314">
        <v>0</v>
      </c>
      <c r="GN314">
        <v>0</v>
      </c>
      <c r="GO314">
        <v>0</v>
      </c>
      <c r="GP314">
        <v>2124</v>
      </c>
      <c r="GQ314">
        <v>1</v>
      </c>
      <c r="GR314">
        <v>26</v>
      </c>
      <c r="GS314">
        <v>223317.9</v>
      </c>
      <c r="GT314">
        <v>1193.6</v>
      </c>
      <c r="GU314">
        <v>1.13281</v>
      </c>
      <c r="GV314">
        <v>2.56104</v>
      </c>
      <c r="GW314">
        <v>1.39893</v>
      </c>
      <c r="GX314">
        <v>2.36206</v>
      </c>
      <c r="GY314">
        <v>1.44897</v>
      </c>
      <c r="GZ314">
        <v>2.42798</v>
      </c>
      <c r="HA314">
        <v>40.681</v>
      </c>
      <c r="HB314">
        <v>24.2101</v>
      </c>
      <c r="HC314">
        <v>18</v>
      </c>
      <c r="HD314">
        <v>494.817</v>
      </c>
      <c r="HE314">
        <v>443.438</v>
      </c>
      <c r="HF314">
        <v>36.0443</v>
      </c>
      <c r="HG314">
        <v>27.8953</v>
      </c>
      <c r="HH314">
        <v>30.0004</v>
      </c>
      <c r="HI314">
        <v>27.452</v>
      </c>
      <c r="HJ314">
        <v>27.474</v>
      </c>
      <c r="HK314">
        <v>22.7119</v>
      </c>
      <c r="HL314">
        <v>0</v>
      </c>
      <c r="HM314">
        <v>100</v>
      </c>
      <c r="HN314">
        <v>36.0214</v>
      </c>
      <c r="HO314">
        <v>419.972</v>
      </c>
      <c r="HP314">
        <v>30.0046</v>
      </c>
      <c r="HQ314">
        <v>100.667</v>
      </c>
      <c r="HR314">
        <v>101.946</v>
      </c>
    </row>
    <row r="315" spans="1:226">
      <c r="A315">
        <v>299</v>
      </c>
      <c r="B315">
        <v>1677867145.6</v>
      </c>
      <c r="C315">
        <v>4624.099999904633</v>
      </c>
      <c r="D315" t="s">
        <v>963</v>
      </c>
      <c r="E315" t="s">
        <v>964</v>
      </c>
      <c r="F315">
        <v>5</v>
      </c>
      <c r="G315" t="s">
        <v>353</v>
      </c>
      <c r="H315" t="s">
        <v>770</v>
      </c>
      <c r="I315">
        <v>1677867137.755172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432.4384442736069</v>
      </c>
      <c r="AK315">
        <v>419.2791151515153</v>
      </c>
      <c r="AL315">
        <v>-0.02740073542589608</v>
      </c>
      <c r="AM315">
        <v>64.72934147553096</v>
      </c>
      <c r="AN315">
        <f>(AP315 - AO315 + BO315*1E3/(8.314*(BQ315+273.15)) * AR315/BN315 * AQ315) * BN315/(100*BB315) * 1000/(1000 - AP315)</f>
        <v>0</v>
      </c>
      <c r="AO315">
        <v>28.88312104660126</v>
      </c>
      <c r="AP315">
        <v>31.31556181818181</v>
      </c>
      <c r="AQ315">
        <v>8.160213817716494E-07</v>
      </c>
      <c r="AR315">
        <v>99.36113135424414</v>
      </c>
      <c r="AS315">
        <v>0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2.96</v>
      </c>
      <c r="BC315">
        <v>0.5</v>
      </c>
      <c r="BD315" t="s">
        <v>355</v>
      </c>
      <c r="BE315">
        <v>2</v>
      </c>
      <c r="BF315" t="b">
        <v>1</v>
      </c>
      <c r="BG315">
        <v>1677867137.755172</v>
      </c>
      <c r="BH315">
        <v>406.2013793103448</v>
      </c>
      <c r="BI315">
        <v>419.8609310344828</v>
      </c>
      <c r="BJ315">
        <v>31.31924137931034</v>
      </c>
      <c r="BK315">
        <v>28.88742068965518</v>
      </c>
      <c r="BL315">
        <v>402.8117586206896</v>
      </c>
      <c r="BM315">
        <v>30.91866206896551</v>
      </c>
      <c r="BN315">
        <v>500.0227241379311</v>
      </c>
      <c r="BO315">
        <v>89.40662758620691</v>
      </c>
      <c r="BP315">
        <v>0.09987262068965516</v>
      </c>
      <c r="BQ315">
        <v>34.39133793103449</v>
      </c>
      <c r="BR315">
        <v>35.0294448275862</v>
      </c>
      <c r="BS315">
        <v>999.9000000000002</v>
      </c>
      <c r="BT315">
        <v>0</v>
      </c>
      <c r="BU315">
        <v>0</v>
      </c>
      <c r="BV315">
        <v>9997.041034482758</v>
      </c>
      <c r="BW315">
        <v>0</v>
      </c>
      <c r="BX315">
        <v>3.08919</v>
      </c>
      <c r="BY315">
        <v>-13.65956551724138</v>
      </c>
      <c r="BZ315">
        <v>419.3344827586207</v>
      </c>
      <c r="CA315">
        <v>432.350551724138</v>
      </c>
      <c r="CB315">
        <v>2.431820689655173</v>
      </c>
      <c r="CC315">
        <v>419.8609310344828</v>
      </c>
      <c r="CD315">
        <v>28.88742068965518</v>
      </c>
      <c r="CE315">
        <v>2.800147586206896</v>
      </c>
      <c r="CF315">
        <v>2.582727586206897</v>
      </c>
      <c r="CG315">
        <v>22.8849551724138</v>
      </c>
      <c r="CH315">
        <v>21.55742413793103</v>
      </c>
      <c r="CI315">
        <v>2000.01</v>
      </c>
      <c r="CJ315">
        <v>0.9799966896551726</v>
      </c>
      <c r="CK315">
        <v>0.02000343103448277</v>
      </c>
      <c r="CL315">
        <v>0</v>
      </c>
      <c r="CM315">
        <v>2.144448275862069</v>
      </c>
      <c r="CN315">
        <v>0</v>
      </c>
      <c r="CO315">
        <v>6987.900344827587</v>
      </c>
      <c r="CP315">
        <v>17338.30344827586</v>
      </c>
      <c r="CQ315">
        <v>38.27982758620689</v>
      </c>
      <c r="CR315">
        <v>38.5</v>
      </c>
      <c r="CS315">
        <v>37.37896551724137</v>
      </c>
      <c r="CT315">
        <v>36.81875862068965</v>
      </c>
      <c r="CU315">
        <v>37.73044827586207</v>
      </c>
      <c r="CV315">
        <v>1960</v>
      </c>
      <c r="CW315">
        <v>40.01</v>
      </c>
      <c r="CX315">
        <v>0</v>
      </c>
      <c r="CY315">
        <v>1677867148.6</v>
      </c>
      <c r="CZ315">
        <v>0</v>
      </c>
      <c r="DA315">
        <v>0</v>
      </c>
      <c r="DB315" t="s">
        <v>356</v>
      </c>
      <c r="DC315">
        <v>1664468064.5</v>
      </c>
      <c r="DD315">
        <v>1677795524</v>
      </c>
      <c r="DE315">
        <v>0</v>
      </c>
      <c r="DF315">
        <v>-0.419</v>
      </c>
      <c r="DG315">
        <v>-0.001</v>
      </c>
      <c r="DH315">
        <v>3.097</v>
      </c>
      <c r="DI315">
        <v>0.268</v>
      </c>
      <c r="DJ315">
        <v>400</v>
      </c>
      <c r="DK315">
        <v>24</v>
      </c>
      <c r="DL315">
        <v>0.15</v>
      </c>
      <c r="DM315">
        <v>0.13</v>
      </c>
      <c r="DN315">
        <v>-13.73270243902439</v>
      </c>
      <c r="DO315">
        <v>0.7942891986063064</v>
      </c>
      <c r="DP315">
        <v>0.1656264743887324</v>
      </c>
      <c r="DQ315">
        <v>0</v>
      </c>
      <c r="DR315">
        <v>2.431536341463414</v>
      </c>
      <c r="DS315">
        <v>0.001271707317074689</v>
      </c>
      <c r="DT315">
        <v>0.001081921858450488</v>
      </c>
      <c r="DU315">
        <v>1</v>
      </c>
      <c r="DV315">
        <v>1</v>
      </c>
      <c r="DW315">
        <v>2</v>
      </c>
      <c r="DX315" t="s">
        <v>365</v>
      </c>
      <c r="DY315">
        <v>2.97841</v>
      </c>
      <c r="DZ315">
        <v>2.728</v>
      </c>
      <c r="EA315">
        <v>0.0824555</v>
      </c>
      <c r="EB315">
        <v>0.0852364</v>
      </c>
      <c r="EC315">
        <v>0.127057</v>
      </c>
      <c r="ED315">
        <v>0.120975</v>
      </c>
      <c r="EE315">
        <v>27447.6</v>
      </c>
      <c r="EF315">
        <v>27040.7</v>
      </c>
      <c r="EG315">
        <v>30448.7</v>
      </c>
      <c r="EH315">
        <v>29813.3</v>
      </c>
      <c r="EI315">
        <v>36666.4</v>
      </c>
      <c r="EJ315">
        <v>34491.6</v>
      </c>
      <c r="EK315">
        <v>46582.3</v>
      </c>
      <c r="EL315">
        <v>44334.1</v>
      </c>
      <c r="EM315">
        <v>1.87025</v>
      </c>
      <c r="EN315">
        <v>1.8343</v>
      </c>
      <c r="EO315">
        <v>0.225674</v>
      </c>
      <c r="EP315">
        <v>0</v>
      </c>
      <c r="EQ315">
        <v>31.3835</v>
      </c>
      <c r="ER315">
        <v>999.9</v>
      </c>
      <c r="ES315">
        <v>48.2</v>
      </c>
      <c r="ET315">
        <v>34.3</v>
      </c>
      <c r="EU315">
        <v>29.2882</v>
      </c>
      <c r="EV315">
        <v>63.0858</v>
      </c>
      <c r="EW315">
        <v>19.6314</v>
      </c>
      <c r="EX315">
        <v>1</v>
      </c>
      <c r="EY315">
        <v>0.057533</v>
      </c>
      <c r="EZ315">
        <v>-2.68722</v>
      </c>
      <c r="FA315">
        <v>20.1797</v>
      </c>
      <c r="FB315">
        <v>5.23047</v>
      </c>
      <c r="FC315">
        <v>11.974</v>
      </c>
      <c r="FD315">
        <v>4.9705</v>
      </c>
      <c r="FE315">
        <v>3.2898</v>
      </c>
      <c r="FF315">
        <v>9999</v>
      </c>
      <c r="FG315">
        <v>9999</v>
      </c>
      <c r="FH315">
        <v>9999</v>
      </c>
      <c r="FI315">
        <v>999.9</v>
      </c>
      <c r="FJ315">
        <v>4.97303</v>
      </c>
      <c r="FK315">
        <v>1.87759</v>
      </c>
      <c r="FL315">
        <v>1.87572</v>
      </c>
      <c r="FM315">
        <v>1.87851</v>
      </c>
      <c r="FN315">
        <v>1.87515</v>
      </c>
      <c r="FO315">
        <v>1.87877</v>
      </c>
      <c r="FP315">
        <v>1.87584</v>
      </c>
      <c r="FQ315">
        <v>1.87698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3.39</v>
      </c>
      <c r="GF315">
        <v>0.4006</v>
      </c>
      <c r="GG315">
        <v>1.952128706093963</v>
      </c>
      <c r="GH315">
        <v>0.004218851560130391</v>
      </c>
      <c r="GI315">
        <v>-1.795455638341317E-06</v>
      </c>
      <c r="GJ315">
        <v>4.509012065089949E-10</v>
      </c>
      <c r="GK315">
        <v>0.4005864047308223</v>
      </c>
      <c r="GL315">
        <v>0</v>
      </c>
      <c r="GM315">
        <v>0</v>
      </c>
      <c r="GN315">
        <v>0</v>
      </c>
      <c r="GO315">
        <v>0</v>
      </c>
      <c r="GP315">
        <v>2124</v>
      </c>
      <c r="GQ315">
        <v>1</v>
      </c>
      <c r="GR315">
        <v>26</v>
      </c>
      <c r="GS315">
        <v>223318</v>
      </c>
      <c r="GT315">
        <v>1193.7</v>
      </c>
      <c r="GU315">
        <v>1.1084</v>
      </c>
      <c r="GV315">
        <v>2.55371</v>
      </c>
      <c r="GW315">
        <v>1.39893</v>
      </c>
      <c r="GX315">
        <v>2.36206</v>
      </c>
      <c r="GY315">
        <v>1.44897</v>
      </c>
      <c r="GZ315">
        <v>2.4707</v>
      </c>
      <c r="HA315">
        <v>40.681</v>
      </c>
      <c r="HB315">
        <v>24.2101</v>
      </c>
      <c r="HC315">
        <v>18</v>
      </c>
      <c r="HD315">
        <v>494.677</v>
      </c>
      <c r="HE315">
        <v>443.622</v>
      </c>
      <c r="HF315">
        <v>36.0167</v>
      </c>
      <c r="HG315">
        <v>27.8994</v>
      </c>
      <c r="HH315">
        <v>30.0005</v>
      </c>
      <c r="HI315">
        <v>27.4579</v>
      </c>
      <c r="HJ315">
        <v>27.4798</v>
      </c>
      <c r="HK315">
        <v>22.1324</v>
      </c>
      <c r="HL315">
        <v>0</v>
      </c>
      <c r="HM315">
        <v>100</v>
      </c>
      <c r="HN315">
        <v>35.9825</v>
      </c>
      <c r="HO315">
        <v>399.922</v>
      </c>
      <c r="HP315">
        <v>30.0046</v>
      </c>
      <c r="HQ315">
        <v>100.665</v>
      </c>
      <c r="HR315">
        <v>101.945</v>
      </c>
    </row>
    <row r="316" spans="1:226">
      <c r="A316">
        <v>300</v>
      </c>
      <c r="B316">
        <v>1677867150.6</v>
      </c>
      <c r="C316">
        <v>4629.099999904633</v>
      </c>
      <c r="D316" t="s">
        <v>965</v>
      </c>
      <c r="E316" t="s">
        <v>966</v>
      </c>
      <c r="F316">
        <v>5</v>
      </c>
      <c r="G316" t="s">
        <v>353</v>
      </c>
      <c r="H316" t="s">
        <v>770</v>
      </c>
      <c r="I316">
        <v>1677867142.832142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425.1345865868391</v>
      </c>
      <c r="AK316">
        <v>415.9177636363638</v>
      </c>
      <c r="AL316">
        <v>-0.8843439238372679</v>
      </c>
      <c r="AM316">
        <v>64.72934147553096</v>
      </c>
      <c r="AN316">
        <f>(AP316 - AO316 + BO316*1E3/(8.314*(BQ316+273.15)) * AR316/BN316 * AQ316) * BN316/(100*BB316) * 1000/(1000 - AP316)</f>
        <v>0</v>
      </c>
      <c r="AO316">
        <v>28.87779473621753</v>
      </c>
      <c r="AP316">
        <v>31.31094060606061</v>
      </c>
      <c r="AQ316">
        <v>-1.588442945015651E-05</v>
      </c>
      <c r="AR316">
        <v>99.36113135424414</v>
      </c>
      <c r="AS316">
        <v>0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2.96</v>
      </c>
      <c r="BC316">
        <v>0.5</v>
      </c>
      <c r="BD316" t="s">
        <v>355</v>
      </c>
      <c r="BE316">
        <v>2</v>
      </c>
      <c r="BF316" t="b">
        <v>1</v>
      </c>
      <c r="BG316">
        <v>1677867142.832142</v>
      </c>
      <c r="BH316">
        <v>405.7343214285715</v>
      </c>
      <c r="BI316">
        <v>417.3141785714286</v>
      </c>
      <c r="BJ316">
        <v>31.31614285714286</v>
      </c>
      <c r="BK316">
        <v>28.88331071428571</v>
      </c>
      <c r="BL316">
        <v>402.3459999999999</v>
      </c>
      <c r="BM316">
        <v>30.91556071428571</v>
      </c>
      <c r="BN316">
        <v>500.0205357142857</v>
      </c>
      <c r="BO316">
        <v>89.40715357142857</v>
      </c>
      <c r="BP316">
        <v>0.09981868214285716</v>
      </c>
      <c r="BQ316">
        <v>34.39179642857142</v>
      </c>
      <c r="BR316">
        <v>35.03398571428572</v>
      </c>
      <c r="BS316">
        <v>999.9000000000002</v>
      </c>
      <c r="BT316">
        <v>0</v>
      </c>
      <c r="BU316">
        <v>0</v>
      </c>
      <c r="BV316">
        <v>9996.736785714285</v>
      </c>
      <c r="BW316">
        <v>0</v>
      </c>
      <c r="BX316">
        <v>3.093031071428571</v>
      </c>
      <c r="BY316">
        <v>-11.57997821428572</v>
      </c>
      <c r="BZ316">
        <v>418.8508928571429</v>
      </c>
      <c r="CA316">
        <v>429.7262142857143</v>
      </c>
      <c r="CB316">
        <v>2.432835357142857</v>
      </c>
      <c r="CC316">
        <v>417.3141785714286</v>
      </c>
      <c r="CD316">
        <v>28.88331071428571</v>
      </c>
      <c r="CE316">
        <v>2.799886785714286</v>
      </c>
      <c r="CF316">
        <v>2.582374642857142</v>
      </c>
      <c r="CG316">
        <v>22.88341785714286</v>
      </c>
      <c r="CH316">
        <v>21.55519642857143</v>
      </c>
      <c r="CI316">
        <v>2000</v>
      </c>
      <c r="CJ316">
        <v>0.9799966785714288</v>
      </c>
      <c r="CK316">
        <v>0.02000344285714286</v>
      </c>
      <c r="CL316">
        <v>0</v>
      </c>
      <c r="CM316">
        <v>2.114189285714286</v>
      </c>
      <c r="CN316">
        <v>0</v>
      </c>
      <c r="CO316">
        <v>6989.059642857143</v>
      </c>
      <c r="CP316">
        <v>17338.21071428572</v>
      </c>
      <c r="CQ316">
        <v>38.3725</v>
      </c>
      <c r="CR316">
        <v>38.5</v>
      </c>
      <c r="CS316">
        <v>37.31675</v>
      </c>
      <c r="CT316">
        <v>36.81442857142857</v>
      </c>
      <c r="CU316">
        <v>37.72517857142857</v>
      </c>
      <c r="CV316">
        <v>1959.99</v>
      </c>
      <c r="CW316">
        <v>40.01</v>
      </c>
      <c r="CX316">
        <v>0</v>
      </c>
      <c r="CY316">
        <v>1677867154</v>
      </c>
      <c r="CZ316">
        <v>0</v>
      </c>
      <c r="DA316">
        <v>0</v>
      </c>
      <c r="DB316" t="s">
        <v>356</v>
      </c>
      <c r="DC316">
        <v>1664468064.5</v>
      </c>
      <c r="DD316">
        <v>1677795524</v>
      </c>
      <c r="DE316">
        <v>0</v>
      </c>
      <c r="DF316">
        <v>-0.419</v>
      </c>
      <c r="DG316">
        <v>-0.001</v>
      </c>
      <c r="DH316">
        <v>3.097</v>
      </c>
      <c r="DI316">
        <v>0.268</v>
      </c>
      <c r="DJ316">
        <v>400</v>
      </c>
      <c r="DK316">
        <v>24</v>
      </c>
      <c r="DL316">
        <v>0.15</v>
      </c>
      <c r="DM316">
        <v>0.13</v>
      </c>
      <c r="DN316">
        <v>-12.18114225</v>
      </c>
      <c r="DO316">
        <v>22.65204596622891</v>
      </c>
      <c r="DP316">
        <v>2.898707318520178</v>
      </c>
      <c r="DQ316">
        <v>0</v>
      </c>
      <c r="DR316">
        <v>2.43262875</v>
      </c>
      <c r="DS316">
        <v>0.01078818011256847</v>
      </c>
      <c r="DT316">
        <v>0.001880365905216294</v>
      </c>
      <c r="DU316">
        <v>1</v>
      </c>
      <c r="DV316">
        <v>1</v>
      </c>
      <c r="DW316">
        <v>2</v>
      </c>
      <c r="DX316" t="s">
        <v>365</v>
      </c>
      <c r="DY316">
        <v>2.97855</v>
      </c>
      <c r="DZ316">
        <v>2.72811</v>
      </c>
      <c r="EA316">
        <v>0.0818499</v>
      </c>
      <c r="EB316">
        <v>0.0832479</v>
      </c>
      <c r="EC316">
        <v>0.12704</v>
      </c>
      <c r="ED316">
        <v>0.120964</v>
      </c>
      <c r="EE316">
        <v>27465.9</v>
      </c>
      <c r="EF316">
        <v>27099.5</v>
      </c>
      <c r="EG316">
        <v>30448.9</v>
      </c>
      <c r="EH316">
        <v>29813.3</v>
      </c>
      <c r="EI316">
        <v>36667.5</v>
      </c>
      <c r="EJ316">
        <v>34492.1</v>
      </c>
      <c r="EK316">
        <v>46582.9</v>
      </c>
      <c r="EL316">
        <v>44334.3</v>
      </c>
      <c r="EM316">
        <v>1.87018</v>
      </c>
      <c r="EN316">
        <v>1.83403</v>
      </c>
      <c r="EO316">
        <v>0.22481</v>
      </c>
      <c r="EP316">
        <v>0</v>
      </c>
      <c r="EQ316">
        <v>31.3951</v>
      </c>
      <c r="ER316">
        <v>999.9</v>
      </c>
      <c r="ES316">
        <v>48.2</v>
      </c>
      <c r="ET316">
        <v>34.3</v>
      </c>
      <c r="EU316">
        <v>29.2887</v>
      </c>
      <c r="EV316">
        <v>63.0958</v>
      </c>
      <c r="EW316">
        <v>19.8838</v>
      </c>
      <c r="EX316">
        <v>1</v>
      </c>
      <c r="EY316">
        <v>0.0576905</v>
      </c>
      <c r="EZ316">
        <v>-2.64748</v>
      </c>
      <c r="FA316">
        <v>20.1802</v>
      </c>
      <c r="FB316">
        <v>5.23017</v>
      </c>
      <c r="FC316">
        <v>11.9737</v>
      </c>
      <c r="FD316">
        <v>4.9708</v>
      </c>
      <c r="FE316">
        <v>3.28988</v>
      </c>
      <c r="FF316">
        <v>9999</v>
      </c>
      <c r="FG316">
        <v>9999</v>
      </c>
      <c r="FH316">
        <v>9999</v>
      </c>
      <c r="FI316">
        <v>999.9</v>
      </c>
      <c r="FJ316">
        <v>4.97304</v>
      </c>
      <c r="FK316">
        <v>1.87759</v>
      </c>
      <c r="FL316">
        <v>1.87571</v>
      </c>
      <c r="FM316">
        <v>1.87851</v>
      </c>
      <c r="FN316">
        <v>1.87517</v>
      </c>
      <c r="FO316">
        <v>1.87877</v>
      </c>
      <c r="FP316">
        <v>1.87584</v>
      </c>
      <c r="FQ316">
        <v>1.87698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3.378</v>
      </c>
      <c r="GF316">
        <v>0.4006</v>
      </c>
      <c r="GG316">
        <v>1.952128706093963</v>
      </c>
      <c r="GH316">
        <v>0.004218851560130391</v>
      </c>
      <c r="GI316">
        <v>-1.795455638341317E-06</v>
      </c>
      <c r="GJ316">
        <v>4.509012065089949E-10</v>
      </c>
      <c r="GK316">
        <v>0.4005864047308223</v>
      </c>
      <c r="GL316">
        <v>0</v>
      </c>
      <c r="GM316">
        <v>0</v>
      </c>
      <c r="GN316">
        <v>0</v>
      </c>
      <c r="GO316">
        <v>0</v>
      </c>
      <c r="GP316">
        <v>2124</v>
      </c>
      <c r="GQ316">
        <v>1</v>
      </c>
      <c r="GR316">
        <v>26</v>
      </c>
      <c r="GS316">
        <v>223318.1</v>
      </c>
      <c r="GT316">
        <v>1193.8</v>
      </c>
      <c r="GU316">
        <v>1.07422</v>
      </c>
      <c r="GV316">
        <v>2.55371</v>
      </c>
      <c r="GW316">
        <v>1.39893</v>
      </c>
      <c r="GX316">
        <v>2.36206</v>
      </c>
      <c r="GY316">
        <v>1.44897</v>
      </c>
      <c r="GZ316">
        <v>2.51343</v>
      </c>
      <c r="HA316">
        <v>40.681</v>
      </c>
      <c r="HB316">
        <v>24.2101</v>
      </c>
      <c r="HC316">
        <v>18</v>
      </c>
      <c r="HD316">
        <v>494.677</v>
      </c>
      <c r="HE316">
        <v>443.498</v>
      </c>
      <c r="HF316">
        <v>35.9812</v>
      </c>
      <c r="HG316">
        <v>27.9032</v>
      </c>
      <c r="HH316">
        <v>30.0002</v>
      </c>
      <c r="HI316">
        <v>27.464</v>
      </c>
      <c r="HJ316">
        <v>27.4859</v>
      </c>
      <c r="HK316">
        <v>21.4206</v>
      </c>
      <c r="HL316">
        <v>0</v>
      </c>
      <c r="HM316">
        <v>100</v>
      </c>
      <c r="HN316">
        <v>35.9473</v>
      </c>
      <c r="HO316">
        <v>379.889</v>
      </c>
      <c r="HP316">
        <v>30.0046</v>
      </c>
      <c r="HQ316">
        <v>100.666</v>
      </c>
      <c r="HR316">
        <v>101.946</v>
      </c>
    </row>
    <row r="317" spans="1:226">
      <c r="A317">
        <v>301</v>
      </c>
      <c r="B317">
        <v>1677867155.6</v>
      </c>
      <c r="C317">
        <v>4634.099999904633</v>
      </c>
      <c r="D317" t="s">
        <v>967</v>
      </c>
      <c r="E317" t="s">
        <v>968</v>
      </c>
      <c r="F317">
        <v>5</v>
      </c>
      <c r="G317" t="s">
        <v>353</v>
      </c>
      <c r="H317" t="s">
        <v>770</v>
      </c>
      <c r="I317">
        <v>1677867148.1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409.9529402154019</v>
      </c>
      <c r="AK317">
        <v>406.3259515151515</v>
      </c>
      <c r="AL317">
        <v>-2.09203792442232</v>
      </c>
      <c r="AM317">
        <v>64.72934147553096</v>
      </c>
      <c r="AN317">
        <f>(AP317 - AO317 + BO317*1E3/(8.314*(BQ317+273.15)) * AR317/BN317 * AQ317) * BN317/(100*BB317) * 1000/(1000 - AP317)</f>
        <v>0</v>
      </c>
      <c r="AO317">
        <v>28.87703456716565</v>
      </c>
      <c r="AP317">
        <v>31.30681757575756</v>
      </c>
      <c r="AQ317">
        <v>-6.652845176562201E-06</v>
      </c>
      <c r="AR317">
        <v>99.36113135424414</v>
      </c>
      <c r="AS317">
        <v>0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2.96</v>
      </c>
      <c r="BC317">
        <v>0.5</v>
      </c>
      <c r="BD317" t="s">
        <v>355</v>
      </c>
      <c r="BE317">
        <v>2</v>
      </c>
      <c r="BF317" t="b">
        <v>1</v>
      </c>
      <c r="BG317">
        <v>1677867148.1</v>
      </c>
      <c r="BH317">
        <v>402.9049629629629</v>
      </c>
      <c r="BI317">
        <v>409.661925925926</v>
      </c>
      <c r="BJ317">
        <v>31.31239259259259</v>
      </c>
      <c r="BK317">
        <v>28.87968518518519</v>
      </c>
      <c r="BL317">
        <v>399.5251481481482</v>
      </c>
      <c r="BM317">
        <v>30.91181481481481</v>
      </c>
      <c r="BN317">
        <v>500.0027037037037</v>
      </c>
      <c r="BO317">
        <v>89.40752592592592</v>
      </c>
      <c r="BP317">
        <v>0.09972042962962963</v>
      </c>
      <c r="BQ317">
        <v>34.39136666666667</v>
      </c>
      <c r="BR317">
        <v>35.03858888888889</v>
      </c>
      <c r="BS317">
        <v>999.9000000000001</v>
      </c>
      <c r="BT317">
        <v>0</v>
      </c>
      <c r="BU317">
        <v>0</v>
      </c>
      <c r="BV317">
        <v>9999.907037037037</v>
      </c>
      <c r="BW317">
        <v>0</v>
      </c>
      <c r="BX317">
        <v>3.102366666666667</v>
      </c>
      <c r="BY317">
        <v>-6.757016011111111</v>
      </c>
      <c r="BZ317">
        <v>415.9285555555556</v>
      </c>
      <c r="CA317">
        <v>421.8447037037037</v>
      </c>
      <c r="CB317">
        <v>2.432715925925926</v>
      </c>
      <c r="CC317">
        <v>409.661925925926</v>
      </c>
      <c r="CD317">
        <v>28.87968518518519</v>
      </c>
      <c r="CE317">
        <v>2.799564074074074</v>
      </c>
      <c r="CF317">
        <v>2.582061111111111</v>
      </c>
      <c r="CG317">
        <v>22.88151481481481</v>
      </c>
      <c r="CH317">
        <v>21.55321851851852</v>
      </c>
      <c r="CI317">
        <v>2000.005555555555</v>
      </c>
      <c r="CJ317">
        <v>0.9799967777777779</v>
      </c>
      <c r="CK317">
        <v>0.02000333703703704</v>
      </c>
      <c r="CL317">
        <v>0</v>
      </c>
      <c r="CM317">
        <v>2.041707407407408</v>
      </c>
      <c r="CN317">
        <v>0</v>
      </c>
      <c r="CO317">
        <v>6990.787777777777</v>
      </c>
      <c r="CP317">
        <v>17338.25555555556</v>
      </c>
      <c r="CQ317">
        <v>38.39092592592592</v>
      </c>
      <c r="CR317">
        <v>38.50688888888889</v>
      </c>
      <c r="CS317">
        <v>37.32848148148148</v>
      </c>
      <c r="CT317">
        <v>36.82370370370371</v>
      </c>
      <c r="CU317">
        <v>37.73122222222222</v>
      </c>
      <c r="CV317">
        <v>1959.995555555556</v>
      </c>
      <c r="CW317">
        <v>40.01</v>
      </c>
      <c r="CX317">
        <v>0</v>
      </c>
      <c r="CY317">
        <v>1677867158.8</v>
      </c>
      <c r="CZ317">
        <v>0</v>
      </c>
      <c r="DA317">
        <v>0</v>
      </c>
      <c r="DB317" t="s">
        <v>356</v>
      </c>
      <c r="DC317">
        <v>1664468064.5</v>
      </c>
      <c r="DD317">
        <v>1677795524</v>
      </c>
      <c r="DE317">
        <v>0</v>
      </c>
      <c r="DF317">
        <v>-0.419</v>
      </c>
      <c r="DG317">
        <v>-0.001</v>
      </c>
      <c r="DH317">
        <v>3.097</v>
      </c>
      <c r="DI317">
        <v>0.268</v>
      </c>
      <c r="DJ317">
        <v>400</v>
      </c>
      <c r="DK317">
        <v>24</v>
      </c>
      <c r="DL317">
        <v>0.15</v>
      </c>
      <c r="DM317">
        <v>0.13</v>
      </c>
      <c r="DN317">
        <v>-9.525924057499999</v>
      </c>
      <c r="DO317">
        <v>50.23612135947467</v>
      </c>
      <c r="DP317">
        <v>5.359586661950006</v>
      </c>
      <c r="DQ317">
        <v>0</v>
      </c>
      <c r="DR317">
        <v>2.43253575</v>
      </c>
      <c r="DS317">
        <v>0.003587729831141477</v>
      </c>
      <c r="DT317">
        <v>0.001934877111730848</v>
      </c>
      <c r="DU317">
        <v>1</v>
      </c>
      <c r="DV317">
        <v>1</v>
      </c>
      <c r="DW317">
        <v>2</v>
      </c>
      <c r="DX317" t="s">
        <v>365</v>
      </c>
      <c r="DY317">
        <v>2.97854</v>
      </c>
      <c r="DZ317">
        <v>2.72829</v>
      </c>
      <c r="EA317">
        <v>0.0803123</v>
      </c>
      <c r="EB317">
        <v>0.0807663</v>
      </c>
      <c r="EC317">
        <v>0.127026</v>
      </c>
      <c r="ED317">
        <v>0.120959</v>
      </c>
      <c r="EE317">
        <v>27512.3</v>
      </c>
      <c r="EF317">
        <v>27172.3</v>
      </c>
      <c r="EG317">
        <v>30449.4</v>
      </c>
      <c r="EH317">
        <v>29812.7</v>
      </c>
      <c r="EI317">
        <v>36668.4</v>
      </c>
      <c r="EJ317">
        <v>34491.5</v>
      </c>
      <c r="EK317">
        <v>46583.4</v>
      </c>
      <c r="EL317">
        <v>44333.5</v>
      </c>
      <c r="EM317">
        <v>1.87</v>
      </c>
      <c r="EN317">
        <v>1.83423</v>
      </c>
      <c r="EO317">
        <v>0.22465</v>
      </c>
      <c r="EP317">
        <v>0</v>
      </c>
      <c r="EQ317">
        <v>31.4053</v>
      </c>
      <c r="ER317">
        <v>999.9</v>
      </c>
      <c r="ES317">
        <v>48.2</v>
      </c>
      <c r="ET317">
        <v>34.3</v>
      </c>
      <c r="EU317">
        <v>29.2909</v>
      </c>
      <c r="EV317">
        <v>62.9558</v>
      </c>
      <c r="EW317">
        <v>19.972</v>
      </c>
      <c r="EX317">
        <v>1</v>
      </c>
      <c r="EY317">
        <v>0.058092</v>
      </c>
      <c r="EZ317">
        <v>-2.63307</v>
      </c>
      <c r="FA317">
        <v>20.1806</v>
      </c>
      <c r="FB317">
        <v>5.23107</v>
      </c>
      <c r="FC317">
        <v>11.974</v>
      </c>
      <c r="FD317">
        <v>4.9709</v>
      </c>
      <c r="FE317">
        <v>3.28982</v>
      </c>
      <c r="FF317">
        <v>9999</v>
      </c>
      <c r="FG317">
        <v>9999</v>
      </c>
      <c r="FH317">
        <v>9999</v>
      </c>
      <c r="FI317">
        <v>999.9</v>
      </c>
      <c r="FJ317">
        <v>4.97302</v>
      </c>
      <c r="FK317">
        <v>1.87756</v>
      </c>
      <c r="FL317">
        <v>1.87563</v>
      </c>
      <c r="FM317">
        <v>1.87848</v>
      </c>
      <c r="FN317">
        <v>1.87515</v>
      </c>
      <c r="FO317">
        <v>1.87871</v>
      </c>
      <c r="FP317">
        <v>1.87577</v>
      </c>
      <c r="FQ317">
        <v>1.87697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3.348</v>
      </c>
      <c r="GF317">
        <v>0.4006</v>
      </c>
      <c r="GG317">
        <v>1.952128706093963</v>
      </c>
      <c r="GH317">
        <v>0.004218851560130391</v>
      </c>
      <c r="GI317">
        <v>-1.795455638341317E-06</v>
      </c>
      <c r="GJ317">
        <v>4.509012065089949E-10</v>
      </c>
      <c r="GK317">
        <v>0.4005864047308223</v>
      </c>
      <c r="GL317">
        <v>0</v>
      </c>
      <c r="GM317">
        <v>0</v>
      </c>
      <c r="GN317">
        <v>0</v>
      </c>
      <c r="GO317">
        <v>0</v>
      </c>
      <c r="GP317">
        <v>2124</v>
      </c>
      <c r="GQ317">
        <v>1</v>
      </c>
      <c r="GR317">
        <v>26</v>
      </c>
      <c r="GS317">
        <v>223318.2</v>
      </c>
      <c r="GT317">
        <v>1193.9</v>
      </c>
      <c r="GU317">
        <v>1.0376</v>
      </c>
      <c r="GV317">
        <v>2.56592</v>
      </c>
      <c r="GW317">
        <v>1.39893</v>
      </c>
      <c r="GX317">
        <v>2.36084</v>
      </c>
      <c r="GY317">
        <v>1.44897</v>
      </c>
      <c r="GZ317">
        <v>2.45483</v>
      </c>
      <c r="HA317">
        <v>40.681</v>
      </c>
      <c r="HB317">
        <v>24.2013</v>
      </c>
      <c r="HC317">
        <v>18</v>
      </c>
      <c r="HD317">
        <v>494.611</v>
      </c>
      <c r="HE317">
        <v>443.665</v>
      </c>
      <c r="HF317">
        <v>35.9438</v>
      </c>
      <c r="HG317">
        <v>27.9072</v>
      </c>
      <c r="HH317">
        <v>30.0004</v>
      </c>
      <c r="HI317">
        <v>27.4684</v>
      </c>
      <c r="HJ317">
        <v>27.4915</v>
      </c>
      <c r="HK317">
        <v>20.7619</v>
      </c>
      <c r="HL317">
        <v>0</v>
      </c>
      <c r="HM317">
        <v>100</v>
      </c>
      <c r="HN317">
        <v>35.9066</v>
      </c>
      <c r="HO317">
        <v>366.534</v>
      </c>
      <c r="HP317">
        <v>30.0046</v>
      </c>
      <c r="HQ317">
        <v>100.668</v>
      </c>
      <c r="HR317">
        <v>101.944</v>
      </c>
    </row>
    <row r="318" spans="1:226">
      <c r="A318">
        <v>302</v>
      </c>
      <c r="B318">
        <v>1677867160.6</v>
      </c>
      <c r="C318">
        <v>4639.099999904633</v>
      </c>
      <c r="D318" t="s">
        <v>969</v>
      </c>
      <c r="E318" t="s">
        <v>970</v>
      </c>
      <c r="F318">
        <v>5</v>
      </c>
      <c r="G318" t="s">
        <v>353</v>
      </c>
      <c r="H318" t="s">
        <v>770</v>
      </c>
      <c r="I318">
        <v>1677867152.814285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393.571051046635</v>
      </c>
      <c r="AK318">
        <v>393.0128666666666</v>
      </c>
      <c r="AL318">
        <v>-2.745971540251016</v>
      </c>
      <c r="AM318">
        <v>64.72934147553096</v>
      </c>
      <c r="AN318">
        <f>(AP318 - AO318 + BO318*1E3/(8.314*(BQ318+273.15)) * AR318/BN318 * AQ318) * BN318/(100*BB318) * 1000/(1000 - AP318)</f>
        <v>0</v>
      </c>
      <c r="AO318">
        <v>28.87270338714862</v>
      </c>
      <c r="AP318">
        <v>31.30496303030302</v>
      </c>
      <c r="AQ318">
        <v>-2.304113401880025E-06</v>
      </c>
      <c r="AR318">
        <v>99.36113135424414</v>
      </c>
      <c r="AS318">
        <v>0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2.96</v>
      </c>
      <c r="BC318">
        <v>0.5</v>
      </c>
      <c r="BD318" t="s">
        <v>355</v>
      </c>
      <c r="BE318">
        <v>2</v>
      </c>
      <c r="BF318" t="b">
        <v>1</v>
      </c>
      <c r="BG318">
        <v>1677867152.814285</v>
      </c>
      <c r="BH318">
        <v>396.5453214285714</v>
      </c>
      <c r="BI318">
        <v>397.7266071428571</v>
      </c>
      <c r="BJ318">
        <v>31.30927142857143</v>
      </c>
      <c r="BK318">
        <v>28.87645714285714</v>
      </c>
      <c r="BL318">
        <v>393.1845714285714</v>
      </c>
      <c r="BM318">
        <v>30.90868928571428</v>
      </c>
      <c r="BN318">
        <v>500.01075</v>
      </c>
      <c r="BO318">
        <v>89.40836071428571</v>
      </c>
      <c r="BP318">
        <v>0.09991477857142858</v>
      </c>
      <c r="BQ318">
        <v>34.39024642857143</v>
      </c>
      <c r="BR318">
        <v>35.03508571428572</v>
      </c>
      <c r="BS318">
        <v>999.9000000000002</v>
      </c>
      <c r="BT318">
        <v>0</v>
      </c>
      <c r="BU318">
        <v>0</v>
      </c>
      <c r="BV318">
        <v>10001.32</v>
      </c>
      <c r="BW318">
        <v>0</v>
      </c>
      <c r="BX318">
        <v>3.110761071428572</v>
      </c>
      <c r="BY318">
        <v>-1.181441510714286</v>
      </c>
      <c r="BZ318">
        <v>409.3620714285715</v>
      </c>
      <c r="CA318">
        <v>409.5531428571427</v>
      </c>
      <c r="CB318">
        <v>2.4328225</v>
      </c>
      <c r="CC318">
        <v>397.7266071428571</v>
      </c>
      <c r="CD318">
        <v>28.87645714285714</v>
      </c>
      <c r="CE318">
        <v>2.799311428571429</v>
      </c>
      <c r="CF318">
        <v>2.581796428571429</v>
      </c>
      <c r="CG318">
        <v>22.88002142857143</v>
      </c>
      <c r="CH318">
        <v>21.55154642857143</v>
      </c>
      <c r="CI318">
        <v>1999.989285714286</v>
      </c>
      <c r="CJ318">
        <v>0.9799965714285717</v>
      </c>
      <c r="CK318">
        <v>0.02000355714285715</v>
      </c>
      <c r="CL318">
        <v>0</v>
      </c>
      <c r="CM318">
        <v>2.042510714285715</v>
      </c>
      <c r="CN318">
        <v>0</v>
      </c>
      <c r="CO318">
        <v>6992.528571428573</v>
      </c>
      <c r="CP318">
        <v>17338.11785714286</v>
      </c>
      <c r="CQ318">
        <v>38.37471428571428</v>
      </c>
      <c r="CR318">
        <v>38.51107142857143</v>
      </c>
      <c r="CS318">
        <v>37.32571428571429</v>
      </c>
      <c r="CT318">
        <v>36.81882142857143</v>
      </c>
      <c r="CU318">
        <v>37.73857142857143</v>
      </c>
      <c r="CV318">
        <v>1959.979285714286</v>
      </c>
      <c r="CW318">
        <v>40.01</v>
      </c>
      <c r="CX318">
        <v>0</v>
      </c>
      <c r="CY318">
        <v>1677867163.6</v>
      </c>
      <c r="CZ318">
        <v>0</v>
      </c>
      <c r="DA318">
        <v>0</v>
      </c>
      <c r="DB318" t="s">
        <v>356</v>
      </c>
      <c r="DC318">
        <v>1664468064.5</v>
      </c>
      <c r="DD318">
        <v>1677795524</v>
      </c>
      <c r="DE318">
        <v>0</v>
      </c>
      <c r="DF318">
        <v>-0.419</v>
      </c>
      <c r="DG318">
        <v>-0.001</v>
      </c>
      <c r="DH318">
        <v>3.097</v>
      </c>
      <c r="DI318">
        <v>0.268</v>
      </c>
      <c r="DJ318">
        <v>400</v>
      </c>
      <c r="DK318">
        <v>24</v>
      </c>
      <c r="DL318">
        <v>0.15</v>
      </c>
      <c r="DM318">
        <v>0.13</v>
      </c>
      <c r="DN318">
        <v>-4.870074446341462</v>
      </c>
      <c r="DO318">
        <v>71.15249835261321</v>
      </c>
      <c r="DP318">
        <v>7.136990719182622</v>
      </c>
      <c r="DQ318">
        <v>0</v>
      </c>
      <c r="DR318">
        <v>2.432318536585366</v>
      </c>
      <c r="DS318">
        <v>-0.001728292682924837</v>
      </c>
      <c r="DT318">
        <v>0.002001903436885167</v>
      </c>
      <c r="DU318">
        <v>1</v>
      </c>
      <c r="DV318">
        <v>1</v>
      </c>
      <c r="DW318">
        <v>2</v>
      </c>
      <c r="DX318" t="s">
        <v>365</v>
      </c>
      <c r="DY318">
        <v>2.97849</v>
      </c>
      <c r="DZ318">
        <v>2.72873</v>
      </c>
      <c r="EA318">
        <v>0.07822709999999999</v>
      </c>
      <c r="EB318">
        <v>0.0782607</v>
      </c>
      <c r="EC318">
        <v>0.127029</v>
      </c>
      <c r="ED318">
        <v>0.120945</v>
      </c>
      <c r="EE318">
        <v>27574.2</v>
      </c>
      <c r="EF318">
        <v>27246.2</v>
      </c>
      <c r="EG318">
        <v>30448.9</v>
      </c>
      <c r="EH318">
        <v>29812.6</v>
      </c>
      <c r="EI318">
        <v>36667.7</v>
      </c>
      <c r="EJ318">
        <v>34491.5</v>
      </c>
      <c r="EK318">
        <v>46582.8</v>
      </c>
      <c r="EL318">
        <v>44333.1</v>
      </c>
      <c r="EM318">
        <v>1.87018</v>
      </c>
      <c r="EN318">
        <v>1.83412</v>
      </c>
      <c r="EO318">
        <v>0.222865</v>
      </c>
      <c r="EP318">
        <v>0</v>
      </c>
      <c r="EQ318">
        <v>31.4147</v>
      </c>
      <c r="ER318">
        <v>999.9</v>
      </c>
      <c r="ES318">
        <v>48.2</v>
      </c>
      <c r="ET318">
        <v>34.3</v>
      </c>
      <c r="EU318">
        <v>29.289</v>
      </c>
      <c r="EV318">
        <v>62.9958</v>
      </c>
      <c r="EW318">
        <v>19.6635</v>
      </c>
      <c r="EX318">
        <v>1</v>
      </c>
      <c r="EY318">
        <v>0.0581377</v>
      </c>
      <c r="EZ318">
        <v>-2.61563</v>
      </c>
      <c r="FA318">
        <v>20.1808</v>
      </c>
      <c r="FB318">
        <v>5.23092</v>
      </c>
      <c r="FC318">
        <v>11.974</v>
      </c>
      <c r="FD318">
        <v>4.9711</v>
      </c>
      <c r="FE318">
        <v>3.28988</v>
      </c>
      <c r="FF318">
        <v>9999</v>
      </c>
      <c r="FG318">
        <v>9999</v>
      </c>
      <c r="FH318">
        <v>9999</v>
      </c>
      <c r="FI318">
        <v>999.9</v>
      </c>
      <c r="FJ318">
        <v>4.973</v>
      </c>
      <c r="FK318">
        <v>1.87757</v>
      </c>
      <c r="FL318">
        <v>1.87566</v>
      </c>
      <c r="FM318">
        <v>1.87851</v>
      </c>
      <c r="FN318">
        <v>1.87515</v>
      </c>
      <c r="FO318">
        <v>1.87873</v>
      </c>
      <c r="FP318">
        <v>1.87583</v>
      </c>
      <c r="FQ318">
        <v>1.87698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3.309</v>
      </c>
      <c r="GF318">
        <v>0.4006</v>
      </c>
      <c r="GG318">
        <v>1.952128706093963</v>
      </c>
      <c r="GH318">
        <v>0.004218851560130391</v>
      </c>
      <c r="GI318">
        <v>-1.795455638341317E-06</v>
      </c>
      <c r="GJ318">
        <v>4.509012065089949E-10</v>
      </c>
      <c r="GK318">
        <v>0.4005864047308223</v>
      </c>
      <c r="GL318">
        <v>0</v>
      </c>
      <c r="GM318">
        <v>0</v>
      </c>
      <c r="GN318">
        <v>0</v>
      </c>
      <c r="GO318">
        <v>0</v>
      </c>
      <c r="GP318">
        <v>2124</v>
      </c>
      <c r="GQ318">
        <v>1</v>
      </c>
      <c r="GR318">
        <v>26</v>
      </c>
      <c r="GS318">
        <v>223318.3</v>
      </c>
      <c r="GT318">
        <v>1193.9</v>
      </c>
      <c r="GU318">
        <v>1.0083</v>
      </c>
      <c r="GV318">
        <v>2.56592</v>
      </c>
      <c r="GW318">
        <v>1.39893</v>
      </c>
      <c r="GX318">
        <v>2.36206</v>
      </c>
      <c r="GY318">
        <v>1.44897</v>
      </c>
      <c r="GZ318">
        <v>2.40601</v>
      </c>
      <c r="HA318">
        <v>40.681</v>
      </c>
      <c r="HB318">
        <v>24.2101</v>
      </c>
      <c r="HC318">
        <v>18</v>
      </c>
      <c r="HD318">
        <v>494.748</v>
      </c>
      <c r="HE318">
        <v>443.643</v>
      </c>
      <c r="HF318">
        <v>35.9025</v>
      </c>
      <c r="HG318">
        <v>27.9113</v>
      </c>
      <c r="HH318">
        <v>30.0002</v>
      </c>
      <c r="HI318">
        <v>27.4742</v>
      </c>
      <c r="HJ318">
        <v>27.4967</v>
      </c>
      <c r="HK318">
        <v>20.1014</v>
      </c>
      <c r="HL318">
        <v>0</v>
      </c>
      <c r="HM318">
        <v>100</v>
      </c>
      <c r="HN318">
        <v>35.8767</v>
      </c>
      <c r="HO318">
        <v>353.178</v>
      </c>
      <c r="HP318">
        <v>30.0046</v>
      </c>
      <c r="HQ318">
        <v>100.666</v>
      </c>
      <c r="HR318">
        <v>101.943</v>
      </c>
    </row>
    <row r="319" spans="1:226">
      <c r="A319">
        <v>303</v>
      </c>
      <c r="B319">
        <v>1677867165.6</v>
      </c>
      <c r="C319">
        <v>4644.099999904633</v>
      </c>
      <c r="D319" t="s">
        <v>971</v>
      </c>
      <c r="E319" t="s">
        <v>972</v>
      </c>
      <c r="F319">
        <v>5</v>
      </c>
      <c r="G319" t="s">
        <v>353</v>
      </c>
      <c r="H319" t="s">
        <v>770</v>
      </c>
      <c r="I319">
        <v>1677867158.1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377.6578737244623</v>
      </c>
      <c r="AK319">
        <v>378.3515515151515</v>
      </c>
      <c r="AL319">
        <v>-2.967692532981316</v>
      </c>
      <c r="AM319">
        <v>64.72934147553096</v>
      </c>
      <c r="AN319">
        <f>(AP319 - AO319 + BO319*1E3/(8.314*(BQ319+273.15)) * AR319/BN319 * AQ319) * BN319/(100*BB319) * 1000/(1000 - AP319)</f>
        <v>0</v>
      </c>
      <c r="AO319">
        <v>28.86767872134208</v>
      </c>
      <c r="AP319">
        <v>31.2987624242424</v>
      </c>
      <c r="AQ319">
        <v>-1.458701551754699E-05</v>
      </c>
      <c r="AR319">
        <v>99.36113135424414</v>
      </c>
      <c r="AS319">
        <v>0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2.96</v>
      </c>
      <c r="BC319">
        <v>0.5</v>
      </c>
      <c r="BD319" t="s">
        <v>355</v>
      </c>
      <c r="BE319">
        <v>2</v>
      </c>
      <c r="BF319" t="b">
        <v>1</v>
      </c>
      <c r="BG319">
        <v>1677867158.1</v>
      </c>
      <c r="BH319">
        <v>385.3686296296296</v>
      </c>
      <c r="BI319">
        <v>381.5994074074074</v>
      </c>
      <c r="BJ319">
        <v>31.30496296296296</v>
      </c>
      <c r="BK319">
        <v>28.87282222222222</v>
      </c>
      <c r="BL319">
        <v>382.0417777777778</v>
      </c>
      <c r="BM319">
        <v>30.90437037037036</v>
      </c>
      <c r="BN319">
        <v>500.0252592592592</v>
      </c>
      <c r="BO319">
        <v>89.41009629629629</v>
      </c>
      <c r="BP319">
        <v>0.1000217925925926</v>
      </c>
      <c r="BQ319">
        <v>34.38718888888889</v>
      </c>
      <c r="BR319">
        <v>35.02852962962962</v>
      </c>
      <c r="BS319">
        <v>999.9000000000001</v>
      </c>
      <c r="BT319">
        <v>0</v>
      </c>
      <c r="BU319">
        <v>0</v>
      </c>
      <c r="BV319">
        <v>10004.30814814815</v>
      </c>
      <c r="BW319">
        <v>0</v>
      </c>
      <c r="BX319">
        <v>3.110844444444445</v>
      </c>
      <c r="BY319">
        <v>3.769155840740741</v>
      </c>
      <c r="BZ319">
        <v>397.8224814814816</v>
      </c>
      <c r="CA319">
        <v>392.944962962963</v>
      </c>
      <c r="CB319">
        <v>2.432144444444444</v>
      </c>
      <c r="CC319">
        <v>381.5994074074074</v>
      </c>
      <c r="CD319">
        <v>28.87282222222222</v>
      </c>
      <c r="CE319">
        <v>2.79898</v>
      </c>
      <c r="CF319">
        <v>2.581521851851852</v>
      </c>
      <c r="CG319">
        <v>22.87807037037037</v>
      </c>
      <c r="CH319">
        <v>21.54980740740741</v>
      </c>
      <c r="CI319">
        <v>2000.004814814815</v>
      </c>
      <c r="CJ319">
        <v>0.9799967777777779</v>
      </c>
      <c r="CK319">
        <v>0.02000333703703704</v>
      </c>
      <c r="CL319">
        <v>0</v>
      </c>
      <c r="CM319">
        <v>2.028855555555555</v>
      </c>
      <c r="CN319">
        <v>0</v>
      </c>
      <c r="CO319">
        <v>6994.215925925924</v>
      </c>
      <c r="CP319">
        <v>17338.25925925926</v>
      </c>
      <c r="CQ319">
        <v>38.41399999999999</v>
      </c>
      <c r="CR319">
        <v>38.51148148148148</v>
      </c>
      <c r="CS319">
        <v>37.32848148148148</v>
      </c>
      <c r="CT319">
        <v>36.80981481481481</v>
      </c>
      <c r="CU319">
        <v>37.74974074074074</v>
      </c>
      <c r="CV319">
        <v>1959.994814814815</v>
      </c>
      <c r="CW319">
        <v>40.01</v>
      </c>
      <c r="CX319">
        <v>0</v>
      </c>
      <c r="CY319">
        <v>1677867168.4</v>
      </c>
      <c r="CZ319">
        <v>0</v>
      </c>
      <c r="DA319">
        <v>0</v>
      </c>
      <c r="DB319" t="s">
        <v>356</v>
      </c>
      <c r="DC319">
        <v>1664468064.5</v>
      </c>
      <c r="DD319">
        <v>1677795524</v>
      </c>
      <c r="DE319">
        <v>0</v>
      </c>
      <c r="DF319">
        <v>-0.419</v>
      </c>
      <c r="DG319">
        <v>-0.001</v>
      </c>
      <c r="DH319">
        <v>3.097</v>
      </c>
      <c r="DI319">
        <v>0.268</v>
      </c>
      <c r="DJ319">
        <v>400</v>
      </c>
      <c r="DK319">
        <v>24</v>
      </c>
      <c r="DL319">
        <v>0.15</v>
      </c>
      <c r="DM319">
        <v>0.13</v>
      </c>
      <c r="DN319">
        <v>0.7525606925</v>
      </c>
      <c r="DO319">
        <v>55.63006925290808</v>
      </c>
      <c r="DP319">
        <v>5.627355637386097</v>
      </c>
      <c r="DQ319">
        <v>0</v>
      </c>
      <c r="DR319">
        <v>2.432945</v>
      </c>
      <c r="DS319">
        <v>-0.005435797373359476</v>
      </c>
      <c r="DT319">
        <v>0.00195419804523489</v>
      </c>
      <c r="DU319">
        <v>1</v>
      </c>
      <c r="DV319">
        <v>1</v>
      </c>
      <c r="DW319">
        <v>2</v>
      </c>
      <c r="DX319" t="s">
        <v>365</v>
      </c>
      <c r="DY319">
        <v>2.97846</v>
      </c>
      <c r="DZ319">
        <v>2.72829</v>
      </c>
      <c r="EA319">
        <v>0.0759119</v>
      </c>
      <c r="EB319">
        <v>0.0756491</v>
      </c>
      <c r="EC319">
        <v>0.127008</v>
      </c>
      <c r="ED319">
        <v>0.120934</v>
      </c>
      <c r="EE319">
        <v>27643.3</v>
      </c>
      <c r="EF319">
        <v>27323.2</v>
      </c>
      <c r="EG319">
        <v>30448.7</v>
      </c>
      <c r="EH319">
        <v>29812.4</v>
      </c>
      <c r="EI319">
        <v>36668.3</v>
      </c>
      <c r="EJ319">
        <v>34491.9</v>
      </c>
      <c r="EK319">
        <v>46582.6</v>
      </c>
      <c r="EL319">
        <v>44333.1</v>
      </c>
      <c r="EM319">
        <v>1.86995</v>
      </c>
      <c r="EN319">
        <v>1.83398</v>
      </c>
      <c r="EO319">
        <v>0.221632</v>
      </c>
      <c r="EP319">
        <v>0</v>
      </c>
      <c r="EQ319">
        <v>31.4237</v>
      </c>
      <c r="ER319">
        <v>999.9</v>
      </c>
      <c r="ES319">
        <v>48.2</v>
      </c>
      <c r="ET319">
        <v>34.3</v>
      </c>
      <c r="EU319">
        <v>29.2896</v>
      </c>
      <c r="EV319">
        <v>62.9458</v>
      </c>
      <c r="EW319">
        <v>19.6554</v>
      </c>
      <c r="EX319">
        <v>1</v>
      </c>
      <c r="EY319">
        <v>0.0584197</v>
      </c>
      <c r="EZ319">
        <v>-2.63053</v>
      </c>
      <c r="FA319">
        <v>20.1805</v>
      </c>
      <c r="FB319">
        <v>5.23107</v>
      </c>
      <c r="FC319">
        <v>11.974</v>
      </c>
      <c r="FD319">
        <v>4.97025</v>
      </c>
      <c r="FE319">
        <v>3.29</v>
      </c>
      <c r="FF319">
        <v>9999</v>
      </c>
      <c r="FG319">
        <v>9999</v>
      </c>
      <c r="FH319">
        <v>9999</v>
      </c>
      <c r="FI319">
        <v>999.9</v>
      </c>
      <c r="FJ319">
        <v>4.97302</v>
      </c>
      <c r="FK319">
        <v>1.87759</v>
      </c>
      <c r="FL319">
        <v>1.87568</v>
      </c>
      <c r="FM319">
        <v>1.87852</v>
      </c>
      <c r="FN319">
        <v>1.87516</v>
      </c>
      <c r="FO319">
        <v>1.87876</v>
      </c>
      <c r="FP319">
        <v>1.87587</v>
      </c>
      <c r="FQ319">
        <v>1.87698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3.264</v>
      </c>
      <c r="GF319">
        <v>0.4006</v>
      </c>
      <c r="GG319">
        <v>1.952128706093963</v>
      </c>
      <c r="GH319">
        <v>0.004218851560130391</v>
      </c>
      <c r="GI319">
        <v>-1.795455638341317E-06</v>
      </c>
      <c r="GJ319">
        <v>4.509012065089949E-10</v>
      </c>
      <c r="GK319">
        <v>0.4005864047308223</v>
      </c>
      <c r="GL319">
        <v>0</v>
      </c>
      <c r="GM319">
        <v>0</v>
      </c>
      <c r="GN319">
        <v>0</v>
      </c>
      <c r="GO319">
        <v>0</v>
      </c>
      <c r="GP319">
        <v>2124</v>
      </c>
      <c r="GQ319">
        <v>1</v>
      </c>
      <c r="GR319">
        <v>26</v>
      </c>
      <c r="GS319">
        <v>223318.4</v>
      </c>
      <c r="GT319">
        <v>1194</v>
      </c>
      <c r="GU319">
        <v>0.966797</v>
      </c>
      <c r="GV319">
        <v>2.55127</v>
      </c>
      <c r="GW319">
        <v>1.39893</v>
      </c>
      <c r="GX319">
        <v>2.36206</v>
      </c>
      <c r="GY319">
        <v>1.44897</v>
      </c>
      <c r="GZ319">
        <v>2.50122</v>
      </c>
      <c r="HA319">
        <v>40.6554</v>
      </c>
      <c r="HB319">
        <v>24.2101</v>
      </c>
      <c r="HC319">
        <v>18</v>
      </c>
      <c r="HD319">
        <v>494.656</v>
      </c>
      <c r="HE319">
        <v>443.59</v>
      </c>
      <c r="HF319">
        <v>35.8699</v>
      </c>
      <c r="HG319">
        <v>27.9149</v>
      </c>
      <c r="HH319">
        <v>30.0003</v>
      </c>
      <c r="HI319">
        <v>27.479</v>
      </c>
      <c r="HJ319">
        <v>27.502</v>
      </c>
      <c r="HK319">
        <v>19.3385</v>
      </c>
      <c r="HL319">
        <v>0</v>
      </c>
      <c r="HM319">
        <v>100</v>
      </c>
      <c r="HN319">
        <v>35.8604</v>
      </c>
      <c r="HO319">
        <v>333.144</v>
      </c>
      <c r="HP319">
        <v>30.0046</v>
      </c>
      <c r="HQ319">
        <v>100.666</v>
      </c>
      <c r="HR319">
        <v>101.943</v>
      </c>
    </row>
    <row r="320" spans="1:226">
      <c r="A320">
        <v>304</v>
      </c>
      <c r="B320">
        <v>1677867170.6</v>
      </c>
      <c r="C320">
        <v>4649.099999904633</v>
      </c>
      <c r="D320" t="s">
        <v>973</v>
      </c>
      <c r="E320" t="s">
        <v>974</v>
      </c>
      <c r="F320">
        <v>5</v>
      </c>
      <c r="G320" t="s">
        <v>353</v>
      </c>
      <c r="H320" t="s">
        <v>770</v>
      </c>
      <c r="I320">
        <v>1677867162.814285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360.9448194605691</v>
      </c>
      <c r="AK320">
        <v>362.8149333333329</v>
      </c>
      <c r="AL320">
        <v>-3.137440040384961</v>
      </c>
      <c r="AM320">
        <v>64.72934147553096</v>
      </c>
      <c r="AN320">
        <f>(AP320 - AO320 + BO320*1E3/(8.314*(BQ320+273.15)) * AR320/BN320 * AQ320) * BN320/(100*BB320) * 1000/(1000 - AP320)</f>
        <v>0</v>
      </c>
      <c r="AO320">
        <v>28.86419312221892</v>
      </c>
      <c r="AP320">
        <v>31.29410242424242</v>
      </c>
      <c r="AQ320">
        <v>-1.013203075210388E-05</v>
      </c>
      <c r="AR320">
        <v>99.36113135424414</v>
      </c>
      <c r="AS320">
        <v>0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2.96</v>
      </c>
      <c r="BC320">
        <v>0.5</v>
      </c>
      <c r="BD320" t="s">
        <v>355</v>
      </c>
      <c r="BE320">
        <v>2</v>
      </c>
      <c r="BF320" t="b">
        <v>1</v>
      </c>
      <c r="BG320">
        <v>1677867162.814285</v>
      </c>
      <c r="BH320">
        <v>372.7417857142856</v>
      </c>
      <c r="BI320">
        <v>366.6411428571428</v>
      </c>
      <c r="BJ320">
        <v>31.30119642857143</v>
      </c>
      <c r="BK320">
        <v>28.86896071428572</v>
      </c>
      <c r="BL320">
        <v>369.4534642857143</v>
      </c>
      <c r="BM320">
        <v>30.90060357142858</v>
      </c>
      <c r="BN320">
        <v>500.0312499999999</v>
      </c>
      <c r="BO320">
        <v>89.411125</v>
      </c>
      <c r="BP320">
        <v>0.0999901714285714</v>
      </c>
      <c r="BQ320">
        <v>34.3837</v>
      </c>
      <c r="BR320">
        <v>35.02048571428572</v>
      </c>
      <c r="BS320">
        <v>999.9000000000002</v>
      </c>
      <c r="BT320">
        <v>0</v>
      </c>
      <c r="BU320">
        <v>0</v>
      </c>
      <c r="BV320">
        <v>10004.44714285714</v>
      </c>
      <c r="BW320">
        <v>0</v>
      </c>
      <c r="BX320">
        <v>3.108593214285714</v>
      </c>
      <c r="BY320">
        <v>6.100467857142858</v>
      </c>
      <c r="BZ320">
        <v>384.7860357142857</v>
      </c>
      <c r="CA320">
        <v>377.5405714285715</v>
      </c>
      <c r="CB320">
        <v>2.432230714285715</v>
      </c>
      <c r="CC320">
        <v>366.6411428571428</v>
      </c>
      <c r="CD320">
        <v>28.86896071428572</v>
      </c>
      <c r="CE320">
        <v>2.798674642857144</v>
      </c>
      <c r="CF320">
        <v>2.581206785714286</v>
      </c>
      <c r="CG320">
        <v>22.87626785714286</v>
      </c>
      <c r="CH320">
        <v>21.54780714285715</v>
      </c>
      <c r="CI320">
        <v>1999.996428571428</v>
      </c>
      <c r="CJ320">
        <v>0.9799967857142858</v>
      </c>
      <c r="CK320">
        <v>0.02000332857142858</v>
      </c>
      <c r="CL320">
        <v>0</v>
      </c>
      <c r="CM320">
        <v>2.048685714285714</v>
      </c>
      <c r="CN320">
        <v>0</v>
      </c>
      <c r="CO320">
        <v>6995.475357142857</v>
      </c>
      <c r="CP320">
        <v>17338.18214285714</v>
      </c>
      <c r="CQ320">
        <v>38.35678571428571</v>
      </c>
      <c r="CR320">
        <v>38.50885714285715</v>
      </c>
      <c r="CS320">
        <v>37.32789285714286</v>
      </c>
      <c r="CT320">
        <v>36.81439285714286</v>
      </c>
      <c r="CU320">
        <v>37.76532142857143</v>
      </c>
      <c r="CV320">
        <v>1959.986428571429</v>
      </c>
      <c r="CW320">
        <v>40.01</v>
      </c>
      <c r="CX320">
        <v>0</v>
      </c>
      <c r="CY320">
        <v>1677867173.8</v>
      </c>
      <c r="CZ320">
        <v>0</v>
      </c>
      <c r="DA320">
        <v>0</v>
      </c>
      <c r="DB320" t="s">
        <v>356</v>
      </c>
      <c r="DC320">
        <v>1664468064.5</v>
      </c>
      <c r="DD320">
        <v>1677795524</v>
      </c>
      <c r="DE320">
        <v>0</v>
      </c>
      <c r="DF320">
        <v>-0.419</v>
      </c>
      <c r="DG320">
        <v>-0.001</v>
      </c>
      <c r="DH320">
        <v>3.097</v>
      </c>
      <c r="DI320">
        <v>0.268</v>
      </c>
      <c r="DJ320">
        <v>400</v>
      </c>
      <c r="DK320">
        <v>24</v>
      </c>
      <c r="DL320">
        <v>0.15</v>
      </c>
      <c r="DM320">
        <v>0.13</v>
      </c>
      <c r="DN320">
        <v>4.107921651219512</v>
      </c>
      <c r="DO320">
        <v>33.3517142968641</v>
      </c>
      <c r="DP320">
        <v>3.476069119620003</v>
      </c>
      <c r="DQ320">
        <v>0</v>
      </c>
      <c r="DR320">
        <v>2.432098292682927</v>
      </c>
      <c r="DS320">
        <v>0.001254773519162255</v>
      </c>
      <c r="DT320">
        <v>0.001457401467094038</v>
      </c>
      <c r="DU320">
        <v>1</v>
      </c>
      <c r="DV320">
        <v>1</v>
      </c>
      <c r="DW320">
        <v>2</v>
      </c>
      <c r="DX320" t="s">
        <v>365</v>
      </c>
      <c r="DY320">
        <v>2.97855</v>
      </c>
      <c r="DZ320">
        <v>2.72862</v>
      </c>
      <c r="EA320">
        <v>0.0734153</v>
      </c>
      <c r="EB320">
        <v>0.07290190000000001</v>
      </c>
      <c r="EC320">
        <v>0.126991</v>
      </c>
      <c r="ED320">
        <v>0.120917</v>
      </c>
      <c r="EE320">
        <v>27717.4</v>
      </c>
      <c r="EF320">
        <v>27404.6</v>
      </c>
      <c r="EG320">
        <v>30448</v>
      </c>
      <c r="EH320">
        <v>29812.6</v>
      </c>
      <c r="EI320">
        <v>36668.3</v>
      </c>
      <c r="EJ320">
        <v>34492.3</v>
      </c>
      <c r="EK320">
        <v>46581.8</v>
      </c>
      <c r="EL320">
        <v>44333.1</v>
      </c>
      <c r="EM320">
        <v>1.87007</v>
      </c>
      <c r="EN320">
        <v>1.83385</v>
      </c>
      <c r="EO320">
        <v>0.221305</v>
      </c>
      <c r="EP320">
        <v>0</v>
      </c>
      <c r="EQ320">
        <v>31.4301</v>
      </c>
      <c r="ER320">
        <v>999.9</v>
      </c>
      <c r="ES320">
        <v>48.2</v>
      </c>
      <c r="ET320">
        <v>34.3</v>
      </c>
      <c r="EU320">
        <v>29.2891</v>
      </c>
      <c r="EV320">
        <v>62.9258</v>
      </c>
      <c r="EW320">
        <v>19.972</v>
      </c>
      <c r="EX320">
        <v>1</v>
      </c>
      <c r="EY320">
        <v>0.058844</v>
      </c>
      <c r="EZ320">
        <v>-2.672</v>
      </c>
      <c r="FA320">
        <v>20.1801</v>
      </c>
      <c r="FB320">
        <v>5.23152</v>
      </c>
      <c r="FC320">
        <v>11.974</v>
      </c>
      <c r="FD320">
        <v>4.97095</v>
      </c>
      <c r="FE320">
        <v>3.28988</v>
      </c>
      <c r="FF320">
        <v>9999</v>
      </c>
      <c r="FG320">
        <v>9999</v>
      </c>
      <c r="FH320">
        <v>9999</v>
      </c>
      <c r="FI320">
        <v>999.9</v>
      </c>
      <c r="FJ320">
        <v>4.97304</v>
      </c>
      <c r="FK320">
        <v>1.87757</v>
      </c>
      <c r="FL320">
        <v>1.87568</v>
      </c>
      <c r="FM320">
        <v>1.87851</v>
      </c>
      <c r="FN320">
        <v>1.87515</v>
      </c>
      <c r="FO320">
        <v>1.87875</v>
      </c>
      <c r="FP320">
        <v>1.87584</v>
      </c>
      <c r="FQ320">
        <v>1.87698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3.218</v>
      </c>
      <c r="GF320">
        <v>0.4006</v>
      </c>
      <c r="GG320">
        <v>1.952128706093963</v>
      </c>
      <c r="GH320">
        <v>0.004218851560130391</v>
      </c>
      <c r="GI320">
        <v>-1.795455638341317E-06</v>
      </c>
      <c r="GJ320">
        <v>4.509012065089949E-10</v>
      </c>
      <c r="GK320">
        <v>0.4005864047308223</v>
      </c>
      <c r="GL320">
        <v>0</v>
      </c>
      <c r="GM320">
        <v>0</v>
      </c>
      <c r="GN320">
        <v>0</v>
      </c>
      <c r="GO320">
        <v>0</v>
      </c>
      <c r="GP320">
        <v>2124</v>
      </c>
      <c r="GQ320">
        <v>1</v>
      </c>
      <c r="GR320">
        <v>26</v>
      </c>
      <c r="GS320">
        <v>223318.4</v>
      </c>
      <c r="GT320">
        <v>1194.1</v>
      </c>
      <c r="GU320">
        <v>0.932617</v>
      </c>
      <c r="GV320">
        <v>2.55493</v>
      </c>
      <c r="GW320">
        <v>1.39893</v>
      </c>
      <c r="GX320">
        <v>2.36206</v>
      </c>
      <c r="GY320">
        <v>1.44897</v>
      </c>
      <c r="GZ320">
        <v>2.50854</v>
      </c>
      <c r="HA320">
        <v>40.6554</v>
      </c>
      <c r="HB320">
        <v>24.2101</v>
      </c>
      <c r="HC320">
        <v>18</v>
      </c>
      <c r="HD320">
        <v>494.765</v>
      </c>
      <c r="HE320">
        <v>443.557</v>
      </c>
      <c r="HF320">
        <v>35.8499</v>
      </c>
      <c r="HG320">
        <v>27.9191</v>
      </c>
      <c r="HH320">
        <v>30.0004</v>
      </c>
      <c r="HI320">
        <v>27.4848</v>
      </c>
      <c r="HJ320">
        <v>27.5078</v>
      </c>
      <c r="HK320">
        <v>18.6389</v>
      </c>
      <c r="HL320">
        <v>0</v>
      </c>
      <c r="HM320">
        <v>100</v>
      </c>
      <c r="HN320">
        <v>35.8458</v>
      </c>
      <c r="HO320">
        <v>319.786</v>
      </c>
      <c r="HP320">
        <v>30.0046</v>
      </c>
      <c r="HQ320">
        <v>100.664</v>
      </c>
      <c r="HR320">
        <v>101.943</v>
      </c>
    </row>
    <row r="321" spans="1:226">
      <c r="A321">
        <v>305</v>
      </c>
      <c r="B321">
        <v>1677867175.6</v>
      </c>
      <c r="C321">
        <v>4654.099999904633</v>
      </c>
      <c r="D321" t="s">
        <v>975</v>
      </c>
      <c r="E321" t="s">
        <v>976</v>
      </c>
      <c r="F321">
        <v>5</v>
      </c>
      <c r="G321" t="s">
        <v>353</v>
      </c>
      <c r="H321" t="s">
        <v>770</v>
      </c>
      <c r="I321">
        <v>1677867168.1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343.9778753842572</v>
      </c>
      <c r="AK321">
        <v>346.7226181818179</v>
      </c>
      <c r="AL321">
        <v>-3.229900319780879</v>
      </c>
      <c r="AM321">
        <v>64.72934147553096</v>
      </c>
      <c r="AN321">
        <f>(AP321 - AO321 + BO321*1E3/(8.314*(BQ321+273.15)) * AR321/BN321 * AQ321) * BN321/(100*BB321) * 1000/(1000 - AP321)</f>
        <v>0</v>
      </c>
      <c r="AO321">
        <v>28.85964645196266</v>
      </c>
      <c r="AP321">
        <v>31.28873757575756</v>
      </c>
      <c r="AQ321">
        <v>-8.466407167396792E-06</v>
      </c>
      <c r="AR321">
        <v>99.36113135424414</v>
      </c>
      <c r="AS321">
        <v>0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2.96</v>
      </c>
      <c r="BC321">
        <v>0.5</v>
      </c>
      <c r="BD321" t="s">
        <v>355</v>
      </c>
      <c r="BE321">
        <v>2</v>
      </c>
      <c r="BF321" t="b">
        <v>1</v>
      </c>
      <c r="BG321">
        <v>1677867168.1</v>
      </c>
      <c r="BH321">
        <v>357.3254444444444</v>
      </c>
      <c r="BI321">
        <v>349.6534814814814</v>
      </c>
      <c r="BJ321">
        <v>31.29594814814815</v>
      </c>
      <c r="BK321">
        <v>28.86428148148148</v>
      </c>
      <c r="BL321">
        <v>354.0848148148148</v>
      </c>
      <c r="BM321">
        <v>30.89536666666666</v>
      </c>
      <c r="BN321">
        <v>500.0382962962963</v>
      </c>
      <c r="BO321">
        <v>89.41137407407408</v>
      </c>
      <c r="BP321">
        <v>0.0999618851851852</v>
      </c>
      <c r="BQ321">
        <v>34.37938518518519</v>
      </c>
      <c r="BR321">
        <v>35.01371481481481</v>
      </c>
      <c r="BS321">
        <v>999.9000000000001</v>
      </c>
      <c r="BT321">
        <v>0</v>
      </c>
      <c r="BU321">
        <v>0</v>
      </c>
      <c r="BV321">
        <v>10006.20185185185</v>
      </c>
      <c r="BW321">
        <v>0</v>
      </c>
      <c r="BX321">
        <v>3.105583333333333</v>
      </c>
      <c r="BY321">
        <v>7.671901851851851</v>
      </c>
      <c r="BZ321">
        <v>368.8696296296297</v>
      </c>
      <c r="CA321">
        <v>360.0461111111111</v>
      </c>
      <c r="CB321">
        <v>2.43166962962963</v>
      </c>
      <c r="CC321">
        <v>349.6534814814814</v>
      </c>
      <c r="CD321">
        <v>28.86428148148148</v>
      </c>
      <c r="CE321">
        <v>2.798214074074074</v>
      </c>
      <c r="CF321">
        <v>2.580795185185185</v>
      </c>
      <c r="CG321">
        <v>22.87355925925926</v>
      </c>
      <c r="CH321">
        <v>21.5452037037037</v>
      </c>
      <c r="CI321">
        <v>1999.998518518518</v>
      </c>
      <c r="CJ321">
        <v>0.9799970000000001</v>
      </c>
      <c r="CK321">
        <v>0.02000310000000001</v>
      </c>
      <c r="CL321">
        <v>0</v>
      </c>
      <c r="CM321">
        <v>2.03364074074074</v>
      </c>
      <c r="CN321">
        <v>0</v>
      </c>
      <c r="CO321">
        <v>6997.480740740742</v>
      </c>
      <c r="CP321">
        <v>17338.2</v>
      </c>
      <c r="CQ321">
        <v>38.34451851851851</v>
      </c>
      <c r="CR321">
        <v>38.51837037037038</v>
      </c>
      <c r="CS321">
        <v>37.34925925925926</v>
      </c>
      <c r="CT321">
        <v>36.82381481481481</v>
      </c>
      <c r="CU321">
        <v>37.77522222222223</v>
      </c>
      <c r="CV321">
        <v>1959.988518518519</v>
      </c>
      <c r="CW321">
        <v>40.01</v>
      </c>
      <c r="CX321">
        <v>0</v>
      </c>
      <c r="CY321">
        <v>1677867178.6</v>
      </c>
      <c r="CZ321">
        <v>0</v>
      </c>
      <c r="DA321">
        <v>0</v>
      </c>
      <c r="DB321" t="s">
        <v>356</v>
      </c>
      <c r="DC321">
        <v>1664468064.5</v>
      </c>
      <c r="DD321">
        <v>1677795524</v>
      </c>
      <c r="DE321">
        <v>0</v>
      </c>
      <c r="DF321">
        <v>-0.419</v>
      </c>
      <c r="DG321">
        <v>-0.001</v>
      </c>
      <c r="DH321">
        <v>3.097</v>
      </c>
      <c r="DI321">
        <v>0.268</v>
      </c>
      <c r="DJ321">
        <v>400</v>
      </c>
      <c r="DK321">
        <v>24</v>
      </c>
      <c r="DL321">
        <v>0.15</v>
      </c>
      <c r="DM321">
        <v>0.13</v>
      </c>
      <c r="DN321">
        <v>6.8062535</v>
      </c>
      <c r="DO321">
        <v>17.83807159474672</v>
      </c>
      <c r="DP321">
        <v>1.735081105760693</v>
      </c>
      <c r="DQ321">
        <v>0</v>
      </c>
      <c r="DR321">
        <v>2.4318365</v>
      </c>
      <c r="DS321">
        <v>-0.00754964352720289</v>
      </c>
      <c r="DT321">
        <v>0.001552824120755449</v>
      </c>
      <c r="DU321">
        <v>1</v>
      </c>
      <c r="DV321">
        <v>1</v>
      </c>
      <c r="DW321">
        <v>2</v>
      </c>
      <c r="DX321" t="s">
        <v>365</v>
      </c>
      <c r="DY321">
        <v>2.97846</v>
      </c>
      <c r="DZ321">
        <v>2.72844</v>
      </c>
      <c r="EA321">
        <v>0.07078619999999999</v>
      </c>
      <c r="EB321">
        <v>0.07006220000000001</v>
      </c>
      <c r="EC321">
        <v>0.126972</v>
      </c>
      <c r="ED321">
        <v>0.120902</v>
      </c>
      <c r="EE321">
        <v>27796.6</v>
      </c>
      <c r="EF321">
        <v>27488</v>
      </c>
      <c r="EG321">
        <v>30448.7</v>
      </c>
      <c r="EH321">
        <v>29812.1</v>
      </c>
      <c r="EI321">
        <v>36669.4</v>
      </c>
      <c r="EJ321">
        <v>34492.2</v>
      </c>
      <c r="EK321">
        <v>46582.6</v>
      </c>
      <c r="EL321">
        <v>44332.4</v>
      </c>
      <c r="EM321">
        <v>1.86987</v>
      </c>
      <c r="EN321">
        <v>1.834</v>
      </c>
      <c r="EO321">
        <v>0.221051</v>
      </c>
      <c r="EP321">
        <v>0</v>
      </c>
      <c r="EQ321">
        <v>31.4349</v>
      </c>
      <c r="ER321">
        <v>999.9</v>
      </c>
      <c r="ES321">
        <v>48.2</v>
      </c>
      <c r="ET321">
        <v>34.2</v>
      </c>
      <c r="EU321">
        <v>29.1266</v>
      </c>
      <c r="EV321">
        <v>62.9358</v>
      </c>
      <c r="EW321">
        <v>19.988</v>
      </c>
      <c r="EX321">
        <v>1</v>
      </c>
      <c r="EY321">
        <v>0.0590625</v>
      </c>
      <c r="EZ321">
        <v>-2.69246</v>
      </c>
      <c r="FA321">
        <v>20.1799</v>
      </c>
      <c r="FB321">
        <v>5.23122</v>
      </c>
      <c r="FC321">
        <v>11.974</v>
      </c>
      <c r="FD321">
        <v>4.9706</v>
      </c>
      <c r="FE321">
        <v>3.28982</v>
      </c>
      <c r="FF321">
        <v>9999</v>
      </c>
      <c r="FG321">
        <v>9999</v>
      </c>
      <c r="FH321">
        <v>9999</v>
      </c>
      <c r="FI321">
        <v>999.9</v>
      </c>
      <c r="FJ321">
        <v>4.97302</v>
      </c>
      <c r="FK321">
        <v>1.87756</v>
      </c>
      <c r="FL321">
        <v>1.87565</v>
      </c>
      <c r="FM321">
        <v>1.87851</v>
      </c>
      <c r="FN321">
        <v>1.87515</v>
      </c>
      <c r="FO321">
        <v>1.87868</v>
      </c>
      <c r="FP321">
        <v>1.87577</v>
      </c>
      <c r="FQ321">
        <v>1.87698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3.168</v>
      </c>
      <c r="GF321">
        <v>0.4006</v>
      </c>
      <c r="GG321">
        <v>1.952128706093963</v>
      </c>
      <c r="GH321">
        <v>0.004218851560130391</v>
      </c>
      <c r="GI321">
        <v>-1.795455638341317E-06</v>
      </c>
      <c r="GJ321">
        <v>4.509012065089949E-10</v>
      </c>
      <c r="GK321">
        <v>0.4005864047308223</v>
      </c>
      <c r="GL321">
        <v>0</v>
      </c>
      <c r="GM321">
        <v>0</v>
      </c>
      <c r="GN321">
        <v>0</v>
      </c>
      <c r="GO321">
        <v>0</v>
      </c>
      <c r="GP321">
        <v>2124</v>
      </c>
      <c r="GQ321">
        <v>1</v>
      </c>
      <c r="GR321">
        <v>26</v>
      </c>
      <c r="GS321">
        <v>223318.5</v>
      </c>
      <c r="GT321">
        <v>1194.2</v>
      </c>
      <c r="GU321">
        <v>0.893555</v>
      </c>
      <c r="GV321">
        <v>2.5708</v>
      </c>
      <c r="GW321">
        <v>1.39893</v>
      </c>
      <c r="GX321">
        <v>2.36206</v>
      </c>
      <c r="GY321">
        <v>1.44897</v>
      </c>
      <c r="GZ321">
        <v>2.45361</v>
      </c>
      <c r="HA321">
        <v>40.6298</v>
      </c>
      <c r="HB321">
        <v>24.2013</v>
      </c>
      <c r="HC321">
        <v>18</v>
      </c>
      <c r="HD321">
        <v>494.686</v>
      </c>
      <c r="HE321">
        <v>443.694</v>
      </c>
      <c r="HF321">
        <v>35.8374</v>
      </c>
      <c r="HG321">
        <v>27.9232</v>
      </c>
      <c r="HH321">
        <v>30.0003</v>
      </c>
      <c r="HI321">
        <v>27.4895</v>
      </c>
      <c r="HJ321">
        <v>27.5136</v>
      </c>
      <c r="HK321">
        <v>17.8589</v>
      </c>
      <c r="HL321">
        <v>0</v>
      </c>
      <c r="HM321">
        <v>100</v>
      </c>
      <c r="HN321">
        <v>35.8349</v>
      </c>
      <c r="HO321">
        <v>299.657</v>
      </c>
      <c r="HP321">
        <v>30.0046</v>
      </c>
      <c r="HQ321">
        <v>100.666</v>
      </c>
      <c r="HR321">
        <v>101.941</v>
      </c>
    </row>
    <row r="322" spans="1:226">
      <c r="A322">
        <v>306</v>
      </c>
      <c r="B322">
        <v>1677867180.6</v>
      </c>
      <c r="C322">
        <v>4659.099999904633</v>
      </c>
      <c r="D322" t="s">
        <v>977</v>
      </c>
      <c r="E322" t="s">
        <v>978</v>
      </c>
      <c r="F322">
        <v>5</v>
      </c>
      <c r="G322" t="s">
        <v>353</v>
      </c>
      <c r="H322" t="s">
        <v>770</v>
      </c>
      <c r="I322">
        <v>1677867172.814285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326.8301048940432</v>
      </c>
      <c r="AK322">
        <v>330.2613878787878</v>
      </c>
      <c r="AL322">
        <v>-3.302348309054872</v>
      </c>
      <c r="AM322">
        <v>64.72934147553096</v>
      </c>
      <c r="AN322">
        <f>(AP322 - AO322 + BO322*1E3/(8.314*(BQ322+273.15)) * AR322/BN322 * AQ322) * BN322/(100*BB322) * 1000/(1000 - AP322)</f>
        <v>0</v>
      </c>
      <c r="AO322">
        <v>28.85198429374697</v>
      </c>
      <c r="AP322">
        <v>31.28582181818181</v>
      </c>
      <c r="AQ322">
        <v>-4.123125588057024E-06</v>
      </c>
      <c r="AR322">
        <v>99.36113135424414</v>
      </c>
      <c r="AS322">
        <v>0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2.96</v>
      </c>
      <c r="BC322">
        <v>0.5</v>
      </c>
      <c r="BD322" t="s">
        <v>355</v>
      </c>
      <c r="BE322">
        <v>2</v>
      </c>
      <c r="BF322" t="b">
        <v>1</v>
      </c>
      <c r="BG322">
        <v>1677867172.814285</v>
      </c>
      <c r="BH322">
        <v>342.8832857142856</v>
      </c>
      <c r="BI322">
        <v>334.1425</v>
      </c>
      <c r="BJ322">
        <v>31.29125000000001</v>
      </c>
      <c r="BK322">
        <v>28.85958571428571</v>
      </c>
      <c r="BL322">
        <v>339.6878571428572</v>
      </c>
      <c r="BM322">
        <v>30.89066785714286</v>
      </c>
      <c r="BN322">
        <v>500.0240357142857</v>
      </c>
      <c r="BO322">
        <v>89.41047142857143</v>
      </c>
      <c r="BP322">
        <v>0.09992269642857143</v>
      </c>
      <c r="BQ322">
        <v>34.37695714285714</v>
      </c>
      <c r="BR322">
        <v>35.01455</v>
      </c>
      <c r="BS322">
        <v>999.9000000000002</v>
      </c>
      <c r="BT322">
        <v>0</v>
      </c>
      <c r="BU322">
        <v>0</v>
      </c>
      <c r="BV322">
        <v>10005.64107142857</v>
      </c>
      <c r="BW322">
        <v>0</v>
      </c>
      <c r="BX322">
        <v>3.103471428571428</v>
      </c>
      <c r="BY322">
        <v>8.740711071428573</v>
      </c>
      <c r="BZ322">
        <v>353.9591428571429</v>
      </c>
      <c r="CA322">
        <v>344.0723928571429</v>
      </c>
      <c r="CB322">
        <v>2.431666428571428</v>
      </c>
      <c r="CC322">
        <v>334.1425</v>
      </c>
      <c r="CD322">
        <v>28.85958571428571</v>
      </c>
      <c r="CE322">
        <v>2.797766428571428</v>
      </c>
      <c r="CF322">
        <v>2.580349642857143</v>
      </c>
      <c r="CG322">
        <v>22.87091428571429</v>
      </c>
      <c r="CH322">
        <v>21.54238214285714</v>
      </c>
      <c r="CI322">
        <v>1999.988571428572</v>
      </c>
      <c r="CJ322">
        <v>0.9799970000000001</v>
      </c>
      <c r="CK322">
        <v>0.02000310000000001</v>
      </c>
      <c r="CL322">
        <v>0</v>
      </c>
      <c r="CM322">
        <v>2.043482142857143</v>
      </c>
      <c r="CN322">
        <v>0</v>
      </c>
      <c r="CO322">
        <v>7000.629642857143</v>
      </c>
      <c r="CP322">
        <v>17338.12142857143</v>
      </c>
      <c r="CQ322">
        <v>38.26749999999999</v>
      </c>
      <c r="CR322">
        <v>38.53764285714285</v>
      </c>
      <c r="CS322">
        <v>37.37910714285714</v>
      </c>
      <c r="CT322">
        <v>36.84128571428572</v>
      </c>
      <c r="CU322">
        <v>37.77217857142858</v>
      </c>
      <c r="CV322">
        <v>1959.978571428572</v>
      </c>
      <c r="CW322">
        <v>40.01</v>
      </c>
      <c r="CX322">
        <v>0</v>
      </c>
      <c r="CY322">
        <v>1677867183.4</v>
      </c>
      <c r="CZ322">
        <v>0</v>
      </c>
      <c r="DA322">
        <v>0</v>
      </c>
      <c r="DB322" t="s">
        <v>356</v>
      </c>
      <c r="DC322">
        <v>1664468064.5</v>
      </c>
      <c r="DD322">
        <v>1677795524</v>
      </c>
      <c r="DE322">
        <v>0</v>
      </c>
      <c r="DF322">
        <v>-0.419</v>
      </c>
      <c r="DG322">
        <v>-0.001</v>
      </c>
      <c r="DH322">
        <v>3.097</v>
      </c>
      <c r="DI322">
        <v>0.268</v>
      </c>
      <c r="DJ322">
        <v>400</v>
      </c>
      <c r="DK322">
        <v>24</v>
      </c>
      <c r="DL322">
        <v>0.15</v>
      </c>
      <c r="DM322">
        <v>0.13</v>
      </c>
      <c r="DN322">
        <v>8.1252025</v>
      </c>
      <c r="DO322">
        <v>13.73643332082548</v>
      </c>
      <c r="DP322">
        <v>1.335524089997537</v>
      </c>
      <c r="DQ322">
        <v>0</v>
      </c>
      <c r="DR322">
        <v>2.432096</v>
      </c>
      <c r="DS322">
        <v>-0.002803677298318275</v>
      </c>
      <c r="DT322">
        <v>0.001748679215865476</v>
      </c>
      <c r="DU322">
        <v>1</v>
      </c>
      <c r="DV322">
        <v>1</v>
      </c>
      <c r="DW322">
        <v>2</v>
      </c>
      <c r="DX322" t="s">
        <v>365</v>
      </c>
      <c r="DY322">
        <v>2.97849</v>
      </c>
      <c r="DZ322">
        <v>2.72848</v>
      </c>
      <c r="EA322">
        <v>0.06805319999999999</v>
      </c>
      <c r="EB322">
        <v>0.067159</v>
      </c>
      <c r="EC322">
        <v>0.126968</v>
      </c>
      <c r="ED322">
        <v>0.12088</v>
      </c>
      <c r="EE322">
        <v>27877.7</v>
      </c>
      <c r="EF322">
        <v>27573.6</v>
      </c>
      <c r="EG322">
        <v>30448</v>
      </c>
      <c r="EH322">
        <v>29811.9</v>
      </c>
      <c r="EI322">
        <v>36668.6</v>
      </c>
      <c r="EJ322">
        <v>34492.7</v>
      </c>
      <c r="EK322">
        <v>46581.5</v>
      </c>
      <c r="EL322">
        <v>44332.2</v>
      </c>
      <c r="EM322">
        <v>1.86985</v>
      </c>
      <c r="EN322">
        <v>1.8337</v>
      </c>
      <c r="EO322">
        <v>0.220846</v>
      </c>
      <c r="EP322">
        <v>0</v>
      </c>
      <c r="EQ322">
        <v>31.4423</v>
      </c>
      <c r="ER322">
        <v>999.9</v>
      </c>
      <c r="ES322">
        <v>48.2</v>
      </c>
      <c r="ET322">
        <v>34.2</v>
      </c>
      <c r="EU322">
        <v>29.1261</v>
      </c>
      <c r="EV322">
        <v>63.0658</v>
      </c>
      <c r="EW322">
        <v>19.6635</v>
      </c>
      <c r="EX322">
        <v>1</v>
      </c>
      <c r="EY322">
        <v>0.0594385</v>
      </c>
      <c r="EZ322">
        <v>-2.70352</v>
      </c>
      <c r="FA322">
        <v>20.1796</v>
      </c>
      <c r="FB322">
        <v>5.23017</v>
      </c>
      <c r="FC322">
        <v>11.974</v>
      </c>
      <c r="FD322">
        <v>4.9708</v>
      </c>
      <c r="FE322">
        <v>3.2897</v>
      </c>
      <c r="FF322">
        <v>9999</v>
      </c>
      <c r="FG322">
        <v>9999</v>
      </c>
      <c r="FH322">
        <v>9999</v>
      </c>
      <c r="FI322">
        <v>999.9</v>
      </c>
      <c r="FJ322">
        <v>4.973</v>
      </c>
      <c r="FK322">
        <v>1.87757</v>
      </c>
      <c r="FL322">
        <v>1.87567</v>
      </c>
      <c r="FM322">
        <v>1.87851</v>
      </c>
      <c r="FN322">
        <v>1.87515</v>
      </c>
      <c r="FO322">
        <v>1.8787</v>
      </c>
      <c r="FP322">
        <v>1.87578</v>
      </c>
      <c r="FQ322">
        <v>1.87698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3.118</v>
      </c>
      <c r="GF322">
        <v>0.4006</v>
      </c>
      <c r="GG322">
        <v>1.952128706093963</v>
      </c>
      <c r="GH322">
        <v>0.004218851560130391</v>
      </c>
      <c r="GI322">
        <v>-1.795455638341317E-06</v>
      </c>
      <c r="GJ322">
        <v>4.509012065089949E-10</v>
      </c>
      <c r="GK322">
        <v>0.4005864047308223</v>
      </c>
      <c r="GL322">
        <v>0</v>
      </c>
      <c r="GM322">
        <v>0</v>
      </c>
      <c r="GN322">
        <v>0</v>
      </c>
      <c r="GO322">
        <v>0</v>
      </c>
      <c r="GP322">
        <v>2124</v>
      </c>
      <c r="GQ322">
        <v>1</v>
      </c>
      <c r="GR322">
        <v>26</v>
      </c>
      <c r="GS322">
        <v>223318.6</v>
      </c>
      <c r="GT322">
        <v>1194.3</v>
      </c>
      <c r="GU322">
        <v>0.856934</v>
      </c>
      <c r="GV322">
        <v>2.5647</v>
      </c>
      <c r="GW322">
        <v>1.39893</v>
      </c>
      <c r="GX322">
        <v>2.36206</v>
      </c>
      <c r="GY322">
        <v>1.44897</v>
      </c>
      <c r="GZ322">
        <v>2.44995</v>
      </c>
      <c r="HA322">
        <v>40.6298</v>
      </c>
      <c r="HB322">
        <v>24.2013</v>
      </c>
      <c r="HC322">
        <v>18</v>
      </c>
      <c r="HD322">
        <v>494.709</v>
      </c>
      <c r="HE322">
        <v>443.544</v>
      </c>
      <c r="HF322">
        <v>35.8282</v>
      </c>
      <c r="HG322">
        <v>27.9262</v>
      </c>
      <c r="HH322">
        <v>30.0003</v>
      </c>
      <c r="HI322">
        <v>27.4947</v>
      </c>
      <c r="HJ322">
        <v>27.5183</v>
      </c>
      <c r="HK322">
        <v>17.1474</v>
      </c>
      <c r="HL322">
        <v>0</v>
      </c>
      <c r="HM322">
        <v>100</v>
      </c>
      <c r="HN322">
        <v>35.817</v>
      </c>
      <c r="HO322">
        <v>286.247</v>
      </c>
      <c r="HP322">
        <v>30.0046</v>
      </c>
      <c r="HQ322">
        <v>100.664</v>
      </c>
      <c r="HR322">
        <v>101.941</v>
      </c>
    </row>
    <row r="323" spans="1:226">
      <c r="A323">
        <v>307</v>
      </c>
      <c r="B323">
        <v>1677867185.6</v>
      </c>
      <c r="C323">
        <v>4664.099999904633</v>
      </c>
      <c r="D323" t="s">
        <v>979</v>
      </c>
      <c r="E323" t="s">
        <v>980</v>
      </c>
      <c r="F323">
        <v>5</v>
      </c>
      <c r="G323" t="s">
        <v>353</v>
      </c>
      <c r="H323" t="s">
        <v>770</v>
      </c>
      <c r="I323">
        <v>1677867178.1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309.745932408487</v>
      </c>
      <c r="AK323">
        <v>313.714812121212</v>
      </c>
      <c r="AL323">
        <v>-3.311303587513708</v>
      </c>
      <c r="AM323">
        <v>64.72934147553096</v>
      </c>
      <c r="AN323">
        <f>(AP323 - AO323 + BO323*1E3/(8.314*(BQ323+273.15)) * AR323/BN323 * AQ323) * BN323/(100*BB323) * 1000/(1000 - AP323)</f>
        <v>0</v>
      </c>
      <c r="AO323">
        <v>28.84661580392185</v>
      </c>
      <c r="AP323">
        <v>31.28435575757575</v>
      </c>
      <c r="AQ323">
        <v>-4.340786394277942E-06</v>
      </c>
      <c r="AR323">
        <v>99.36113135424414</v>
      </c>
      <c r="AS323">
        <v>0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2.96</v>
      </c>
      <c r="BC323">
        <v>0.5</v>
      </c>
      <c r="BD323" t="s">
        <v>355</v>
      </c>
      <c r="BE323">
        <v>2</v>
      </c>
      <c r="BF323" t="b">
        <v>1</v>
      </c>
      <c r="BG323">
        <v>1677867178.1</v>
      </c>
      <c r="BH323">
        <v>326.261962962963</v>
      </c>
      <c r="BI323">
        <v>316.6309629629629</v>
      </c>
      <c r="BJ323">
        <v>31.28734074074074</v>
      </c>
      <c r="BK323">
        <v>28.85358888888889</v>
      </c>
      <c r="BL323">
        <v>323.1191851851851</v>
      </c>
      <c r="BM323">
        <v>30.88675555555555</v>
      </c>
      <c r="BN323">
        <v>500.0360740740741</v>
      </c>
      <c r="BO323">
        <v>89.41028888888889</v>
      </c>
      <c r="BP323">
        <v>0.1001015074074074</v>
      </c>
      <c r="BQ323">
        <v>34.37532592592593</v>
      </c>
      <c r="BR323">
        <v>35.01714814814815</v>
      </c>
      <c r="BS323">
        <v>999.9000000000001</v>
      </c>
      <c r="BT323">
        <v>0</v>
      </c>
      <c r="BU323">
        <v>0</v>
      </c>
      <c r="BV323">
        <v>10006.58962962963</v>
      </c>
      <c r="BW323">
        <v>0</v>
      </c>
      <c r="BX323">
        <v>3.09725925925926</v>
      </c>
      <c r="BY323">
        <v>9.631000000000002</v>
      </c>
      <c r="BZ323">
        <v>336.7995925925926</v>
      </c>
      <c r="CA323">
        <v>326.0383703703704</v>
      </c>
      <c r="CB323">
        <v>2.433754074074074</v>
      </c>
      <c r="CC323">
        <v>316.6309629629629</v>
      </c>
      <c r="CD323">
        <v>28.85358888888889</v>
      </c>
      <c r="CE323">
        <v>2.797411111111111</v>
      </c>
      <c r="CF323">
        <v>2.579807777777778</v>
      </c>
      <c r="CG323">
        <v>22.86881851851852</v>
      </c>
      <c r="CH323">
        <v>21.53895555555556</v>
      </c>
      <c r="CI323">
        <v>1999.981481481482</v>
      </c>
      <c r="CJ323">
        <v>0.9799970000000001</v>
      </c>
      <c r="CK323">
        <v>0.02000310000000001</v>
      </c>
      <c r="CL323">
        <v>0</v>
      </c>
      <c r="CM323">
        <v>2.063614814814815</v>
      </c>
      <c r="CN323">
        <v>0</v>
      </c>
      <c r="CO323">
        <v>7005.808888888888</v>
      </c>
      <c r="CP323">
        <v>17338.05555555555</v>
      </c>
      <c r="CQ323">
        <v>38.26118518518518</v>
      </c>
      <c r="CR323">
        <v>38.55511111111111</v>
      </c>
      <c r="CS323">
        <v>37.38851851851852</v>
      </c>
      <c r="CT323">
        <v>36.87488888888889</v>
      </c>
      <c r="CU323">
        <v>37.78</v>
      </c>
      <c r="CV323">
        <v>1959.971481481482</v>
      </c>
      <c r="CW323">
        <v>40.01</v>
      </c>
      <c r="CX323">
        <v>0</v>
      </c>
      <c r="CY323">
        <v>1677867188.8</v>
      </c>
      <c r="CZ323">
        <v>0</v>
      </c>
      <c r="DA323">
        <v>0</v>
      </c>
      <c r="DB323" t="s">
        <v>356</v>
      </c>
      <c r="DC323">
        <v>1664468064.5</v>
      </c>
      <c r="DD323">
        <v>1677795524</v>
      </c>
      <c r="DE323">
        <v>0</v>
      </c>
      <c r="DF323">
        <v>-0.419</v>
      </c>
      <c r="DG323">
        <v>-0.001</v>
      </c>
      <c r="DH323">
        <v>3.097</v>
      </c>
      <c r="DI323">
        <v>0.268</v>
      </c>
      <c r="DJ323">
        <v>400</v>
      </c>
      <c r="DK323">
        <v>24</v>
      </c>
      <c r="DL323">
        <v>0.15</v>
      </c>
      <c r="DM323">
        <v>0.13</v>
      </c>
      <c r="DN323">
        <v>8.954407</v>
      </c>
      <c r="DO323">
        <v>10.80632037523452</v>
      </c>
      <c r="DP323">
        <v>1.053360200164692</v>
      </c>
      <c r="DQ323">
        <v>0</v>
      </c>
      <c r="DR323">
        <v>2.432784</v>
      </c>
      <c r="DS323">
        <v>0.02113913696059749</v>
      </c>
      <c r="DT323">
        <v>0.002734511656585092</v>
      </c>
      <c r="DU323">
        <v>1</v>
      </c>
      <c r="DV323">
        <v>1</v>
      </c>
      <c r="DW323">
        <v>2</v>
      </c>
      <c r="DX323" t="s">
        <v>365</v>
      </c>
      <c r="DY323">
        <v>2.97861</v>
      </c>
      <c r="DZ323">
        <v>2.72842</v>
      </c>
      <c r="EA323">
        <v>0.06525</v>
      </c>
      <c r="EB323">
        <v>0.06422319999999999</v>
      </c>
      <c r="EC323">
        <v>0.126959</v>
      </c>
      <c r="ED323">
        <v>0.120864</v>
      </c>
      <c r="EE323">
        <v>27961.9</v>
      </c>
      <c r="EF323">
        <v>27660.3</v>
      </c>
      <c r="EG323">
        <v>30448.4</v>
      </c>
      <c r="EH323">
        <v>29811.8</v>
      </c>
      <c r="EI323">
        <v>36669.2</v>
      </c>
      <c r="EJ323">
        <v>34492.9</v>
      </c>
      <c r="EK323">
        <v>46582</v>
      </c>
      <c r="EL323">
        <v>44331.8</v>
      </c>
      <c r="EM323">
        <v>1.86998</v>
      </c>
      <c r="EN323">
        <v>1.83347</v>
      </c>
      <c r="EO323">
        <v>0.219975</v>
      </c>
      <c r="EP323">
        <v>0</v>
      </c>
      <c r="EQ323">
        <v>31.4515</v>
      </c>
      <c r="ER323">
        <v>999.9</v>
      </c>
      <c r="ES323">
        <v>48.2</v>
      </c>
      <c r="ET323">
        <v>34.2</v>
      </c>
      <c r="EU323">
        <v>29.1258</v>
      </c>
      <c r="EV323">
        <v>63.0158</v>
      </c>
      <c r="EW323">
        <v>19.6675</v>
      </c>
      <c r="EX323">
        <v>1</v>
      </c>
      <c r="EY323">
        <v>0.0596519</v>
      </c>
      <c r="EZ323">
        <v>-2.68675</v>
      </c>
      <c r="FA323">
        <v>20.1797</v>
      </c>
      <c r="FB323">
        <v>5.22897</v>
      </c>
      <c r="FC323">
        <v>11.974</v>
      </c>
      <c r="FD323">
        <v>4.97035</v>
      </c>
      <c r="FE323">
        <v>3.28958</v>
      </c>
      <c r="FF323">
        <v>9999</v>
      </c>
      <c r="FG323">
        <v>9999</v>
      </c>
      <c r="FH323">
        <v>9999</v>
      </c>
      <c r="FI323">
        <v>999.9</v>
      </c>
      <c r="FJ323">
        <v>4.97302</v>
      </c>
      <c r="FK323">
        <v>1.87756</v>
      </c>
      <c r="FL323">
        <v>1.87567</v>
      </c>
      <c r="FM323">
        <v>1.87851</v>
      </c>
      <c r="FN323">
        <v>1.87515</v>
      </c>
      <c r="FO323">
        <v>1.87872</v>
      </c>
      <c r="FP323">
        <v>1.87578</v>
      </c>
      <c r="FQ323">
        <v>1.87698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3.066</v>
      </c>
      <c r="GF323">
        <v>0.4006</v>
      </c>
      <c r="GG323">
        <v>1.952128706093963</v>
      </c>
      <c r="GH323">
        <v>0.004218851560130391</v>
      </c>
      <c r="GI323">
        <v>-1.795455638341317E-06</v>
      </c>
      <c r="GJ323">
        <v>4.509012065089949E-10</v>
      </c>
      <c r="GK323">
        <v>0.4005864047308223</v>
      </c>
      <c r="GL323">
        <v>0</v>
      </c>
      <c r="GM323">
        <v>0</v>
      </c>
      <c r="GN323">
        <v>0</v>
      </c>
      <c r="GO323">
        <v>0</v>
      </c>
      <c r="GP323">
        <v>2124</v>
      </c>
      <c r="GQ323">
        <v>1</v>
      </c>
      <c r="GR323">
        <v>26</v>
      </c>
      <c r="GS323">
        <v>223318.7</v>
      </c>
      <c r="GT323">
        <v>1194.4</v>
      </c>
      <c r="GU323">
        <v>0.817871</v>
      </c>
      <c r="GV323">
        <v>2.55981</v>
      </c>
      <c r="GW323">
        <v>1.39893</v>
      </c>
      <c r="GX323">
        <v>2.36206</v>
      </c>
      <c r="GY323">
        <v>1.44897</v>
      </c>
      <c r="GZ323">
        <v>2.5</v>
      </c>
      <c r="HA323">
        <v>40.6298</v>
      </c>
      <c r="HB323">
        <v>24.2101</v>
      </c>
      <c r="HC323">
        <v>18</v>
      </c>
      <c r="HD323">
        <v>494.815</v>
      </c>
      <c r="HE323">
        <v>443.449</v>
      </c>
      <c r="HF323">
        <v>35.814</v>
      </c>
      <c r="HG323">
        <v>27.9297</v>
      </c>
      <c r="HH323">
        <v>30.0004</v>
      </c>
      <c r="HI323">
        <v>27.5</v>
      </c>
      <c r="HJ323">
        <v>27.5241</v>
      </c>
      <c r="HK323">
        <v>16.3535</v>
      </c>
      <c r="HL323">
        <v>0</v>
      </c>
      <c r="HM323">
        <v>100</v>
      </c>
      <c r="HN323">
        <v>35.7951</v>
      </c>
      <c r="HO323">
        <v>266.212</v>
      </c>
      <c r="HP323">
        <v>30.0046</v>
      </c>
      <c r="HQ323">
        <v>100.665</v>
      </c>
      <c r="HR323">
        <v>101.94</v>
      </c>
    </row>
    <row r="324" spans="1:226">
      <c r="A324">
        <v>308</v>
      </c>
      <c r="B324">
        <v>1677867190.6</v>
      </c>
      <c r="C324">
        <v>4669.099999904633</v>
      </c>
      <c r="D324" t="s">
        <v>981</v>
      </c>
      <c r="E324" t="s">
        <v>982</v>
      </c>
      <c r="F324">
        <v>5</v>
      </c>
      <c r="G324" t="s">
        <v>353</v>
      </c>
      <c r="H324" t="s">
        <v>770</v>
      </c>
      <c r="I324">
        <v>1677867182.814285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292.6866844733104</v>
      </c>
      <c r="AK324">
        <v>297.186503030303</v>
      </c>
      <c r="AL324">
        <v>-3.307559745194895</v>
      </c>
      <c r="AM324">
        <v>64.72934147553096</v>
      </c>
      <c r="AN324">
        <f>(AP324 - AO324 + BO324*1E3/(8.314*(BQ324+273.15)) * AR324/BN324 * AQ324) * BN324/(100*BB324) * 1000/(1000 - AP324)</f>
        <v>0</v>
      </c>
      <c r="AO324">
        <v>28.84242725809241</v>
      </c>
      <c r="AP324">
        <v>31.28272121212122</v>
      </c>
      <c r="AQ324">
        <v>-6.567865869974042E-08</v>
      </c>
      <c r="AR324">
        <v>99.36113135424414</v>
      </c>
      <c r="AS324">
        <v>0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2.96</v>
      </c>
      <c r="BC324">
        <v>0.5</v>
      </c>
      <c r="BD324" t="s">
        <v>355</v>
      </c>
      <c r="BE324">
        <v>2</v>
      </c>
      <c r="BF324" t="b">
        <v>1</v>
      </c>
      <c r="BG324">
        <v>1677867182.814285</v>
      </c>
      <c r="BH324">
        <v>311.2292142857142</v>
      </c>
      <c r="BI324">
        <v>300.9814285714286</v>
      </c>
      <c r="BJ324">
        <v>31.28488928571428</v>
      </c>
      <c r="BK324">
        <v>28.84828214285714</v>
      </c>
      <c r="BL324">
        <v>308.1347142857143</v>
      </c>
      <c r="BM324">
        <v>30.8843</v>
      </c>
      <c r="BN324">
        <v>500.0220357142857</v>
      </c>
      <c r="BO324">
        <v>89.41051071428571</v>
      </c>
      <c r="BP324">
        <v>0.1000633464285714</v>
      </c>
      <c r="BQ324">
        <v>34.37373214285715</v>
      </c>
      <c r="BR324">
        <v>35.01806785714286</v>
      </c>
      <c r="BS324">
        <v>999.9000000000002</v>
      </c>
      <c r="BT324">
        <v>0</v>
      </c>
      <c r="BU324">
        <v>0</v>
      </c>
      <c r="BV324">
        <v>10005.99464285714</v>
      </c>
      <c r="BW324">
        <v>0</v>
      </c>
      <c r="BX324">
        <v>3.091602857142857</v>
      </c>
      <c r="BY324">
        <v>10.24774964285714</v>
      </c>
      <c r="BZ324">
        <v>321.2804642857142</v>
      </c>
      <c r="CA324">
        <v>309.9222142857143</v>
      </c>
      <c r="CB324">
        <v>2.436599642857143</v>
      </c>
      <c r="CC324">
        <v>300.9814285714286</v>
      </c>
      <c r="CD324">
        <v>28.84828214285714</v>
      </c>
      <c r="CE324">
        <v>2.797198214285714</v>
      </c>
      <c r="CF324">
        <v>2.579340357142857</v>
      </c>
      <c r="CG324">
        <v>22.86755357142857</v>
      </c>
      <c r="CH324">
        <v>21.53599285714285</v>
      </c>
      <c r="CI324">
        <v>1999.988928571429</v>
      </c>
      <c r="CJ324">
        <v>0.9799971071428573</v>
      </c>
      <c r="CK324">
        <v>0.02000298928571429</v>
      </c>
      <c r="CL324">
        <v>0</v>
      </c>
      <c r="CM324">
        <v>2.118646428571429</v>
      </c>
      <c r="CN324">
        <v>0</v>
      </c>
      <c r="CO324">
        <v>7012.3875</v>
      </c>
      <c r="CP324">
        <v>17338.11785714286</v>
      </c>
      <c r="CQ324">
        <v>38.14471428571429</v>
      </c>
      <c r="CR324">
        <v>38.5597857142857</v>
      </c>
      <c r="CS324">
        <v>37.45274999999999</v>
      </c>
      <c r="CT324">
        <v>36.89717857142858</v>
      </c>
      <c r="CU324">
        <v>37.79003571428571</v>
      </c>
      <c r="CV324">
        <v>1959.978928571429</v>
      </c>
      <c r="CW324">
        <v>40.01</v>
      </c>
      <c r="CX324">
        <v>0</v>
      </c>
      <c r="CY324">
        <v>1677867193.6</v>
      </c>
      <c r="CZ324">
        <v>0</v>
      </c>
      <c r="DA324">
        <v>0</v>
      </c>
      <c r="DB324" t="s">
        <v>356</v>
      </c>
      <c r="DC324">
        <v>1664468064.5</v>
      </c>
      <c r="DD324">
        <v>1677795524</v>
      </c>
      <c r="DE324">
        <v>0</v>
      </c>
      <c r="DF324">
        <v>-0.419</v>
      </c>
      <c r="DG324">
        <v>-0.001</v>
      </c>
      <c r="DH324">
        <v>3.097</v>
      </c>
      <c r="DI324">
        <v>0.268</v>
      </c>
      <c r="DJ324">
        <v>400</v>
      </c>
      <c r="DK324">
        <v>24</v>
      </c>
      <c r="DL324">
        <v>0.15</v>
      </c>
      <c r="DM324">
        <v>0.13</v>
      </c>
      <c r="DN324">
        <v>9.787378292682925</v>
      </c>
      <c r="DO324">
        <v>8.111131149825802</v>
      </c>
      <c r="DP324">
        <v>0.808336894849625</v>
      </c>
      <c r="DQ324">
        <v>0</v>
      </c>
      <c r="DR324">
        <v>2.434831219512195</v>
      </c>
      <c r="DS324">
        <v>0.0350581881533107</v>
      </c>
      <c r="DT324">
        <v>0.003718294386803731</v>
      </c>
      <c r="DU324">
        <v>1</v>
      </c>
      <c r="DV324">
        <v>1</v>
      </c>
      <c r="DW324">
        <v>2</v>
      </c>
      <c r="DX324" t="s">
        <v>365</v>
      </c>
      <c r="DY324">
        <v>2.97843</v>
      </c>
      <c r="DZ324">
        <v>2.72838</v>
      </c>
      <c r="EA324">
        <v>0.0623843</v>
      </c>
      <c r="EB324">
        <v>0.0611821</v>
      </c>
      <c r="EC324">
        <v>0.126954</v>
      </c>
      <c r="ED324">
        <v>0.120853</v>
      </c>
      <c r="EE324">
        <v>28047.3</v>
      </c>
      <c r="EF324">
        <v>27750.2</v>
      </c>
      <c r="EG324">
        <v>30448</v>
      </c>
      <c r="EH324">
        <v>29811.8</v>
      </c>
      <c r="EI324">
        <v>36668.8</v>
      </c>
      <c r="EJ324">
        <v>34493.2</v>
      </c>
      <c r="EK324">
        <v>46581.5</v>
      </c>
      <c r="EL324">
        <v>44332</v>
      </c>
      <c r="EM324">
        <v>1.86975</v>
      </c>
      <c r="EN324">
        <v>1.83352</v>
      </c>
      <c r="EO324">
        <v>0.218574</v>
      </c>
      <c r="EP324">
        <v>0</v>
      </c>
      <c r="EQ324">
        <v>31.4577</v>
      </c>
      <c r="ER324">
        <v>999.9</v>
      </c>
      <c r="ES324">
        <v>48.2</v>
      </c>
      <c r="ET324">
        <v>34.2</v>
      </c>
      <c r="EU324">
        <v>29.1287</v>
      </c>
      <c r="EV324">
        <v>63.0858</v>
      </c>
      <c r="EW324">
        <v>19.9519</v>
      </c>
      <c r="EX324">
        <v>1</v>
      </c>
      <c r="EY324">
        <v>0.0599568</v>
      </c>
      <c r="EZ324">
        <v>-2.66831</v>
      </c>
      <c r="FA324">
        <v>20.1802</v>
      </c>
      <c r="FB324">
        <v>5.23092</v>
      </c>
      <c r="FC324">
        <v>11.974</v>
      </c>
      <c r="FD324">
        <v>4.97045</v>
      </c>
      <c r="FE324">
        <v>3.28975</v>
      </c>
      <c r="FF324">
        <v>9999</v>
      </c>
      <c r="FG324">
        <v>9999</v>
      </c>
      <c r="FH324">
        <v>9999</v>
      </c>
      <c r="FI324">
        <v>999.9</v>
      </c>
      <c r="FJ324">
        <v>4.97303</v>
      </c>
      <c r="FK324">
        <v>1.87757</v>
      </c>
      <c r="FL324">
        <v>1.87566</v>
      </c>
      <c r="FM324">
        <v>1.8785</v>
      </c>
      <c r="FN324">
        <v>1.87515</v>
      </c>
      <c r="FO324">
        <v>1.8787</v>
      </c>
      <c r="FP324">
        <v>1.87578</v>
      </c>
      <c r="FQ324">
        <v>1.87698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3.013</v>
      </c>
      <c r="GF324">
        <v>0.4005</v>
      </c>
      <c r="GG324">
        <v>1.952128706093963</v>
      </c>
      <c r="GH324">
        <v>0.004218851560130391</v>
      </c>
      <c r="GI324">
        <v>-1.795455638341317E-06</v>
      </c>
      <c r="GJ324">
        <v>4.509012065089949E-10</v>
      </c>
      <c r="GK324">
        <v>0.4005864047308223</v>
      </c>
      <c r="GL324">
        <v>0</v>
      </c>
      <c r="GM324">
        <v>0</v>
      </c>
      <c r="GN324">
        <v>0</v>
      </c>
      <c r="GO324">
        <v>0</v>
      </c>
      <c r="GP324">
        <v>2124</v>
      </c>
      <c r="GQ324">
        <v>1</v>
      </c>
      <c r="GR324">
        <v>26</v>
      </c>
      <c r="GS324">
        <v>223318.8</v>
      </c>
      <c r="GT324">
        <v>1194.4</v>
      </c>
      <c r="GU324">
        <v>0.78125</v>
      </c>
      <c r="GV324">
        <v>2.56592</v>
      </c>
      <c r="GW324">
        <v>1.39893</v>
      </c>
      <c r="GX324">
        <v>2.36206</v>
      </c>
      <c r="GY324">
        <v>1.44897</v>
      </c>
      <c r="GZ324">
        <v>2.51221</v>
      </c>
      <c r="HA324">
        <v>40.6298</v>
      </c>
      <c r="HB324">
        <v>24.2101</v>
      </c>
      <c r="HC324">
        <v>18</v>
      </c>
      <c r="HD324">
        <v>494.722</v>
      </c>
      <c r="HE324">
        <v>443.516</v>
      </c>
      <c r="HF324">
        <v>35.7943</v>
      </c>
      <c r="HG324">
        <v>27.9333</v>
      </c>
      <c r="HH324">
        <v>30.0003</v>
      </c>
      <c r="HI324">
        <v>27.5047</v>
      </c>
      <c r="HJ324">
        <v>27.5287</v>
      </c>
      <c r="HK324">
        <v>15.6333</v>
      </c>
      <c r="HL324">
        <v>0</v>
      </c>
      <c r="HM324">
        <v>100</v>
      </c>
      <c r="HN324">
        <v>35.7812</v>
      </c>
      <c r="HO324">
        <v>252.851</v>
      </c>
      <c r="HP324">
        <v>30.0046</v>
      </c>
      <c r="HQ324">
        <v>100.663</v>
      </c>
      <c r="HR324">
        <v>101.94</v>
      </c>
    </row>
    <row r="325" spans="1:226">
      <c r="A325">
        <v>309</v>
      </c>
      <c r="B325">
        <v>1677867195.6</v>
      </c>
      <c r="C325">
        <v>4674.099999904633</v>
      </c>
      <c r="D325" t="s">
        <v>983</v>
      </c>
      <c r="E325" t="s">
        <v>984</v>
      </c>
      <c r="F325">
        <v>5</v>
      </c>
      <c r="G325" t="s">
        <v>353</v>
      </c>
      <c r="H325" t="s">
        <v>770</v>
      </c>
      <c r="I325">
        <v>1677867188.1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275.6214631352272</v>
      </c>
      <c r="AK325">
        <v>280.6295030303029</v>
      </c>
      <c r="AL325">
        <v>-3.301669139695554</v>
      </c>
      <c r="AM325">
        <v>64.72934147553096</v>
      </c>
      <c r="AN325">
        <f>(AP325 - AO325 + BO325*1E3/(8.314*(BQ325+273.15)) * AR325/BN325 * AQ325) * BN325/(100*BB325) * 1000/(1000 - AP325)</f>
        <v>0</v>
      </c>
      <c r="AO325">
        <v>28.8387082361291</v>
      </c>
      <c r="AP325">
        <v>31.28238242424242</v>
      </c>
      <c r="AQ325">
        <v>-2.668566396118612E-06</v>
      </c>
      <c r="AR325">
        <v>99.36113135424414</v>
      </c>
      <c r="AS325">
        <v>0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2.96</v>
      </c>
      <c r="BC325">
        <v>0.5</v>
      </c>
      <c r="BD325" t="s">
        <v>355</v>
      </c>
      <c r="BE325">
        <v>2</v>
      </c>
      <c r="BF325" t="b">
        <v>1</v>
      </c>
      <c r="BG325">
        <v>1677867188.1</v>
      </c>
      <c r="BH325">
        <v>294.2863333333333</v>
      </c>
      <c r="BI325">
        <v>283.4592592592593</v>
      </c>
      <c r="BJ325">
        <v>31.28351851851852</v>
      </c>
      <c r="BK325">
        <v>28.84321851851852</v>
      </c>
      <c r="BL325">
        <v>291.2468518518518</v>
      </c>
      <c r="BM325">
        <v>30.88292592592592</v>
      </c>
      <c r="BN325">
        <v>500.030037037037</v>
      </c>
      <c r="BO325">
        <v>89.41048518518517</v>
      </c>
      <c r="BP325">
        <v>0.1000715555555556</v>
      </c>
      <c r="BQ325">
        <v>34.37076296296296</v>
      </c>
      <c r="BR325">
        <v>35.00979259259258</v>
      </c>
      <c r="BS325">
        <v>999.9000000000001</v>
      </c>
      <c r="BT325">
        <v>0</v>
      </c>
      <c r="BU325">
        <v>0</v>
      </c>
      <c r="BV325">
        <v>10009.14629629629</v>
      </c>
      <c r="BW325">
        <v>0</v>
      </c>
      <c r="BX325">
        <v>3.08919</v>
      </c>
      <c r="BY325">
        <v>10.82696666666667</v>
      </c>
      <c r="BZ325">
        <v>303.7899629629629</v>
      </c>
      <c r="CA325">
        <v>291.878074074074</v>
      </c>
      <c r="CB325">
        <v>2.440288888888889</v>
      </c>
      <c r="CC325">
        <v>283.4592592592593</v>
      </c>
      <c r="CD325">
        <v>28.84321851851852</v>
      </c>
      <c r="CE325">
        <v>2.797074444444445</v>
      </c>
      <c r="CF325">
        <v>2.578886666666667</v>
      </c>
      <c r="CG325">
        <v>22.86682592592593</v>
      </c>
      <c r="CH325">
        <v>21.53312222222223</v>
      </c>
      <c r="CI325">
        <v>1999.985925925926</v>
      </c>
      <c r="CJ325">
        <v>0.9799971111111112</v>
      </c>
      <c r="CK325">
        <v>0.02000298518518519</v>
      </c>
      <c r="CL325">
        <v>0</v>
      </c>
      <c r="CM325">
        <v>2.109733333333333</v>
      </c>
      <c r="CN325">
        <v>0</v>
      </c>
      <c r="CO325">
        <v>7021.744444444445</v>
      </c>
      <c r="CP325">
        <v>17338.08148148148</v>
      </c>
      <c r="CQ325">
        <v>38.19648148148148</v>
      </c>
      <c r="CR325">
        <v>38.562</v>
      </c>
      <c r="CS325">
        <v>37.44877777777778</v>
      </c>
      <c r="CT325">
        <v>36.90266666666667</v>
      </c>
      <c r="CU325">
        <v>37.79377777777778</v>
      </c>
      <c r="CV325">
        <v>1959.975925925926</v>
      </c>
      <c r="CW325">
        <v>40.01</v>
      </c>
      <c r="CX325">
        <v>0</v>
      </c>
      <c r="CY325">
        <v>1677867198.4</v>
      </c>
      <c r="CZ325">
        <v>0</v>
      </c>
      <c r="DA325">
        <v>0</v>
      </c>
      <c r="DB325" t="s">
        <v>356</v>
      </c>
      <c r="DC325">
        <v>1664468064.5</v>
      </c>
      <c r="DD325">
        <v>1677795524</v>
      </c>
      <c r="DE325">
        <v>0</v>
      </c>
      <c r="DF325">
        <v>-0.419</v>
      </c>
      <c r="DG325">
        <v>-0.001</v>
      </c>
      <c r="DH325">
        <v>3.097</v>
      </c>
      <c r="DI325">
        <v>0.268</v>
      </c>
      <c r="DJ325">
        <v>400</v>
      </c>
      <c r="DK325">
        <v>24</v>
      </c>
      <c r="DL325">
        <v>0.15</v>
      </c>
      <c r="DM325">
        <v>0.13</v>
      </c>
      <c r="DN325">
        <v>10.521734</v>
      </c>
      <c r="DO325">
        <v>6.587995947467157</v>
      </c>
      <c r="DP325">
        <v>0.6356526451876056</v>
      </c>
      <c r="DQ325">
        <v>0</v>
      </c>
      <c r="DR325">
        <v>2.4383725</v>
      </c>
      <c r="DS325">
        <v>0.04004060037522827</v>
      </c>
      <c r="DT325">
        <v>0.003966352070858067</v>
      </c>
      <c r="DU325">
        <v>1</v>
      </c>
      <c r="DV325">
        <v>1</v>
      </c>
      <c r="DW325">
        <v>2</v>
      </c>
      <c r="DX325" t="s">
        <v>365</v>
      </c>
      <c r="DY325">
        <v>2.97847</v>
      </c>
      <c r="DZ325">
        <v>2.72853</v>
      </c>
      <c r="EA325">
        <v>0.05946</v>
      </c>
      <c r="EB325">
        <v>0.0581125</v>
      </c>
      <c r="EC325">
        <v>0.126953</v>
      </c>
      <c r="ED325">
        <v>0.120836</v>
      </c>
      <c r="EE325">
        <v>28134.3</v>
      </c>
      <c r="EF325">
        <v>27840.4</v>
      </c>
      <c r="EG325">
        <v>30447.6</v>
      </c>
      <c r="EH325">
        <v>29811.2</v>
      </c>
      <c r="EI325">
        <v>36668.2</v>
      </c>
      <c r="EJ325">
        <v>34493</v>
      </c>
      <c r="EK325">
        <v>46580.8</v>
      </c>
      <c r="EL325">
        <v>44331.1</v>
      </c>
      <c r="EM325">
        <v>1.86955</v>
      </c>
      <c r="EN325">
        <v>1.83358</v>
      </c>
      <c r="EO325">
        <v>0.218559</v>
      </c>
      <c r="EP325">
        <v>0</v>
      </c>
      <c r="EQ325">
        <v>31.4653</v>
      </c>
      <c r="ER325">
        <v>999.9</v>
      </c>
      <c r="ES325">
        <v>48.2</v>
      </c>
      <c r="ET325">
        <v>34.2</v>
      </c>
      <c r="EU325">
        <v>29.126</v>
      </c>
      <c r="EV325">
        <v>62.9458</v>
      </c>
      <c r="EW325">
        <v>19.9359</v>
      </c>
      <c r="EX325">
        <v>1</v>
      </c>
      <c r="EY325">
        <v>0.0601016</v>
      </c>
      <c r="EZ325">
        <v>-2.79133</v>
      </c>
      <c r="FA325">
        <v>20.1781</v>
      </c>
      <c r="FB325">
        <v>5.23002</v>
      </c>
      <c r="FC325">
        <v>11.9739</v>
      </c>
      <c r="FD325">
        <v>4.97045</v>
      </c>
      <c r="FE325">
        <v>3.28965</v>
      </c>
      <c r="FF325">
        <v>9999</v>
      </c>
      <c r="FG325">
        <v>9999</v>
      </c>
      <c r="FH325">
        <v>9999</v>
      </c>
      <c r="FI325">
        <v>999.9</v>
      </c>
      <c r="FJ325">
        <v>4.97301</v>
      </c>
      <c r="FK325">
        <v>1.87756</v>
      </c>
      <c r="FL325">
        <v>1.87562</v>
      </c>
      <c r="FM325">
        <v>1.87849</v>
      </c>
      <c r="FN325">
        <v>1.87514</v>
      </c>
      <c r="FO325">
        <v>1.87871</v>
      </c>
      <c r="FP325">
        <v>1.87576</v>
      </c>
      <c r="FQ325">
        <v>1.87698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2.96</v>
      </c>
      <c r="GF325">
        <v>0.4006</v>
      </c>
      <c r="GG325">
        <v>1.952128706093963</v>
      </c>
      <c r="GH325">
        <v>0.004218851560130391</v>
      </c>
      <c r="GI325">
        <v>-1.795455638341317E-06</v>
      </c>
      <c r="GJ325">
        <v>4.509012065089949E-10</v>
      </c>
      <c r="GK325">
        <v>0.4005864047308223</v>
      </c>
      <c r="GL325">
        <v>0</v>
      </c>
      <c r="GM325">
        <v>0</v>
      </c>
      <c r="GN325">
        <v>0</v>
      </c>
      <c r="GO325">
        <v>0</v>
      </c>
      <c r="GP325">
        <v>2124</v>
      </c>
      <c r="GQ325">
        <v>1</v>
      </c>
      <c r="GR325">
        <v>26</v>
      </c>
      <c r="GS325">
        <v>223318.9</v>
      </c>
      <c r="GT325">
        <v>1194.5</v>
      </c>
      <c r="GU325">
        <v>0.742188</v>
      </c>
      <c r="GV325">
        <v>2.57568</v>
      </c>
      <c r="GW325">
        <v>1.39893</v>
      </c>
      <c r="GX325">
        <v>2.36206</v>
      </c>
      <c r="GY325">
        <v>1.44897</v>
      </c>
      <c r="GZ325">
        <v>2.46948</v>
      </c>
      <c r="HA325">
        <v>40.6298</v>
      </c>
      <c r="HB325">
        <v>24.2013</v>
      </c>
      <c r="HC325">
        <v>18</v>
      </c>
      <c r="HD325">
        <v>494.644</v>
      </c>
      <c r="HE325">
        <v>443.584</v>
      </c>
      <c r="HF325">
        <v>35.7774</v>
      </c>
      <c r="HG325">
        <v>27.9369</v>
      </c>
      <c r="HH325">
        <v>30.0003</v>
      </c>
      <c r="HI325">
        <v>27.5094</v>
      </c>
      <c r="HJ325">
        <v>27.5336</v>
      </c>
      <c r="HK325">
        <v>14.8281</v>
      </c>
      <c r="HL325">
        <v>0</v>
      </c>
      <c r="HM325">
        <v>100</v>
      </c>
      <c r="HN325">
        <v>35.982</v>
      </c>
      <c r="HO325">
        <v>232.814</v>
      </c>
      <c r="HP325">
        <v>30.0046</v>
      </c>
      <c r="HQ325">
        <v>100.662</v>
      </c>
      <c r="HR325">
        <v>101.938</v>
      </c>
    </row>
    <row r="326" spans="1:226">
      <c r="A326">
        <v>310</v>
      </c>
      <c r="B326">
        <v>1677867200.6</v>
      </c>
      <c r="C326">
        <v>4679.099999904633</v>
      </c>
      <c r="D326" t="s">
        <v>985</v>
      </c>
      <c r="E326" t="s">
        <v>986</v>
      </c>
      <c r="F326">
        <v>5</v>
      </c>
      <c r="G326" t="s">
        <v>353</v>
      </c>
      <c r="H326" t="s">
        <v>770</v>
      </c>
      <c r="I326">
        <v>1677867192.814285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258.5801224684996</v>
      </c>
      <c r="AK326">
        <v>264.096593939394</v>
      </c>
      <c r="AL326">
        <v>-3.312688221387502</v>
      </c>
      <c r="AM326">
        <v>64.72934147553096</v>
      </c>
      <c r="AN326">
        <f>(AP326 - AO326 + BO326*1E3/(8.314*(BQ326+273.15)) * AR326/BN326 * AQ326) * BN326/(100*BB326) * 1000/(1000 - AP326)</f>
        <v>0</v>
      </c>
      <c r="AO326">
        <v>28.8347887760909</v>
      </c>
      <c r="AP326">
        <v>31.28444606060606</v>
      </c>
      <c r="AQ326">
        <v>1.653956224750995E-06</v>
      </c>
      <c r="AR326">
        <v>99.36113135424414</v>
      </c>
      <c r="AS326">
        <v>0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2.96</v>
      </c>
      <c r="BC326">
        <v>0.5</v>
      </c>
      <c r="BD326" t="s">
        <v>355</v>
      </c>
      <c r="BE326">
        <v>2</v>
      </c>
      <c r="BF326" t="b">
        <v>1</v>
      </c>
      <c r="BG326">
        <v>1677867192.814285</v>
      </c>
      <c r="BH326">
        <v>279.1825</v>
      </c>
      <c r="BI326">
        <v>267.8435</v>
      </c>
      <c r="BJ326">
        <v>31.28321785714286</v>
      </c>
      <c r="BK326">
        <v>28.83926428571429</v>
      </c>
      <c r="BL326">
        <v>276.1928928571429</v>
      </c>
      <c r="BM326">
        <v>30.88263214285715</v>
      </c>
      <c r="BN326">
        <v>500.0307142857142</v>
      </c>
      <c r="BO326">
        <v>89.41038214285713</v>
      </c>
      <c r="BP326">
        <v>0.09997554642857143</v>
      </c>
      <c r="BQ326">
        <v>34.36836428571429</v>
      </c>
      <c r="BR326">
        <v>35.00156428571429</v>
      </c>
      <c r="BS326">
        <v>999.9000000000002</v>
      </c>
      <c r="BT326">
        <v>0</v>
      </c>
      <c r="BU326">
        <v>0</v>
      </c>
      <c r="BV326">
        <v>10009.28321428571</v>
      </c>
      <c r="BW326">
        <v>0</v>
      </c>
      <c r="BX326">
        <v>3.08919</v>
      </c>
      <c r="BY326">
        <v>11.33894642857143</v>
      </c>
      <c r="BZ326">
        <v>288.19825</v>
      </c>
      <c r="CA326">
        <v>275.7973571428572</v>
      </c>
      <c r="CB326">
        <v>2.4439425</v>
      </c>
      <c r="CC326">
        <v>267.8435</v>
      </c>
      <c r="CD326">
        <v>28.83926428571429</v>
      </c>
      <c r="CE326">
        <v>2.797045</v>
      </c>
      <c r="CF326">
        <v>2.578530714285715</v>
      </c>
      <c r="CG326">
        <v>22.86664642857143</v>
      </c>
      <c r="CH326">
        <v>21.53086071428572</v>
      </c>
      <c r="CI326">
        <v>1999.989285714285</v>
      </c>
      <c r="CJ326">
        <v>0.9799972142857144</v>
      </c>
      <c r="CK326">
        <v>0.02000287857142858</v>
      </c>
      <c r="CL326">
        <v>0</v>
      </c>
      <c r="CM326">
        <v>2.101757142857143</v>
      </c>
      <c r="CN326">
        <v>0</v>
      </c>
      <c r="CO326">
        <v>7032.119285714286</v>
      </c>
      <c r="CP326">
        <v>17338.11785714286</v>
      </c>
      <c r="CQ326">
        <v>38.18942857142856</v>
      </c>
      <c r="CR326">
        <v>38.562</v>
      </c>
      <c r="CS326">
        <v>37.50639285714285</v>
      </c>
      <c r="CT326">
        <v>36.90385714285714</v>
      </c>
      <c r="CU326">
        <v>37.80335714285714</v>
      </c>
      <c r="CV326">
        <v>1959.980357142857</v>
      </c>
      <c r="CW326">
        <v>40.01</v>
      </c>
      <c r="CX326">
        <v>0</v>
      </c>
      <c r="CY326">
        <v>1677867203.8</v>
      </c>
      <c r="CZ326">
        <v>0</v>
      </c>
      <c r="DA326">
        <v>0</v>
      </c>
      <c r="DB326" t="s">
        <v>356</v>
      </c>
      <c r="DC326">
        <v>1664468064.5</v>
      </c>
      <c r="DD326">
        <v>1677795524</v>
      </c>
      <c r="DE326">
        <v>0</v>
      </c>
      <c r="DF326">
        <v>-0.419</v>
      </c>
      <c r="DG326">
        <v>-0.001</v>
      </c>
      <c r="DH326">
        <v>3.097</v>
      </c>
      <c r="DI326">
        <v>0.268</v>
      </c>
      <c r="DJ326">
        <v>400</v>
      </c>
      <c r="DK326">
        <v>24</v>
      </c>
      <c r="DL326">
        <v>0.15</v>
      </c>
      <c r="DM326">
        <v>0.13</v>
      </c>
      <c r="DN326">
        <v>10.99140536585366</v>
      </c>
      <c r="DO326">
        <v>6.467451846689885</v>
      </c>
      <c r="DP326">
        <v>0.6392228975877475</v>
      </c>
      <c r="DQ326">
        <v>0</v>
      </c>
      <c r="DR326">
        <v>2.441865853658537</v>
      </c>
      <c r="DS326">
        <v>0.04337289198606049</v>
      </c>
      <c r="DT326">
        <v>0.004432023144041097</v>
      </c>
      <c r="DU326">
        <v>1</v>
      </c>
      <c r="DV326">
        <v>1</v>
      </c>
      <c r="DW326">
        <v>2</v>
      </c>
      <c r="DX326" t="s">
        <v>365</v>
      </c>
      <c r="DY326">
        <v>2.97848</v>
      </c>
      <c r="DZ326">
        <v>2.72831</v>
      </c>
      <c r="EA326">
        <v>0.0564694</v>
      </c>
      <c r="EB326">
        <v>0.054952</v>
      </c>
      <c r="EC326">
        <v>0.126956</v>
      </c>
      <c r="ED326">
        <v>0.120829</v>
      </c>
      <c r="EE326">
        <v>28223.2</v>
      </c>
      <c r="EF326">
        <v>27932.9</v>
      </c>
      <c r="EG326">
        <v>30447</v>
      </c>
      <c r="EH326">
        <v>29810.4</v>
      </c>
      <c r="EI326">
        <v>36667.4</v>
      </c>
      <c r="EJ326">
        <v>34492.2</v>
      </c>
      <c r="EK326">
        <v>46580.4</v>
      </c>
      <c r="EL326">
        <v>44330</v>
      </c>
      <c r="EM326">
        <v>1.86972</v>
      </c>
      <c r="EN326">
        <v>1.8335</v>
      </c>
      <c r="EO326">
        <v>0.21784</v>
      </c>
      <c r="EP326">
        <v>0</v>
      </c>
      <c r="EQ326">
        <v>31.4722</v>
      </c>
      <c r="ER326">
        <v>999.9</v>
      </c>
      <c r="ES326">
        <v>48.2</v>
      </c>
      <c r="ET326">
        <v>34.2</v>
      </c>
      <c r="EU326">
        <v>29.1252</v>
      </c>
      <c r="EV326">
        <v>62.8658</v>
      </c>
      <c r="EW326">
        <v>19.5833</v>
      </c>
      <c r="EX326">
        <v>1</v>
      </c>
      <c r="EY326">
        <v>0.0617378</v>
      </c>
      <c r="EZ326">
        <v>-3.26141</v>
      </c>
      <c r="FA326">
        <v>20.1703</v>
      </c>
      <c r="FB326">
        <v>5.23122</v>
      </c>
      <c r="FC326">
        <v>11.974</v>
      </c>
      <c r="FD326">
        <v>4.9709</v>
      </c>
      <c r="FE326">
        <v>3.2898</v>
      </c>
      <c r="FF326">
        <v>9999</v>
      </c>
      <c r="FG326">
        <v>9999</v>
      </c>
      <c r="FH326">
        <v>9999</v>
      </c>
      <c r="FI326">
        <v>999.9</v>
      </c>
      <c r="FJ326">
        <v>4.97301</v>
      </c>
      <c r="FK326">
        <v>1.87755</v>
      </c>
      <c r="FL326">
        <v>1.87561</v>
      </c>
      <c r="FM326">
        <v>1.87848</v>
      </c>
      <c r="FN326">
        <v>1.87514</v>
      </c>
      <c r="FO326">
        <v>1.87866</v>
      </c>
      <c r="FP326">
        <v>1.87576</v>
      </c>
      <c r="FQ326">
        <v>1.87698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2.906</v>
      </c>
      <c r="GF326">
        <v>0.4006</v>
      </c>
      <c r="GG326">
        <v>1.952128706093963</v>
      </c>
      <c r="GH326">
        <v>0.004218851560130391</v>
      </c>
      <c r="GI326">
        <v>-1.795455638341317E-06</v>
      </c>
      <c r="GJ326">
        <v>4.509012065089949E-10</v>
      </c>
      <c r="GK326">
        <v>0.4005864047308223</v>
      </c>
      <c r="GL326">
        <v>0</v>
      </c>
      <c r="GM326">
        <v>0</v>
      </c>
      <c r="GN326">
        <v>0</v>
      </c>
      <c r="GO326">
        <v>0</v>
      </c>
      <c r="GP326">
        <v>2124</v>
      </c>
      <c r="GQ326">
        <v>1</v>
      </c>
      <c r="GR326">
        <v>26</v>
      </c>
      <c r="GS326">
        <v>223318.9</v>
      </c>
      <c r="GT326">
        <v>1194.6</v>
      </c>
      <c r="GU326">
        <v>0.704346</v>
      </c>
      <c r="GV326">
        <v>2.57812</v>
      </c>
      <c r="GW326">
        <v>1.39893</v>
      </c>
      <c r="GX326">
        <v>2.36206</v>
      </c>
      <c r="GY326">
        <v>1.44897</v>
      </c>
      <c r="GZ326">
        <v>2.4231</v>
      </c>
      <c r="HA326">
        <v>40.6042</v>
      </c>
      <c r="HB326">
        <v>24.2101</v>
      </c>
      <c r="HC326">
        <v>18</v>
      </c>
      <c r="HD326">
        <v>494.773</v>
      </c>
      <c r="HE326">
        <v>443.581</v>
      </c>
      <c r="HF326">
        <v>35.9294</v>
      </c>
      <c r="HG326">
        <v>27.9398</v>
      </c>
      <c r="HH326">
        <v>30.0012</v>
      </c>
      <c r="HI326">
        <v>27.5141</v>
      </c>
      <c r="HJ326">
        <v>27.5393</v>
      </c>
      <c r="HK326">
        <v>14.0893</v>
      </c>
      <c r="HL326">
        <v>0</v>
      </c>
      <c r="HM326">
        <v>100</v>
      </c>
      <c r="HN326">
        <v>35.9843</v>
      </c>
      <c r="HO326">
        <v>219.323</v>
      </c>
      <c r="HP326">
        <v>30.0046</v>
      </c>
      <c r="HQ326">
        <v>100.661</v>
      </c>
      <c r="HR326">
        <v>101.935</v>
      </c>
    </row>
    <row r="327" spans="1:226">
      <c r="A327">
        <v>311</v>
      </c>
      <c r="B327">
        <v>1677867205.6</v>
      </c>
      <c r="C327">
        <v>4684.099999904633</v>
      </c>
      <c r="D327" t="s">
        <v>987</v>
      </c>
      <c r="E327" t="s">
        <v>988</v>
      </c>
      <c r="F327">
        <v>5</v>
      </c>
      <c r="G327" t="s">
        <v>353</v>
      </c>
      <c r="H327" t="s">
        <v>770</v>
      </c>
      <c r="I327">
        <v>1677867198.1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241.5488159075283</v>
      </c>
      <c r="AK327">
        <v>247.5655515151515</v>
      </c>
      <c r="AL327">
        <v>-3.303291754021626</v>
      </c>
      <c r="AM327">
        <v>64.72934147553096</v>
      </c>
      <c r="AN327">
        <f>(AP327 - AO327 + BO327*1E3/(8.314*(BQ327+273.15)) * AR327/BN327 * AQ327) * BN327/(100*BB327) * 1000/(1000 - AP327)</f>
        <v>0</v>
      </c>
      <c r="AO327">
        <v>28.82950464254776</v>
      </c>
      <c r="AP327">
        <v>31.29202484848485</v>
      </c>
      <c r="AQ327">
        <v>1.354210736142875E-05</v>
      </c>
      <c r="AR327">
        <v>99.36113135424414</v>
      </c>
      <c r="AS327">
        <v>0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2.96</v>
      </c>
      <c r="BC327">
        <v>0.5</v>
      </c>
      <c r="BD327" t="s">
        <v>355</v>
      </c>
      <c r="BE327">
        <v>2</v>
      </c>
      <c r="BF327" t="b">
        <v>1</v>
      </c>
      <c r="BG327">
        <v>1677867198.1</v>
      </c>
      <c r="BH327">
        <v>262.2395555555555</v>
      </c>
      <c r="BI327">
        <v>250.344</v>
      </c>
      <c r="BJ327">
        <v>31.28537037037037</v>
      </c>
      <c r="BK327">
        <v>28.83491111111111</v>
      </c>
      <c r="BL327">
        <v>259.3064814814815</v>
      </c>
      <c r="BM327">
        <v>30.88478148148148</v>
      </c>
      <c r="BN327">
        <v>500.0392962962963</v>
      </c>
      <c r="BO327">
        <v>89.4091925925926</v>
      </c>
      <c r="BP327">
        <v>0.1000684814814815</v>
      </c>
      <c r="BQ327">
        <v>34.36787407407407</v>
      </c>
      <c r="BR327">
        <v>34.99914444444445</v>
      </c>
      <c r="BS327">
        <v>999.9000000000001</v>
      </c>
      <c r="BT327">
        <v>0</v>
      </c>
      <c r="BU327">
        <v>0</v>
      </c>
      <c r="BV327">
        <v>10009.68037037037</v>
      </c>
      <c r="BW327">
        <v>0</v>
      </c>
      <c r="BX327">
        <v>3.08919</v>
      </c>
      <c r="BY327">
        <v>11.89545555555555</v>
      </c>
      <c r="BZ327">
        <v>270.7086666666667</v>
      </c>
      <c r="CA327">
        <v>257.777</v>
      </c>
      <c r="CB327">
        <v>2.450455925925926</v>
      </c>
      <c r="CC327">
        <v>250.344</v>
      </c>
      <c r="CD327">
        <v>28.83491111111111</v>
      </c>
      <c r="CE327">
        <v>2.797200370370371</v>
      </c>
      <c r="CF327">
        <v>2.578106666666667</v>
      </c>
      <c r="CG327">
        <v>22.86756666666666</v>
      </c>
      <c r="CH327">
        <v>21.52817407407408</v>
      </c>
      <c r="CI327">
        <v>2000.003703703703</v>
      </c>
      <c r="CJ327">
        <v>0.9799972222222223</v>
      </c>
      <c r="CK327">
        <v>0.02000287037037038</v>
      </c>
      <c r="CL327">
        <v>0</v>
      </c>
      <c r="CM327">
        <v>2.09062962962963</v>
      </c>
      <c r="CN327">
        <v>0</v>
      </c>
      <c r="CO327">
        <v>7045.700370370369</v>
      </c>
      <c r="CP327">
        <v>17338.24444444444</v>
      </c>
      <c r="CQ327">
        <v>38.22892592592593</v>
      </c>
      <c r="CR327">
        <v>38.57133333333333</v>
      </c>
      <c r="CS327">
        <v>37.47188888888889</v>
      </c>
      <c r="CT327">
        <v>36.92118518518518</v>
      </c>
      <c r="CU327">
        <v>37.82155555555556</v>
      </c>
      <c r="CV327">
        <v>1959.997037037037</v>
      </c>
      <c r="CW327">
        <v>40.01</v>
      </c>
      <c r="CX327">
        <v>0</v>
      </c>
      <c r="CY327">
        <v>1677867208.6</v>
      </c>
      <c r="CZ327">
        <v>0</v>
      </c>
      <c r="DA327">
        <v>0</v>
      </c>
      <c r="DB327" t="s">
        <v>356</v>
      </c>
      <c r="DC327">
        <v>1664468064.5</v>
      </c>
      <c r="DD327">
        <v>1677795524</v>
      </c>
      <c r="DE327">
        <v>0</v>
      </c>
      <c r="DF327">
        <v>-0.419</v>
      </c>
      <c r="DG327">
        <v>-0.001</v>
      </c>
      <c r="DH327">
        <v>3.097</v>
      </c>
      <c r="DI327">
        <v>0.268</v>
      </c>
      <c r="DJ327">
        <v>400</v>
      </c>
      <c r="DK327">
        <v>24</v>
      </c>
      <c r="DL327">
        <v>0.15</v>
      </c>
      <c r="DM327">
        <v>0.13</v>
      </c>
      <c r="DN327">
        <v>11.60416</v>
      </c>
      <c r="DO327">
        <v>6.361172983114421</v>
      </c>
      <c r="DP327">
        <v>0.6131947980862199</v>
      </c>
      <c r="DQ327">
        <v>0</v>
      </c>
      <c r="DR327">
        <v>2.447397</v>
      </c>
      <c r="DS327">
        <v>0.07237215759849963</v>
      </c>
      <c r="DT327">
        <v>0.007248058774596139</v>
      </c>
      <c r="DU327">
        <v>1</v>
      </c>
      <c r="DV327">
        <v>1</v>
      </c>
      <c r="DW327">
        <v>2</v>
      </c>
      <c r="DX327" t="s">
        <v>365</v>
      </c>
      <c r="DY327">
        <v>2.97854</v>
      </c>
      <c r="DZ327">
        <v>2.72842</v>
      </c>
      <c r="EA327">
        <v>0.0534114</v>
      </c>
      <c r="EB327">
        <v>0.0517283</v>
      </c>
      <c r="EC327">
        <v>0.126971</v>
      </c>
      <c r="ED327">
        <v>0.120807</v>
      </c>
      <c r="EE327">
        <v>28314.1</v>
      </c>
      <c r="EF327">
        <v>28028.3</v>
      </c>
      <c r="EG327">
        <v>30446.4</v>
      </c>
      <c r="EH327">
        <v>29810.5</v>
      </c>
      <c r="EI327">
        <v>36665.8</v>
      </c>
      <c r="EJ327">
        <v>34492.5</v>
      </c>
      <c r="EK327">
        <v>46579.3</v>
      </c>
      <c r="EL327">
        <v>44329.5</v>
      </c>
      <c r="EM327">
        <v>1.86968</v>
      </c>
      <c r="EN327">
        <v>1.8333</v>
      </c>
      <c r="EO327">
        <v>0.21765</v>
      </c>
      <c r="EP327">
        <v>0</v>
      </c>
      <c r="EQ327">
        <v>31.4805</v>
      </c>
      <c r="ER327">
        <v>999.9</v>
      </c>
      <c r="ES327">
        <v>48.3</v>
      </c>
      <c r="ET327">
        <v>34.2</v>
      </c>
      <c r="EU327">
        <v>29.1868</v>
      </c>
      <c r="EV327">
        <v>62.9358</v>
      </c>
      <c r="EW327">
        <v>19.6595</v>
      </c>
      <c r="EX327">
        <v>1</v>
      </c>
      <c r="EY327">
        <v>0.0612729</v>
      </c>
      <c r="EZ327">
        <v>-3.02157</v>
      </c>
      <c r="FA327">
        <v>20.1746</v>
      </c>
      <c r="FB327">
        <v>5.23002</v>
      </c>
      <c r="FC327">
        <v>11.9739</v>
      </c>
      <c r="FD327">
        <v>4.97065</v>
      </c>
      <c r="FE327">
        <v>3.28963</v>
      </c>
      <c r="FF327">
        <v>9999</v>
      </c>
      <c r="FG327">
        <v>9999</v>
      </c>
      <c r="FH327">
        <v>9999</v>
      </c>
      <c r="FI327">
        <v>999.9</v>
      </c>
      <c r="FJ327">
        <v>4.973</v>
      </c>
      <c r="FK327">
        <v>1.87753</v>
      </c>
      <c r="FL327">
        <v>1.87564</v>
      </c>
      <c r="FM327">
        <v>1.87849</v>
      </c>
      <c r="FN327">
        <v>1.87515</v>
      </c>
      <c r="FO327">
        <v>1.87869</v>
      </c>
      <c r="FP327">
        <v>1.87576</v>
      </c>
      <c r="FQ327">
        <v>1.87697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2.852</v>
      </c>
      <c r="GF327">
        <v>0.4006</v>
      </c>
      <c r="GG327">
        <v>1.952128706093963</v>
      </c>
      <c r="GH327">
        <v>0.004218851560130391</v>
      </c>
      <c r="GI327">
        <v>-1.795455638341317E-06</v>
      </c>
      <c r="GJ327">
        <v>4.509012065089949E-10</v>
      </c>
      <c r="GK327">
        <v>0.4005864047308223</v>
      </c>
      <c r="GL327">
        <v>0</v>
      </c>
      <c r="GM327">
        <v>0</v>
      </c>
      <c r="GN327">
        <v>0</v>
      </c>
      <c r="GO327">
        <v>0</v>
      </c>
      <c r="GP327">
        <v>2124</v>
      </c>
      <c r="GQ327">
        <v>1</v>
      </c>
      <c r="GR327">
        <v>26</v>
      </c>
      <c r="GS327">
        <v>223319</v>
      </c>
      <c r="GT327">
        <v>1194.7</v>
      </c>
      <c r="GU327">
        <v>0.664062</v>
      </c>
      <c r="GV327">
        <v>2.56836</v>
      </c>
      <c r="GW327">
        <v>1.39893</v>
      </c>
      <c r="GX327">
        <v>2.36206</v>
      </c>
      <c r="GY327">
        <v>1.44897</v>
      </c>
      <c r="GZ327">
        <v>2.50977</v>
      </c>
      <c r="HA327">
        <v>40.6298</v>
      </c>
      <c r="HB327">
        <v>24.2101</v>
      </c>
      <c r="HC327">
        <v>18</v>
      </c>
      <c r="HD327">
        <v>494.778</v>
      </c>
      <c r="HE327">
        <v>443.492</v>
      </c>
      <c r="HF327">
        <v>35.9973</v>
      </c>
      <c r="HG327">
        <v>27.9434</v>
      </c>
      <c r="HH327">
        <v>30.0003</v>
      </c>
      <c r="HI327">
        <v>27.5188</v>
      </c>
      <c r="HJ327">
        <v>27.5439</v>
      </c>
      <c r="HK327">
        <v>13.2672</v>
      </c>
      <c r="HL327">
        <v>0</v>
      </c>
      <c r="HM327">
        <v>100</v>
      </c>
      <c r="HN327">
        <v>35.9885</v>
      </c>
      <c r="HO327">
        <v>199.251</v>
      </c>
      <c r="HP327">
        <v>30.0046</v>
      </c>
      <c r="HQ327">
        <v>100.658</v>
      </c>
      <c r="HR327">
        <v>101.935</v>
      </c>
    </row>
    <row r="328" spans="1:226">
      <c r="A328">
        <v>312</v>
      </c>
      <c r="B328">
        <v>1677867210.6</v>
      </c>
      <c r="C328">
        <v>4689.099999904633</v>
      </c>
      <c r="D328" t="s">
        <v>989</v>
      </c>
      <c r="E328" t="s">
        <v>990</v>
      </c>
      <c r="F328">
        <v>5</v>
      </c>
      <c r="G328" t="s">
        <v>353</v>
      </c>
      <c r="H328" t="s">
        <v>770</v>
      </c>
      <c r="I328">
        <v>1677867202.814285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224.4643473657638</v>
      </c>
      <c r="AK328">
        <v>231.058303030303</v>
      </c>
      <c r="AL328">
        <v>-3.302631335227644</v>
      </c>
      <c r="AM328">
        <v>64.72934147553096</v>
      </c>
      <c r="AN328">
        <f>(AP328 - AO328 + BO328*1E3/(8.314*(BQ328+273.15)) * AR328/BN328 * AQ328) * BN328/(100*BB328) * 1000/(1000 - AP328)</f>
        <v>0</v>
      </c>
      <c r="AO328">
        <v>28.82770439127527</v>
      </c>
      <c r="AP328">
        <v>31.30009999999999</v>
      </c>
      <c r="AQ328">
        <v>1.805186210040025E-05</v>
      </c>
      <c r="AR328">
        <v>99.36113135424414</v>
      </c>
      <c r="AS328">
        <v>0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2.96</v>
      </c>
      <c r="BC328">
        <v>0.5</v>
      </c>
      <c r="BD328" t="s">
        <v>355</v>
      </c>
      <c r="BE328">
        <v>2</v>
      </c>
      <c r="BF328" t="b">
        <v>1</v>
      </c>
      <c r="BG328">
        <v>1677867202.814285</v>
      </c>
      <c r="BH328">
        <v>247.1502500000001</v>
      </c>
      <c r="BI328">
        <v>234.7281785714285</v>
      </c>
      <c r="BJ328">
        <v>31.28942142857143</v>
      </c>
      <c r="BK328">
        <v>28.83129285714286</v>
      </c>
      <c r="BL328">
        <v>244.2683571428571</v>
      </c>
      <c r="BM328">
        <v>30.88883214285715</v>
      </c>
      <c r="BN328">
        <v>500.0366428571429</v>
      </c>
      <c r="BO328">
        <v>89.40753571428573</v>
      </c>
      <c r="BP328">
        <v>0.1000421964285714</v>
      </c>
      <c r="BQ328">
        <v>34.37176071428571</v>
      </c>
      <c r="BR328">
        <v>35.00529642857143</v>
      </c>
      <c r="BS328">
        <v>999.9000000000002</v>
      </c>
      <c r="BT328">
        <v>0</v>
      </c>
      <c r="BU328">
        <v>0</v>
      </c>
      <c r="BV328">
        <v>10007.81857142857</v>
      </c>
      <c r="BW328">
        <v>0</v>
      </c>
      <c r="BX328">
        <v>3.08919</v>
      </c>
      <c r="BY328">
        <v>12.42204642857143</v>
      </c>
      <c r="BZ328">
        <v>255.1330714285714</v>
      </c>
      <c r="CA328">
        <v>241.6965714285714</v>
      </c>
      <c r="CB328">
        <v>2.458130714285714</v>
      </c>
      <c r="CC328">
        <v>234.7281785714285</v>
      </c>
      <c r="CD328">
        <v>28.83129285714286</v>
      </c>
      <c r="CE328">
        <v>2.79751</v>
      </c>
      <c r="CF328">
        <v>2.577734642857143</v>
      </c>
      <c r="CG328">
        <v>22.86939642857143</v>
      </c>
      <c r="CH328">
        <v>21.52581428571429</v>
      </c>
      <c r="CI328">
        <v>2000.018928571428</v>
      </c>
      <c r="CJ328">
        <v>0.9799974285714287</v>
      </c>
      <c r="CK328">
        <v>0.02000265714285715</v>
      </c>
      <c r="CL328">
        <v>0</v>
      </c>
      <c r="CM328">
        <v>2.108514285714286</v>
      </c>
      <c r="CN328">
        <v>0</v>
      </c>
      <c r="CO328">
        <v>7059.609642857145</v>
      </c>
      <c r="CP328">
        <v>17338.38928571429</v>
      </c>
      <c r="CQ328">
        <v>38.14703571428571</v>
      </c>
      <c r="CR328">
        <v>38.57999999999999</v>
      </c>
      <c r="CS328">
        <v>37.52860714285714</v>
      </c>
      <c r="CT328">
        <v>36.95753571428572</v>
      </c>
      <c r="CU328">
        <v>37.8435</v>
      </c>
      <c r="CV328">
        <v>1960.014285714286</v>
      </c>
      <c r="CW328">
        <v>40.00928571428572</v>
      </c>
      <c r="CX328">
        <v>0</v>
      </c>
      <c r="CY328">
        <v>1677867213.4</v>
      </c>
      <c r="CZ328">
        <v>0</v>
      </c>
      <c r="DA328">
        <v>0</v>
      </c>
      <c r="DB328" t="s">
        <v>356</v>
      </c>
      <c r="DC328">
        <v>1664468064.5</v>
      </c>
      <c r="DD328">
        <v>1677795524</v>
      </c>
      <c r="DE328">
        <v>0</v>
      </c>
      <c r="DF328">
        <v>-0.419</v>
      </c>
      <c r="DG328">
        <v>-0.001</v>
      </c>
      <c r="DH328">
        <v>3.097</v>
      </c>
      <c r="DI328">
        <v>0.268</v>
      </c>
      <c r="DJ328">
        <v>400</v>
      </c>
      <c r="DK328">
        <v>24</v>
      </c>
      <c r="DL328">
        <v>0.15</v>
      </c>
      <c r="DM328">
        <v>0.13</v>
      </c>
      <c r="DN328">
        <v>12.03823</v>
      </c>
      <c r="DO328">
        <v>6.424338461538429</v>
      </c>
      <c r="DP328">
        <v>0.6195706647348632</v>
      </c>
      <c r="DQ328">
        <v>0</v>
      </c>
      <c r="DR328">
        <v>2.4528445</v>
      </c>
      <c r="DS328">
        <v>0.09269966228892727</v>
      </c>
      <c r="DT328">
        <v>0.009108947785007895</v>
      </c>
      <c r="DU328">
        <v>1</v>
      </c>
      <c r="DV328">
        <v>1</v>
      </c>
      <c r="DW328">
        <v>2</v>
      </c>
      <c r="DX328" t="s">
        <v>365</v>
      </c>
      <c r="DY328">
        <v>2.97845</v>
      </c>
      <c r="DZ328">
        <v>2.7286</v>
      </c>
      <c r="EA328">
        <v>0.0502849</v>
      </c>
      <c r="EB328">
        <v>0.0483839</v>
      </c>
      <c r="EC328">
        <v>0.126989</v>
      </c>
      <c r="ED328">
        <v>0.120795</v>
      </c>
      <c r="EE328">
        <v>28407.8</v>
      </c>
      <c r="EF328">
        <v>28126.8</v>
      </c>
      <c r="EG328">
        <v>30446.7</v>
      </c>
      <c r="EH328">
        <v>29810.1</v>
      </c>
      <c r="EI328">
        <v>36665.1</v>
      </c>
      <c r="EJ328">
        <v>34492.8</v>
      </c>
      <c r="EK328">
        <v>46579.7</v>
      </c>
      <c r="EL328">
        <v>44329.5</v>
      </c>
      <c r="EM328">
        <v>1.86955</v>
      </c>
      <c r="EN328">
        <v>1.8334</v>
      </c>
      <c r="EO328">
        <v>0.21923</v>
      </c>
      <c r="EP328">
        <v>0</v>
      </c>
      <c r="EQ328">
        <v>31.4848</v>
      </c>
      <c r="ER328">
        <v>999.9</v>
      </c>
      <c r="ES328">
        <v>48.3</v>
      </c>
      <c r="ET328">
        <v>34.2</v>
      </c>
      <c r="EU328">
        <v>29.1907</v>
      </c>
      <c r="EV328">
        <v>62.9458</v>
      </c>
      <c r="EW328">
        <v>19.8718</v>
      </c>
      <c r="EX328">
        <v>1</v>
      </c>
      <c r="EY328">
        <v>0.0612627</v>
      </c>
      <c r="EZ328">
        <v>-2.91069</v>
      </c>
      <c r="FA328">
        <v>20.1764</v>
      </c>
      <c r="FB328">
        <v>5.23062</v>
      </c>
      <c r="FC328">
        <v>11.9737</v>
      </c>
      <c r="FD328">
        <v>4.97085</v>
      </c>
      <c r="FE328">
        <v>3.28973</v>
      </c>
      <c r="FF328">
        <v>9999</v>
      </c>
      <c r="FG328">
        <v>9999</v>
      </c>
      <c r="FH328">
        <v>9999</v>
      </c>
      <c r="FI328">
        <v>999.9</v>
      </c>
      <c r="FJ328">
        <v>4.97301</v>
      </c>
      <c r="FK328">
        <v>1.8775</v>
      </c>
      <c r="FL328">
        <v>1.87562</v>
      </c>
      <c r="FM328">
        <v>1.87848</v>
      </c>
      <c r="FN328">
        <v>1.87514</v>
      </c>
      <c r="FO328">
        <v>1.87869</v>
      </c>
      <c r="FP328">
        <v>1.87576</v>
      </c>
      <c r="FQ328">
        <v>1.87697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2.796</v>
      </c>
      <c r="GF328">
        <v>0.4006</v>
      </c>
      <c r="GG328">
        <v>1.952128706093963</v>
      </c>
      <c r="GH328">
        <v>0.004218851560130391</v>
      </c>
      <c r="GI328">
        <v>-1.795455638341317E-06</v>
      </c>
      <c r="GJ328">
        <v>4.509012065089949E-10</v>
      </c>
      <c r="GK328">
        <v>0.4005864047308223</v>
      </c>
      <c r="GL328">
        <v>0</v>
      </c>
      <c r="GM328">
        <v>0</v>
      </c>
      <c r="GN328">
        <v>0</v>
      </c>
      <c r="GO328">
        <v>0</v>
      </c>
      <c r="GP328">
        <v>2124</v>
      </c>
      <c r="GQ328">
        <v>1</v>
      </c>
      <c r="GR328">
        <v>26</v>
      </c>
      <c r="GS328">
        <v>223319.1</v>
      </c>
      <c r="GT328">
        <v>1194.8</v>
      </c>
      <c r="GU328">
        <v>0.626221</v>
      </c>
      <c r="GV328">
        <v>2.57202</v>
      </c>
      <c r="GW328">
        <v>1.39893</v>
      </c>
      <c r="GX328">
        <v>2.36206</v>
      </c>
      <c r="GY328">
        <v>1.44897</v>
      </c>
      <c r="GZ328">
        <v>2.52075</v>
      </c>
      <c r="HA328">
        <v>40.6042</v>
      </c>
      <c r="HB328">
        <v>24.2101</v>
      </c>
      <c r="HC328">
        <v>18</v>
      </c>
      <c r="HD328">
        <v>494.74</v>
      </c>
      <c r="HE328">
        <v>443.59</v>
      </c>
      <c r="HF328">
        <v>36.0086</v>
      </c>
      <c r="HG328">
        <v>27.9464</v>
      </c>
      <c r="HH328">
        <v>30.0001</v>
      </c>
      <c r="HI328">
        <v>27.5235</v>
      </c>
      <c r="HJ328">
        <v>27.5486</v>
      </c>
      <c r="HK328">
        <v>12.5196</v>
      </c>
      <c r="HL328">
        <v>0</v>
      </c>
      <c r="HM328">
        <v>100</v>
      </c>
      <c r="HN328">
        <v>35.9776</v>
      </c>
      <c r="HO328">
        <v>185.879</v>
      </c>
      <c r="HP328">
        <v>30.0046</v>
      </c>
      <c r="HQ328">
        <v>100.659</v>
      </c>
      <c r="HR328">
        <v>101.935</v>
      </c>
    </row>
    <row r="329" spans="1:226">
      <c r="A329">
        <v>313</v>
      </c>
      <c r="B329">
        <v>1677867215.6</v>
      </c>
      <c r="C329">
        <v>4694.099999904633</v>
      </c>
      <c r="D329" t="s">
        <v>991</v>
      </c>
      <c r="E329" t="s">
        <v>992</v>
      </c>
      <c r="F329">
        <v>5</v>
      </c>
      <c r="G329" t="s">
        <v>353</v>
      </c>
      <c r="H329" t="s">
        <v>770</v>
      </c>
      <c r="I329">
        <v>1677867208.1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207.345829645327</v>
      </c>
      <c r="AK329">
        <v>214.4249636363635</v>
      </c>
      <c r="AL329">
        <v>-3.318499385678892</v>
      </c>
      <c r="AM329">
        <v>64.72934147553096</v>
      </c>
      <c r="AN329">
        <f>(AP329 - AO329 + BO329*1E3/(8.314*(BQ329+273.15)) * AR329/BN329 * AQ329) * BN329/(100*BB329) * 1000/(1000 - AP329)</f>
        <v>0</v>
      </c>
      <c r="AO329">
        <v>28.8248530306312</v>
      </c>
      <c r="AP329">
        <v>31.31044242424241</v>
      </c>
      <c r="AQ329">
        <v>1.636328103873505E-05</v>
      </c>
      <c r="AR329">
        <v>99.36113135424414</v>
      </c>
      <c r="AS329">
        <v>0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2.96</v>
      </c>
      <c r="BC329">
        <v>0.5</v>
      </c>
      <c r="BD329" t="s">
        <v>355</v>
      </c>
      <c r="BE329">
        <v>2</v>
      </c>
      <c r="BF329" t="b">
        <v>1</v>
      </c>
      <c r="BG329">
        <v>1677867208.1</v>
      </c>
      <c r="BH329">
        <v>230.1952222222222</v>
      </c>
      <c r="BI329">
        <v>217.1977037037037</v>
      </c>
      <c r="BJ329">
        <v>31.29717037037037</v>
      </c>
      <c r="BK329">
        <v>28.82786296296296</v>
      </c>
      <c r="BL329">
        <v>227.3714814814815</v>
      </c>
      <c r="BM329">
        <v>30.89658148148148</v>
      </c>
      <c r="BN329">
        <v>500.0347777777778</v>
      </c>
      <c r="BO329">
        <v>89.40503703703702</v>
      </c>
      <c r="BP329">
        <v>0.1001206</v>
      </c>
      <c r="BQ329">
        <v>34.37708148148148</v>
      </c>
      <c r="BR329">
        <v>35.01885555555555</v>
      </c>
      <c r="BS329">
        <v>999.9000000000001</v>
      </c>
      <c r="BT329">
        <v>0</v>
      </c>
      <c r="BU329">
        <v>0</v>
      </c>
      <c r="BV329">
        <v>10004.63555555556</v>
      </c>
      <c r="BW329">
        <v>0</v>
      </c>
      <c r="BX329">
        <v>3.08919</v>
      </c>
      <c r="BY329">
        <v>12.99739629629629</v>
      </c>
      <c r="BZ329">
        <v>237.6322592592593</v>
      </c>
      <c r="CA329">
        <v>223.6449259259259</v>
      </c>
      <c r="CB329">
        <v>2.469320370370371</v>
      </c>
      <c r="CC329">
        <v>217.1977037037037</v>
      </c>
      <c r="CD329">
        <v>28.82786296296296</v>
      </c>
      <c r="CE329">
        <v>2.798124444444444</v>
      </c>
      <c r="CF329">
        <v>2.577355185185186</v>
      </c>
      <c r="CG329">
        <v>22.87302222222222</v>
      </c>
      <c r="CH329">
        <v>21.52341481481482</v>
      </c>
      <c r="CI329">
        <v>2000.017037037037</v>
      </c>
      <c r="CJ329">
        <v>0.9799974444444445</v>
      </c>
      <c r="CK329">
        <v>0.02000264074074075</v>
      </c>
      <c r="CL329">
        <v>0</v>
      </c>
      <c r="CM329">
        <v>2.15634074074074</v>
      </c>
      <c r="CN329">
        <v>0</v>
      </c>
      <c r="CO329">
        <v>7076.811851851852</v>
      </c>
      <c r="CP329">
        <v>17338.37407407407</v>
      </c>
      <c r="CQ329">
        <v>38.14796296296296</v>
      </c>
      <c r="CR329">
        <v>38.59466666666667</v>
      </c>
      <c r="CS329">
        <v>37.55740740740741</v>
      </c>
      <c r="CT329">
        <v>36.98611111111111</v>
      </c>
      <c r="CU329">
        <v>37.88162962962963</v>
      </c>
      <c r="CV329">
        <v>1960.014444444445</v>
      </c>
      <c r="CW329">
        <v>40.00740740740741</v>
      </c>
      <c r="CX329">
        <v>0</v>
      </c>
      <c r="CY329">
        <v>1677867218.8</v>
      </c>
      <c r="CZ329">
        <v>0</v>
      </c>
      <c r="DA329">
        <v>0</v>
      </c>
      <c r="DB329" t="s">
        <v>356</v>
      </c>
      <c r="DC329">
        <v>1664468064.5</v>
      </c>
      <c r="DD329">
        <v>1677795524</v>
      </c>
      <c r="DE329">
        <v>0</v>
      </c>
      <c r="DF329">
        <v>-0.419</v>
      </c>
      <c r="DG329">
        <v>-0.001</v>
      </c>
      <c r="DH329">
        <v>3.097</v>
      </c>
      <c r="DI329">
        <v>0.268</v>
      </c>
      <c r="DJ329">
        <v>400</v>
      </c>
      <c r="DK329">
        <v>24</v>
      </c>
      <c r="DL329">
        <v>0.15</v>
      </c>
      <c r="DM329">
        <v>0.13</v>
      </c>
      <c r="DN329">
        <v>12.6982275</v>
      </c>
      <c r="DO329">
        <v>6.634787617260749</v>
      </c>
      <c r="DP329">
        <v>0.640418014654296</v>
      </c>
      <c r="DQ329">
        <v>0</v>
      </c>
      <c r="DR329">
        <v>2.46375575</v>
      </c>
      <c r="DS329">
        <v>0.1260052908067519</v>
      </c>
      <c r="DT329">
        <v>0.01226910630149976</v>
      </c>
      <c r="DU329">
        <v>0</v>
      </c>
      <c r="DV329">
        <v>0</v>
      </c>
      <c r="DW329">
        <v>2</v>
      </c>
      <c r="DX329" t="s">
        <v>357</v>
      </c>
      <c r="DY329">
        <v>2.97846</v>
      </c>
      <c r="DZ329">
        <v>2.7285</v>
      </c>
      <c r="EA329">
        <v>0.0470794</v>
      </c>
      <c r="EB329">
        <v>0.0450171</v>
      </c>
      <c r="EC329">
        <v>0.127021</v>
      </c>
      <c r="ED329">
        <v>0.120786</v>
      </c>
      <c r="EE329">
        <v>28503.1</v>
      </c>
      <c r="EF329">
        <v>28225.8</v>
      </c>
      <c r="EG329">
        <v>30446</v>
      </c>
      <c r="EH329">
        <v>29809.6</v>
      </c>
      <c r="EI329">
        <v>36662.6</v>
      </c>
      <c r="EJ329">
        <v>34492.4</v>
      </c>
      <c r="EK329">
        <v>46578.6</v>
      </c>
      <c r="EL329">
        <v>44328.9</v>
      </c>
      <c r="EM329">
        <v>1.86928</v>
      </c>
      <c r="EN329">
        <v>1.8333</v>
      </c>
      <c r="EO329">
        <v>0.218622</v>
      </c>
      <c r="EP329">
        <v>0</v>
      </c>
      <c r="EQ329">
        <v>31.4889</v>
      </c>
      <c r="ER329">
        <v>999.9</v>
      </c>
      <c r="ES329">
        <v>48.3</v>
      </c>
      <c r="ET329">
        <v>34.2</v>
      </c>
      <c r="EU329">
        <v>29.1881</v>
      </c>
      <c r="EV329">
        <v>63.0458</v>
      </c>
      <c r="EW329">
        <v>19.9038</v>
      </c>
      <c r="EX329">
        <v>1</v>
      </c>
      <c r="EY329">
        <v>0.0612652</v>
      </c>
      <c r="EZ329">
        <v>-2.81532</v>
      </c>
      <c r="FA329">
        <v>20.1783</v>
      </c>
      <c r="FB329">
        <v>5.22987</v>
      </c>
      <c r="FC329">
        <v>11.974</v>
      </c>
      <c r="FD329">
        <v>4.9704</v>
      </c>
      <c r="FE329">
        <v>3.28963</v>
      </c>
      <c r="FF329">
        <v>9999</v>
      </c>
      <c r="FG329">
        <v>9999</v>
      </c>
      <c r="FH329">
        <v>9999</v>
      </c>
      <c r="FI329">
        <v>999.9</v>
      </c>
      <c r="FJ329">
        <v>4.97299</v>
      </c>
      <c r="FK329">
        <v>1.87747</v>
      </c>
      <c r="FL329">
        <v>1.87561</v>
      </c>
      <c r="FM329">
        <v>1.87842</v>
      </c>
      <c r="FN329">
        <v>1.87509</v>
      </c>
      <c r="FO329">
        <v>1.87866</v>
      </c>
      <c r="FP329">
        <v>1.87575</v>
      </c>
      <c r="FQ329">
        <v>1.87693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2.739</v>
      </c>
      <c r="GF329">
        <v>0.4006</v>
      </c>
      <c r="GG329">
        <v>1.952128706093963</v>
      </c>
      <c r="GH329">
        <v>0.004218851560130391</v>
      </c>
      <c r="GI329">
        <v>-1.795455638341317E-06</v>
      </c>
      <c r="GJ329">
        <v>4.509012065089949E-10</v>
      </c>
      <c r="GK329">
        <v>0.4005864047308223</v>
      </c>
      <c r="GL329">
        <v>0</v>
      </c>
      <c r="GM329">
        <v>0</v>
      </c>
      <c r="GN329">
        <v>0</v>
      </c>
      <c r="GO329">
        <v>0</v>
      </c>
      <c r="GP329">
        <v>2124</v>
      </c>
      <c r="GQ329">
        <v>1</v>
      </c>
      <c r="GR329">
        <v>26</v>
      </c>
      <c r="GS329">
        <v>223319.2</v>
      </c>
      <c r="GT329">
        <v>1194.9</v>
      </c>
      <c r="GU329">
        <v>0.585938</v>
      </c>
      <c r="GV329">
        <v>2.58301</v>
      </c>
      <c r="GW329">
        <v>1.39893</v>
      </c>
      <c r="GX329">
        <v>2.36084</v>
      </c>
      <c r="GY329">
        <v>1.44897</v>
      </c>
      <c r="GZ329">
        <v>2.47681</v>
      </c>
      <c r="HA329">
        <v>40.6042</v>
      </c>
      <c r="HB329">
        <v>24.2013</v>
      </c>
      <c r="HC329">
        <v>18</v>
      </c>
      <c r="HD329">
        <v>494.62</v>
      </c>
      <c r="HE329">
        <v>443.568</v>
      </c>
      <c r="HF329">
        <v>35.995</v>
      </c>
      <c r="HG329">
        <v>27.9494</v>
      </c>
      <c r="HH329">
        <v>30.0001</v>
      </c>
      <c r="HI329">
        <v>27.5282</v>
      </c>
      <c r="HJ329">
        <v>27.5538</v>
      </c>
      <c r="HK329">
        <v>11.6831</v>
      </c>
      <c r="HL329">
        <v>0</v>
      </c>
      <c r="HM329">
        <v>100</v>
      </c>
      <c r="HN329">
        <v>35.9416</v>
      </c>
      <c r="HO329">
        <v>165.769</v>
      </c>
      <c r="HP329">
        <v>30.0046</v>
      </c>
      <c r="HQ329">
        <v>100.657</v>
      </c>
      <c r="HR329">
        <v>101.933</v>
      </c>
    </row>
    <row r="330" spans="1:226">
      <c r="A330">
        <v>314</v>
      </c>
      <c r="B330">
        <v>1677867220.6</v>
      </c>
      <c r="C330">
        <v>4699.099999904633</v>
      </c>
      <c r="D330" t="s">
        <v>993</v>
      </c>
      <c r="E330" t="s">
        <v>994</v>
      </c>
      <c r="F330">
        <v>5</v>
      </c>
      <c r="G330" t="s">
        <v>353</v>
      </c>
      <c r="H330" t="s">
        <v>770</v>
      </c>
      <c r="I330">
        <v>1677867212.814285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190.3177776513347</v>
      </c>
      <c r="AK330">
        <v>197.8496666666666</v>
      </c>
      <c r="AL330">
        <v>-3.331660889318675</v>
      </c>
      <c r="AM330">
        <v>64.72934147553096</v>
      </c>
      <c r="AN330">
        <f>(AP330 - AO330 + BO330*1E3/(8.314*(BQ330+273.15)) * AR330/BN330 * AQ330) * BN330/(100*BB330) * 1000/(1000 - AP330)</f>
        <v>0</v>
      </c>
      <c r="AO330">
        <v>28.81751152111946</v>
      </c>
      <c r="AP330">
        <v>31.32037878787878</v>
      </c>
      <c r="AQ330">
        <v>1.738945374672617E-05</v>
      </c>
      <c r="AR330">
        <v>99.36113135424414</v>
      </c>
      <c r="AS330">
        <v>0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2.96</v>
      </c>
      <c r="BC330">
        <v>0.5</v>
      </c>
      <c r="BD330" t="s">
        <v>355</v>
      </c>
      <c r="BE330">
        <v>2</v>
      </c>
      <c r="BF330" t="b">
        <v>1</v>
      </c>
      <c r="BG330">
        <v>1677867212.814285</v>
      </c>
      <c r="BH330">
        <v>215.0769642857142</v>
      </c>
      <c r="BI330">
        <v>201.5597857142857</v>
      </c>
      <c r="BJ330">
        <v>31.30569285714285</v>
      </c>
      <c r="BK330">
        <v>28.823925</v>
      </c>
      <c r="BL330">
        <v>212.3060714285714</v>
      </c>
      <c r="BM330">
        <v>30.90511428571429</v>
      </c>
      <c r="BN330">
        <v>500.0360000000001</v>
      </c>
      <c r="BO330">
        <v>89.404275</v>
      </c>
      <c r="BP330">
        <v>0.1000885785714286</v>
      </c>
      <c r="BQ330">
        <v>34.38159999999999</v>
      </c>
      <c r="BR330">
        <v>35.022</v>
      </c>
      <c r="BS330">
        <v>999.9000000000002</v>
      </c>
      <c r="BT330">
        <v>0</v>
      </c>
      <c r="BU330">
        <v>0</v>
      </c>
      <c r="BV330">
        <v>10004.21928571429</v>
      </c>
      <c r="BW330">
        <v>0</v>
      </c>
      <c r="BX330">
        <v>3.08919</v>
      </c>
      <c r="BY330">
        <v>13.51722142857143</v>
      </c>
      <c r="BZ330">
        <v>222.0276071428571</v>
      </c>
      <c r="CA330">
        <v>207.5420357142857</v>
      </c>
      <c r="CB330">
        <v>2.481781428571429</v>
      </c>
      <c r="CC330">
        <v>201.5597857142857</v>
      </c>
      <c r="CD330">
        <v>28.823925</v>
      </c>
      <c r="CE330">
        <v>2.798862857142857</v>
      </c>
      <c r="CF330">
        <v>2.576981428571429</v>
      </c>
      <c r="CG330">
        <v>22.87738214285715</v>
      </c>
      <c r="CH330">
        <v>21.52104285714286</v>
      </c>
      <c r="CI330">
        <v>1999.989642857143</v>
      </c>
      <c r="CJ330">
        <v>0.9799974285714287</v>
      </c>
      <c r="CK330">
        <v>0.02000265714285715</v>
      </c>
      <c r="CL330">
        <v>0</v>
      </c>
      <c r="CM330">
        <v>2.103335714285714</v>
      </c>
      <c r="CN330">
        <v>0</v>
      </c>
      <c r="CO330">
        <v>7093.892142857142</v>
      </c>
      <c r="CP330">
        <v>17338.12857142857</v>
      </c>
      <c r="CQ330">
        <v>38.13817857142857</v>
      </c>
      <c r="CR330">
        <v>38.6025</v>
      </c>
      <c r="CS330">
        <v>37.58217857142857</v>
      </c>
      <c r="CT330">
        <v>36.98653571428571</v>
      </c>
      <c r="CU330">
        <v>37.89921428571428</v>
      </c>
      <c r="CV330">
        <v>1959.987857142857</v>
      </c>
      <c r="CW330">
        <v>40.00535714285714</v>
      </c>
      <c r="CX330">
        <v>0</v>
      </c>
      <c r="CY330">
        <v>1677867223.6</v>
      </c>
      <c r="CZ330">
        <v>0</v>
      </c>
      <c r="DA330">
        <v>0</v>
      </c>
      <c r="DB330" t="s">
        <v>356</v>
      </c>
      <c r="DC330">
        <v>1664468064.5</v>
      </c>
      <c r="DD330">
        <v>1677795524</v>
      </c>
      <c r="DE330">
        <v>0</v>
      </c>
      <c r="DF330">
        <v>-0.419</v>
      </c>
      <c r="DG330">
        <v>-0.001</v>
      </c>
      <c r="DH330">
        <v>3.097</v>
      </c>
      <c r="DI330">
        <v>0.268</v>
      </c>
      <c r="DJ330">
        <v>400</v>
      </c>
      <c r="DK330">
        <v>24</v>
      </c>
      <c r="DL330">
        <v>0.15</v>
      </c>
      <c r="DM330">
        <v>0.13</v>
      </c>
      <c r="DN330">
        <v>13.1303675</v>
      </c>
      <c r="DO330">
        <v>6.625601876172586</v>
      </c>
      <c r="DP330">
        <v>0.6395672765188585</v>
      </c>
      <c r="DQ330">
        <v>0</v>
      </c>
      <c r="DR330">
        <v>2.47313975</v>
      </c>
      <c r="DS330">
        <v>0.1543050281425905</v>
      </c>
      <c r="DT330">
        <v>0.01495464919138859</v>
      </c>
      <c r="DU330">
        <v>0</v>
      </c>
      <c r="DV330">
        <v>0</v>
      </c>
      <c r="DW330">
        <v>2</v>
      </c>
      <c r="DX330" t="s">
        <v>357</v>
      </c>
      <c r="DY330">
        <v>2.97863</v>
      </c>
      <c r="DZ330">
        <v>2.72842</v>
      </c>
      <c r="EA330">
        <v>0.043792</v>
      </c>
      <c r="EB330">
        <v>0.0415296</v>
      </c>
      <c r="EC330">
        <v>0.127046</v>
      </c>
      <c r="ED330">
        <v>0.120764</v>
      </c>
      <c r="EE330">
        <v>28600.9</v>
      </c>
      <c r="EF330">
        <v>28328.8</v>
      </c>
      <c r="EG330">
        <v>30445.5</v>
      </c>
      <c r="EH330">
        <v>29809.6</v>
      </c>
      <c r="EI330">
        <v>36661</v>
      </c>
      <c r="EJ330">
        <v>34492.6</v>
      </c>
      <c r="EK330">
        <v>46578.1</v>
      </c>
      <c r="EL330">
        <v>44328.3</v>
      </c>
      <c r="EM330">
        <v>1.86937</v>
      </c>
      <c r="EN330">
        <v>1.83325</v>
      </c>
      <c r="EO330">
        <v>0.21866</v>
      </c>
      <c r="EP330">
        <v>0</v>
      </c>
      <c r="EQ330">
        <v>31.4945</v>
      </c>
      <c r="ER330">
        <v>999.9</v>
      </c>
      <c r="ES330">
        <v>48.2</v>
      </c>
      <c r="ET330">
        <v>34.2</v>
      </c>
      <c r="EU330">
        <v>29.1274</v>
      </c>
      <c r="EV330">
        <v>63.0558</v>
      </c>
      <c r="EW330">
        <v>19.5954</v>
      </c>
      <c r="EX330">
        <v>1</v>
      </c>
      <c r="EY330">
        <v>0.0612576</v>
      </c>
      <c r="EZ330">
        <v>-2.72708</v>
      </c>
      <c r="FA330">
        <v>20.1793</v>
      </c>
      <c r="FB330">
        <v>5.23122</v>
      </c>
      <c r="FC330">
        <v>11.9739</v>
      </c>
      <c r="FD330">
        <v>4.97095</v>
      </c>
      <c r="FE330">
        <v>3.2897</v>
      </c>
      <c r="FF330">
        <v>9999</v>
      </c>
      <c r="FG330">
        <v>9999</v>
      </c>
      <c r="FH330">
        <v>9999</v>
      </c>
      <c r="FI330">
        <v>999.9</v>
      </c>
      <c r="FJ330">
        <v>4.97303</v>
      </c>
      <c r="FK330">
        <v>1.87747</v>
      </c>
      <c r="FL330">
        <v>1.87561</v>
      </c>
      <c r="FM330">
        <v>1.87843</v>
      </c>
      <c r="FN330">
        <v>1.87512</v>
      </c>
      <c r="FO330">
        <v>1.87867</v>
      </c>
      <c r="FP330">
        <v>1.87576</v>
      </c>
      <c r="FQ330">
        <v>1.87691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2.683</v>
      </c>
      <c r="GF330">
        <v>0.4006</v>
      </c>
      <c r="GG330">
        <v>1.952128706093963</v>
      </c>
      <c r="GH330">
        <v>0.004218851560130391</v>
      </c>
      <c r="GI330">
        <v>-1.795455638341317E-06</v>
      </c>
      <c r="GJ330">
        <v>4.509012065089949E-10</v>
      </c>
      <c r="GK330">
        <v>0.4005864047308223</v>
      </c>
      <c r="GL330">
        <v>0</v>
      </c>
      <c r="GM330">
        <v>0</v>
      </c>
      <c r="GN330">
        <v>0</v>
      </c>
      <c r="GO330">
        <v>0</v>
      </c>
      <c r="GP330">
        <v>2124</v>
      </c>
      <c r="GQ330">
        <v>1</v>
      </c>
      <c r="GR330">
        <v>26</v>
      </c>
      <c r="GS330">
        <v>223319.3</v>
      </c>
      <c r="GT330">
        <v>1194.9</v>
      </c>
      <c r="GU330">
        <v>0.546875</v>
      </c>
      <c r="GV330">
        <v>2.58789</v>
      </c>
      <c r="GW330">
        <v>1.39893</v>
      </c>
      <c r="GX330">
        <v>2.36206</v>
      </c>
      <c r="GY330">
        <v>1.44897</v>
      </c>
      <c r="GZ330">
        <v>2.41333</v>
      </c>
      <c r="HA330">
        <v>40.6042</v>
      </c>
      <c r="HB330">
        <v>24.2013</v>
      </c>
      <c r="HC330">
        <v>18</v>
      </c>
      <c r="HD330">
        <v>494.707</v>
      </c>
      <c r="HE330">
        <v>443.573</v>
      </c>
      <c r="HF330">
        <v>35.9557</v>
      </c>
      <c r="HG330">
        <v>27.9517</v>
      </c>
      <c r="HH330">
        <v>30.0001</v>
      </c>
      <c r="HI330">
        <v>27.5328</v>
      </c>
      <c r="HJ330">
        <v>27.5585</v>
      </c>
      <c r="HK330">
        <v>10.9226</v>
      </c>
      <c r="HL330">
        <v>0</v>
      </c>
      <c r="HM330">
        <v>100</v>
      </c>
      <c r="HN330">
        <v>35.9211</v>
      </c>
      <c r="HO330">
        <v>152.411</v>
      </c>
      <c r="HP330">
        <v>30.0046</v>
      </c>
      <c r="HQ330">
        <v>100.656</v>
      </c>
      <c r="HR330">
        <v>101.932</v>
      </c>
    </row>
    <row r="331" spans="1:226">
      <c r="A331">
        <v>315</v>
      </c>
      <c r="B331">
        <v>1677867225.6</v>
      </c>
      <c r="C331">
        <v>4704.099999904633</v>
      </c>
      <c r="D331" t="s">
        <v>995</v>
      </c>
      <c r="E331" t="s">
        <v>996</v>
      </c>
      <c r="F331">
        <v>5</v>
      </c>
      <c r="G331" t="s">
        <v>353</v>
      </c>
      <c r="H331" t="s">
        <v>770</v>
      </c>
      <c r="I331">
        <v>1677867218.1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173.3296161335547</v>
      </c>
      <c r="AK331">
        <v>181.3712909090909</v>
      </c>
      <c r="AL331">
        <v>-3.287858468620468</v>
      </c>
      <c r="AM331">
        <v>64.72934147553096</v>
      </c>
      <c r="AN331">
        <f>(AP331 - AO331 + BO331*1E3/(8.314*(BQ331+273.15)) * AR331/BN331 * AQ331) * BN331/(100*BB331) * 1000/(1000 - AP331)</f>
        <v>0</v>
      </c>
      <c r="AO331">
        <v>28.81235207425256</v>
      </c>
      <c r="AP331">
        <v>31.33361030303031</v>
      </c>
      <c r="AQ331">
        <v>2.125747880793152E-05</v>
      </c>
      <c r="AR331">
        <v>99.36113135424414</v>
      </c>
      <c r="AS331">
        <v>0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2.96</v>
      </c>
      <c r="BC331">
        <v>0.5</v>
      </c>
      <c r="BD331" t="s">
        <v>355</v>
      </c>
      <c r="BE331">
        <v>2</v>
      </c>
      <c r="BF331" t="b">
        <v>1</v>
      </c>
      <c r="BG331">
        <v>1677867218.1</v>
      </c>
      <c r="BH331">
        <v>198.1040370370371</v>
      </c>
      <c r="BI331">
        <v>184.0534814814815</v>
      </c>
      <c r="BJ331">
        <v>31.31706666666667</v>
      </c>
      <c r="BK331">
        <v>28.81884814814815</v>
      </c>
      <c r="BL331">
        <v>195.3931111111111</v>
      </c>
      <c r="BM331">
        <v>30.91648888888889</v>
      </c>
      <c r="BN331">
        <v>500.0277407407408</v>
      </c>
      <c r="BO331">
        <v>89.40337037037035</v>
      </c>
      <c r="BP331">
        <v>0.1001071259259259</v>
      </c>
      <c r="BQ331">
        <v>34.38417407407407</v>
      </c>
      <c r="BR331">
        <v>35.03244074074075</v>
      </c>
      <c r="BS331">
        <v>999.9000000000001</v>
      </c>
      <c r="BT331">
        <v>0</v>
      </c>
      <c r="BU331">
        <v>0</v>
      </c>
      <c r="BV331">
        <v>10001.3162962963</v>
      </c>
      <c r="BW331">
        <v>0</v>
      </c>
      <c r="BX331">
        <v>3.08919</v>
      </c>
      <c r="BY331">
        <v>14.05062222222222</v>
      </c>
      <c r="BZ331">
        <v>204.5085555555556</v>
      </c>
      <c r="CA331">
        <v>189.5151481481481</v>
      </c>
      <c r="CB331">
        <v>2.498222222222222</v>
      </c>
      <c r="CC331">
        <v>184.0534814814815</v>
      </c>
      <c r="CD331">
        <v>28.81884814814815</v>
      </c>
      <c r="CE331">
        <v>2.799851481481482</v>
      </c>
      <c r="CF331">
        <v>2.576502592592593</v>
      </c>
      <c r="CG331">
        <v>22.88321481481481</v>
      </c>
      <c r="CH331">
        <v>21.51800740740741</v>
      </c>
      <c r="CI331">
        <v>1999.987407407408</v>
      </c>
      <c r="CJ331">
        <v>0.9799974444444445</v>
      </c>
      <c r="CK331">
        <v>0.02000264074074075</v>
      </c>
      <c r="CL331">
        <v>0</v>
      </c>
      <c r="CM331">
        <v>2.044381481481482</v>
      </c>
      <c r="CN331">
        <v>0</v>
      </c>
      <c r="CO331">
        <v>7115.022962962962</v>
      </c>
      <c r="CP331">
        <v>17338.1037037037</v>
      </c>
      <c r="CQ331">
        <v>38.14333333333333</v>
      </c>
      <c r="CR331">
        <v>38.60166666666666</v>
      </c>
      <c r="CS331">
        <v>37.583</v>
      </c>
      <c r="CT331">
        <v>36.97677777777778</v>
      </c>
      <c r="CU331">
        <v>37.90474074074074</v>
      </c>
      <c r="CV331">
        <v>1959.985925925926</v>
      </c>
      <c r="CW331">
        <v>40.0037037037037</v>
      </c>
      <c r="CX331">
        <v>0</v>
      </c>
      <c r="CY331">
        <v>1677867228.4</v>
      </c>
      <c r="CZ331">
        <v>0</v>
      </c>
      <c r="DA331">
        <v>0</v>
      </c>
      <c r="DB331" t="s">
        <v>356</v>
      </c>
      <c r="DC331">
        <v>1664468064.5</v>
      </c>
      <c r="DD331">
        <v>1677795524</v>
      </c>
      <c r="DE331">
        <v>0</v>
      </c>
      <c r="DF331">
        <v>-0.419</v>
      </c>
      <c r="DG331">
        <v>-0.001</v>
      </c>
      <c r="DH331">
        <v>3.097</v>
      </c>
      <c r="DI331">
        <v>0.268</v>
      </c>
      <c r="DJ331">
        <v>400</v>
      </c>
      <c r="DK331">
        <v>24</v>
      </c>
      <c r="DL331">
        <v>0.15</v>
      </c>
      <c r="DM331">
        <v>0.13</v>
      </c>
      <c r="DN331">
        <v>13.68569512195122</v>
      </c>
      <c r="DO331">
        <v>6.21560905923348</v>
      </c>
      <c r="DP331">
        <v>0.6159193572297844</v>
      </c>
      <c r="DQ331">
        <v>0</v>
      </c>
      <c r="DR331">
        <v>2.487785609756098</v>
      </c>
      <c r="DS331">
        <v>0.1817657142857108</v>
      </c>
      <c r="DT331">
        <v>0.01801198490555532</v>
      </c>
      <c r="DU331">
        <v>0</v>
      </c>
      <c r="DV331">
        <v>0</v>
      </c>
      <c r="DW331">
        <v>2</v>
      </c>
      <c r="DX331" t="s">
        <v>357</v>
      </c>
      <c r="DY331">
        <v>2.97843</v>
      </c>
      <c r="DZ331">
        <v>2.72831</v>
      </c>
      <c r="EA331">
        <v>0.0404585</v>
      </c>
      <c r="EB331">
        <v>0.0379941</v>
      </c>
      <c r="EC331">
        <v>0.127078</v>
      </c>
      <c r="ED331">
        <v>0.120744</v>
      </c>
      <c r="EE331">
        <v>28700.4</v>
      </c>
      <c r="EF331">
        <v>28433.7</v>
      </c>
      <c r="EG331">
        <v>30445.3</v>
      </c>
      <c r="EH331">
        <v>29810.1</v>
      </c>
      <c r="EI331">
        <v>36659.2</v>
      </c>
      <c r="EJ331">
        <v>34493.9</v>
      </c>
      <c r="EK331">
        <v>46577.9</v>
      </c>
      <c r="EL331">
        <v>44329.2</v>
      </c>
      <c r="EM331">
        <v>1.86935</v>
      </c>
      <c r="EN331">
        <v>1.83315</v>
      </c>
      <c r="EO331">
        <v>0.218328</v>
      </c>
      <c r="EP331">
        <v>0</v>
      </c>
      <c r="EQ331">
        <v>31.5</v>
      </c>
      <c r="ER331">
        <v>999.9</v>
      </c>
      <c r="ES331">
        <v>48.3</v>
      </c>
      <c r="ET331">
        <v>34.2</v>
      </c>
      <c r="EU331">
        <v>29.1945</v>
      </c>
      <c r="EV331">
        <v>63.0058</v>
      </c>
      <c r="EW331">
        <v>19.5873</v>
      </c>
      <c r="EX331">
        <v>1</v>
      </c>
      <c r="EY331">
        <v>0.0614634</v>
      </c>
      <c r="EZ331">
        <v>-2.72365</v>
      </c>
      <c r="FA331">
        <v>20.1796</v>
      </c>
      <c r="FB331">
        <v>5.23002</v>
      </c>
      <c r="FC331">
        <v>11.974</v>
      </c>
      <c r="FD331">
        <v>4.9706</v>
      </c>
      <c r="FE331">
        <v>3.28968</v>
      </c>
      <c r="FF331">
        <v>9999</v>
      </c>
      <c r="FG331">
        <v>9999</v>
      </c>
      <c r="FH331">
        <v>9999</v>
      </c>
      <c r="FI331">
        <v>999.9</v>
      </c>
      <c r="FJ331">
        <v>4.97305</v>
      </c>
      <c r="FK331">
        <v>1.87746</v>
      </c>
      <c r="FL331">
        <v>1.87561</v>
      </c>
      <c r="FM331">
        <v>1.87839</v>
      </c>
      <c r="FN331">
        <v>1.87509</v>
      </c>
      <c r="FO331">
        <v>1.87866</v>
      </c>
      <c r="FP331">
        <v>1.87575</v>
      </c>
      <c r="FQ331">
        <v>1.87687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2.625</v>
      </c>
      <c r="GF331">
        <v>0.4006</v>
      </c>
      <c r="GG331">
        <v>1.952128706093963</v>
      </c>
      <c r="GH331">
        <v>0.004218851560130391</v>
      </c>
      <c r="GI331">
        <v>-1.795455638341317E-06</v>
      </c>
      <c r="GJ331">
        <v>4.509012065089949E-10</v>
      </c>
      <c r="GK331">
        <v>0.4005864047308223</v>
      </c>
      <c r="GL331">
        <v>0</v>
      </c>
      <c r="GM331">
        <v>0</v>
      </c>
      <c r="GN331">
        <v>0</v>
      </c>
      <c r="GO331">
        <v>0</v>
      </c>
      <c r="GP331">
        <v>2124</v>
      </c>
      <c r="GQ331">
        <v>1</v>
      </c>
      <c r="GR331">
        <v>26</v>
      </c>
      <c r="GS331">
        <v>223319.4</v>
      </c>
      <c r="GT331">
        <v>1195</v>
      </c>
      <c r="GU331">
        <v>0.50415</v>
      </c>
      <c r="GV331">
        <v>2.58179</v>
      </c>
      <c r="GW331">
        <v>1.39893</v>
      </c>
      <c r="GX331">
        <v>2.36206</v>
      </c>
      <c r="GY331">
        <v>1.44897</v>
      </c>
      <c r="GZ331">
        <v>2.50366</v>
      </c>
      <c r="HA331">
        <v>40.6042</v>
      </c>
      <c r="HB331">
        <v>24.2101</v>
      </c>
      <c r="HC331">
        <v>18</v>
      </c>
      <c r="HD331">
        <v>494.721</v>
      </c>
      <c r="HE331">
        <v>443.546</v>
      </c>
      <c r="HF331">
        <v>35.9234</v>
      </c>
      <c r="HG331">
        <v>27.9547</v>
      </c>
      <c r="HH331">
        <v>30.0003</v>
      </c>
      <c r="HI331">
        <v>27.5369</v>
      </c>
      <c r="HJ331">
        <v>27.5631</v>
      </c>
      <c r="HK331">
        <v>10.0588</v>
      </c>
      <c r="HL331">
        <v>0</v>
      </c>
      <c r="HM331">
        <v>100</v>
      </c>
      <c r="HN331">
        <v>35.8804</v>
      </c>
      <c r="HO331">
        <v>131.983</v>
      </c>
      <c r="HP331">
        <v>30.0046</v>
      </c>
      <c r="HQ331">
        <v>100.655</v>
      </c>
      <c r="HR331">
        <v>101.934</v>
      </c>
    </row>
    <row r="332" spans="1:226">
      <c r="A332">
        <v>316</v>
      </c>
      <c r="B332">
        <v>1677867230.6</v>
      </c>
      <c r="C332">
        <v>4709.099999904633</v>
      </c>
      <c r="D332" t="s">
        <v>997</v>
      </c>
      <c r="E332" t="s">
        <v>998</v>
      </c>
      <c r="F332">
        <v>5</v>
      </c>
      <c r="G332" t="s">
        <v>353</v>
      </c>
      <c r="H332" t="s">
        <v>770</v>
      </c>
      <c r="I332">
        <v>1677867222.814285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156.0044675739941</v>
      </c>
      <c r="AK332">
        <v>164.7988181818182</v>
      </c>
      <c r="AL332">
        <v>-3.329555255767158</v>
      </c>
      <c r="AM332">
        <v>64.72934147553096</v>
      </c>
      <c r="AN332">
        <f>(AP332 - AO332 + BO332*1E3/(8.314*(BQ332+273.15)) * AR332/BN332 * AQ332) * BN332/(100*BB332) * 1000/(1000 - AP332)</f>
        <v>0</v>
      </c>
      <c r="AO332">
        <v>28.80669513951688</v>
      </c>
      <c r="AP332">
        <v>31.34438303030302</v>
      </c>
      <c r="AQ332">
        <v>1.651905581122566E-05</v>
      </c>
      <c r="AR332">
        <v>99.36113135424414</v>
      </c>
      <c r="AS332">
        <v>0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2.96</v>
      </c>
      <c r="BC332">
        <v>0.5</v>
      </c>
      <c r="BD332" t="s">
        <v>355</v>
      </c>
      <c r="BE332">
        <v>2</v>
      </c>
      <c r="BF332" t="b">
        <v>1</v>
      </c>
      <c r="BG332">
        <v>1677867222.814285</v>
      </c>
      <c r="BH332">
        <v>183.0049285714286</v>
      </c>
      <c r="BI332">
        <v>168.3787142857143</v>
      </c>
      <c r="BJ332">
        <v>31.32762857142857</v>
      </c>
      <c r="BK332">
        <v>28.81326428571429</v>
      </c>
      <c r="BL332">
        <v>180.3481071428571</v>
      </c>
      <c r="BM332">
        <v>30.92705714285714</v>
      </c>
      <c r="BN332">
        <v>500.0214285714287</v>
      </c>
      <c r="BO332">
        <v>89.40278928571429</v>
      </c>
      <c r="BP332">
        <v>0.09997562500000003</v>
      </c>
      <c r="BQ332">
        <v>34.38452857142857</v>
      </c>
      <c r="BR332">
        <v>35.03289642857143</v>
      </c>
      <c r="BS332">
        <v>999.9000000000002</v>
      </c>
      <c r="BT332">
        <v>0</v>
      </c>
      <c r="BU332">
        <v>0</v>
      </c>
      <c r="BV332">
        <v>9996.403214285714</v>
      </c>
      <c r="BW332">
        <v>0</v>
      </c>
      <c r="BX332">
        <v>3.08919</v>
      </c>
      <c r="BY332">
        <v>14.62633928571428</v>
      </c>
      <c r="BZ332">
        <v>188.9233571428572</v>
      </c>
      <c r="CA332">
        <v>173.37425</v>
      </c>
      <c r="CB332">
        <v>2.514359285714285</v>
      </c>
      <c r="CC332">
        <v>168.3787142857143</v>
      </c>
      <c r="CD332">
        <v>28.81326428571429</v>
      </c>
      <c r="CE332">
        <v>2.8007775</v>
      </c>
      <c r="CF332">
        <v>2.575987142857143</v>
      </c>
      <c r="CG332">
        <v>22.888675</v>
      </c>
      <c r="CH332">
        <v>21.51473928571429</v>
      </c>
      <c r="CI332">
        <v>1999.982857142857</v>
      </c>
      <c r="CJ332">
        <v>0.9799974285714287</v>
      </c>
      <c r="CK332">
        <v>0.02000265714285715</v>
      </c>
      <c r="CL332">
        <v>0</v>
      </c>
      <c r="CM332">
        <v>2.032635714285714</v>
      </c>
      <c r="CN332">
        <v>0</v>
      </c>
      <c r="CO332">
        <v>7135.667142857143</v>
      </c>
      <c r="CP332">
        <v>17338.06428571428</v>
      </c>
      <c r="CQ332">
        <v>38.15153571428571</v>
      </c>
      <c r="CR332">
        <v>38.60475</v>
      </c>
      <c r="CS332">
        <v>37.53989285714285</v>
      </c>
      <c r="CT332">
        <v>36.95528571428571</v>
      </c>
      <c r="CU332">
        <v>37.897</v>
      </c>
      <c r="CV332">
        <v>1959.981428571429</v>
      </c>
      <c r="CW332">
        <v>40.0025</v>
      </c>
      <c r="CX332">
        <v>0</v>
      </c>
      <c r="CY332">
        <v>1677867233.8</v>
      </c>
      <c r="CZ332">
        <v>0</v>
      </c>
      <c r="DA332">
        <v>0</v>
      </c>
      <c r="DB332" t="s">
        <v>356</v>
      </c>
      <c r="DC332">
        <v>1664468064.5</v>
      </c>
      <c r="DD332">
        <v>1677795524</v>
      </c>
      <c r="DE332">
        <v>0</v>
      </c>
      <c r="DF332">
        <v>-0.419</v>
      </c>
      <c r="DG332">
        <v>-0.001</v>
      </c>
      <c r="DH332">
        <v>3.097</v>
      </c>
      <c r="DI332">
        <v>0.268</v>
      </c>
      <c r="DJ332">
        <v>400</v>
      </c>
      <c r="DK332">
        <v>24</v>
      </c>
      <c r="DL332">
        <v>0.15</v>
      </c>
      <c r="DM332">
        <v>0.13</v>
      </c>
      <c r="DN332">
        <v>14.26835365853659</v>
      </c>
      <c r="DO332">
        <v>6.798478745644597</v>
      </c>
      <c r="DP332">
        <v>0.6792320516933743</v>
      </c>
      <c r="DQ332">
        <v>0</v>
      </c>
      <c r="DR332">
        <v>2.503546585365854</v>
      </c>
      <c r="DS332">
        <v>0.2031273867595799</v>
      </c>
      <c r="DT332">
        <v>0.02004831525185679</v>
      </c>
      <c r="DU332">
        <v>0</v>
      </c>
      <c r="DV332">
        <v>0</v>
      </c>
      <c r="DW332">
        <v>2</v>
      </c>
      <c r="DX332" t="s">
        <v>357</v>
      </c>
      <c r="DY332">
        <v>2.97843</v>
      </c>
      <c r="DZ332">
        <v>2.7282</v>
      </c>
      <c r="EA332">
        <v>0.0370165</v>
      </c>
      <c r="EB332">
        <v>0.0342657</v>
      </c>
      <c r="EC332">
        <v>0.127109</v>
      </c>
      <c r="ED332">
        <v>0.120725</v>
      </c>
      <c r="EE332">
        <v>28803.6</v>
      </c>
      <c r="EF332">
        <v>28543.5</v>
      </c>
      <c r="EG332">
        <v>30445.6</v>
      </c>
      <c r="EH332">
        <v>29809.7</v>
      </c>
      <c r="EI332">
        <v>36658.1</v>
      </c>
      <c r="EJ332">
        <v>34493.7</v>
      </c>
      <c r="EK332">
        <v>46578.5</v>
      </c>
      <c r="EL332">
        <v>44328.4</v>
      </c>
      <c r="EM332">
        <v>1.86948</v>
      </c>
      <c r="EN332">
        <v>1.83288</v>
      </c>
      <c r="EO332">
        <v>0.217926</v>
      </c>
      <c r="EP332">
        <v>0</v>
      </c>
      <c r="EQ332">
        <v>31.5046</v>
      </c>
      <c r="ER332">
        <v>999.9</v>
      </c>
      <c r="ES332">
        <v>48.3</v>
      </c>
      <c r="ET332">
        <v>34.2</v>
      </c>
      <c r="EU332">
        <v>29.1882</v>
      </c>
      <c r="EV332">
        <v>62.8658</v>
      </c>
      <c r="EW332">
        <v>19.9079</v>
      </c>
      <c r="EX332">
        <v>1</v>
      </c>
      <c r="EY332">
        <v>0.0617022</v>
      </c>
      <c r="EZ332">
        <v>-2.66506</v>
      </c>
      <c r="FA332">
        <v>20.1803</v>
      </c>
      <c r="FB332">
        <v>5.22762</v>
      </c>
      <c r="FC332">
        <v>11.9736</v>
      </c>
      <c r="FD332">
        <v>4.97015</v>
      </c>
      <c r="FE332">
        <v>3.28935</v>
      </c>
      <c r="FF332">
        <v>9999</v>
      </c>
      <c r="FG332">
        <v>9999</v>
      </c>
      <c r="FH332">
        <v>9999</v>
      </c>
      <c r="FI332">
        <v>999.9</v>
      </c>
      <c r="FJ332">
        <v>4.97303</v>
      </c>
      <c r="FK332">
        <v>1.87748</v>
      </c>
      <c r="FL332">
        <v>1.87561</v>
      </c>
      <c r="FM332">
        <v>1.87841</v>
      </c>
      <c r="FN332">
        <v>1.87514</v>
      </c>
      <c r="FO332">
        <v>1.87866</v>
      </c>
      <c r="FP332">
        <v>1.87576</v>
      </c>
      <c r="FQ332">
        <v>1.87692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2.566</v>
      </c>
      <c r="GF332">
        <v>0.4006</v>
      </c>
      <c r="GG332">
        <v>1.952128706093963</v>
      </c>
      <c r="GH332">
        <v>0.004218851560130391</v>
      </c>
      <c r="GI332">
        <v>-1.795455638341317E-06</v>
      </c>
      <c r="GJ332">
        <v>4.509012065089949E-10</v>
      </c>
      <c r="GK332">
        <v>0.4005864047308223</v>
      </c>
      <c r="GL332">
        <v>0</v>
      </c>
      <c r="GM332">
        <v>0</v>
      </c>
      <c r="GN332">
        <v>0</v>
      </c>
      <c r="GO332">
        <v>0</v>
      </c>
      <c r="GP332">
        <v>2124</v>
      </c>
      <c r="GQ332">
        <v>1</v>
      </c>
      <c r="GR332">
        <v>26</v>
      </c>
      <c r="GS332">
        <v>223319.4</v>
      </c>
      <c r="GT332">
        <v>1195.1</v>
      </c>
      <c r="GU332">
        <v>0.465088</v>
      </c>
      <c r="GV332">
        <v>2.58545</v>
      </c>
      <c r="GW332">
        <v>1.39893</v>
      </c>
      <c r="GX332">
        <v>2.36206</v>
      </c>
      <c r="GY332">
        <v>1.44897</v>
      </c>
      <c r="GZ332">
        <v>2.50977</v>
      </c>
      <c r="HA332">
        <v>40.5787</v>
      </c>
      <c r="HB332">
        <v>24.2101</v>
      </c>
      <c r="HC332">
        <v>18</v>
      </c>
      <c r="HD332">
        <v>494.819</v>
      </c>
      <c r="HE332">
        <v>443.407</v>
      </c>
      <c r="HF332">
        <v>35.8836</v>
      </c>
      <c r="HG332">
        <v>27.9577</v>
      </c>
      <c r="HH332">
        <v>30</v>
      </c>
      <c r="HI332">
        <v>27.541</v>
      </c>
      <c r="HJ332">
        <v>27.5672</v>
      </c>
      <c r="HK332">
        <v>9.28838</v>
      </c>
      <c r="HL332">
        <v>0</v>
      </c>
      <c r="HM332">
        <v>100</v>
      </c>
      <c r="HN332">
        <v>35.8431</v>
      </c>
      <c r="HO332">
        <v>118.626</v>
      </c>
      <c r="HP332">
        <v>30.0046</v>
      </c>
      <c r="HQ332">
        <v>100.657</v>
      </c>
      <c r="HR332">
        <v>101.932</v>
      </c>
    </row>
    <row r="333" spans="1:226">
      <c r="A333">
        <v>317</v>
      </c>
      <c r="B333">
        <v>1677867235.6</v>
      </c>
      <c r="C333">
        <v>4714.099999904633</v>
      </c>
      <c r="D333" t="s">
        <v>999</v>
      </c>
      <c r="E333" t="s">
        <v>1000</v>
      </c>
      <c r="F333">
        <v>5</v>
      </c>
      <c r="G333" t="s">
        <v>353</v>
      </c>
      <c r="H333" t="s">
        <v>770</v>
      </c>
      <c r="I333">
        <v>1677867228.1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138.6766962763477</v>
      </c>
      <c r="AK333">
        <v>148.1339939393939</v>
      </c>
      <c r="AL333">
        <v>-3.329613415952604</v>
      </c>
      <c r="AM333">
        <v>64.72934147553096</v>
      </c>
      <c r="AN333">
        <f>(AP333 - AO333 + BO333*1E3/(8.314*(BQ333+273.15)) * AR333/BN333 * AQ333) * BN333/(100*BB333) * 1000/(1000 - AP333)</f>
        <v>0</v>
      </c>
      <c r="AO333">
        <v>28.80114979294009</v>
      </c>
      <c r="AP333">
        <v>31.35927878787877</v>
      </c>
      <c r="AQ333">
        <v>2.484172783162962E-05</v>
      </c>
      <c r="AR333">
        <v>99.36113135424414</v>
      </c>
      <c r="AS333">
        <v>0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2.96</v>
      </c>
      <c r="BC333">
        <v>0.5</v>
      </c>
      <c r="BD333" t="s">
        <v>355</v>
      </c>
      <c r="BE333">
        <v>2</v>
      </c>
      <c r="BF333" t="b">
        <v>1</v>
      </c>
      <c r="BG333">
        <v>1677867228.1</v>
      </c>
      <c r="BH333">
        <v>166.0295555555556</v>
      </c>
      <c r="BI333">
        <v>150.717</v>
      </c>
      <c r="BJ333">
        <v>31.3404925925926</v>
      </c>
      <c r="BK333">
        <v>28.80740370370371</v>
      </c>
      <c r="BL333">
        <v>163.4342592592592</v>
      </c>
      <c r="BM333">
        <v>30.93991851851851</v>
      </c>
      <c r="BN333">
        <v>500.0294444444445</v>
      </c>
      <c r="BO333">
        <v>89.40154074074077</v>
      </c>
      <c r="BP333">
        <v>0.09992286296296295</v>
      </c>
      <c r="BQ333">
        <v>34.38297777777778</v>
      </c>
      <c r="BR333">
        <v>35.03552222222222</v>
      </c>
      <c r="BS333">
        <v>999.9000000000001</v>
      </c>
      <c r="BT333">
        <v>0</v>
      </c>
      <c r="BU333">
        <v>0</v>
      </c>
      <c r="BV333">
        <v>9994.005185185186</v>
      </c>
      <c r="BW333">
        <v>0</v>
      </c>
      <c r="BX333">
        <v>3.08919</v>
      </c>
      <c r="BY333">
        <v>15.31260740740741</v>
      </c>
      <c r="BZ333">
        <v>171.4012222222222</v>
      </c>
      <c r="CA333">
        <v>155.1876296296296</v>
      </c>
      <c r="CB333">
        <v>2.533081111111111</v>
      </c>
      <c r="CC333">
        <v>150.717</v>
      </c>
      <c r="CD333">
        <v>28.80740370370371</v>
      </c>
      <c r="CE333">
        <v>2.801889259259259</v>
      </c>
      <c r="CF333">
        <v>2.575427777777778</v>
      </c>
      <c r="CG333">
        <v>22.89521851851851</v>
      </c>
      <c r="CH333">
        <v>21.5112</v>
      </c>
      <c r="CI333">
        <v>1999.996666666667</v>
      </c>
      <c r="CJ333">
        <v>0.9799974444444445</v>
      </c>
      <c r="CK333">
        <v>0.02000264074074075</v>
      </c>
      <c r="CL333">
        <v>0</v>
      </c>
      <c r="CM333">
        <v>2.072637037037037</v>
      </c>
      <c r="CN333">
        <v>0</v>
      </c>
      <c r="CO333">
        <v>7160.72259259259</v>
      </c>
      <c r="CP333">
        <v>17338.18518518519</v>
      </c>
      <c r="CQ333">
        <v>38.12707407407407</v>
      </c>
      <c r="CR333">
        <v>38.60866666666666</v>
      </c>
      <c r="CS333">
        <v>37.56455555555555</v>
      </c>
      <c r="CT333">
        <v>36.96751851851852</v>
      </c>
      <c r="CU333">
        <v>37.90014814814815</v>
      </c>
      <c r="CV333">
        <v>1959.994814814815</v>
      </c>
      <c r="CW333">
        <v>40.00296296296296</v>
      </c>
      <c r="CX333">
        <v>0</v>
      </c>
      <c r="CY333">
        <v>1677867238.6</v>
      </c>
      <c r="CZ333">
        <v>0</v>
      </c>
      <c r="DA333">
        <v>0</v>
      </c>
      <c r="DB333" t="s">
        <v>356</v>
      </c>
      <c r="DC333">
        <v>1664468064.5</v>
      </c>
      <c r="DD333">
        <v>1677795524</v>
      </c>
      <c r="DE333">
        <v>0</v>
      </c>
      <c r="DF333">
        <v>-0.419</v>
      </c>
      <c r="DG333">
        <v>-0.001</v>
      </c>
      <c r="DH333">
        <v>3.097</v>
      </c>
      <c r="DI333">
        <v>0.268</v>
      </c>
      <c r="DJ333">
        <v>400</v>
      </c>
      <c r="DK333">
        <v>24</v>
      </c>
      <c r="DL333">
        <v>0.15</v>
      </c>
      <c r="DM333">
        <v>0.13</v>
      </c>
      <c r="DN333">
        <v>14.87776829268293</v>
      </c>
      <c r="DO333">
        <v>7.931477351916369</v>
      </c>
      <c r="DP333">
        <v>0.7884606541489484</v>
      </c>
      <c r="DQ333">
        <v>0</v>
      </c>
      <c r="DR333">
        <v>2.520744634146342</v>
      </c>
      <c r="DS333">
        <v>0.212092473867594</v>
      </c>
      <c r="DT333">
        <v>0.020923706370545</v>
      </c>
      <c r="DU333">
        <v>0</v>
      </c>
      <c r="DV333">
        <v>0</v>
      </c>
      <c r="DW333">
        <v>2</v>
      </c>
      <c r="DX333" t="s">
        <v>357</v>
      </c>
      <c r="DY333">
        <v>2.97846</v>
      </c>
      <c r="DZ333">
        <v>2.72821</v>
      </c>
      <c r="EA333">
        <v>0.0334869</v>
      </c>
      <c r="EB333">
        <v>0.0305247</v>
      </c>
      <c r="EC333">
        <v>0.127149</v>
      </c>
      <c r="ED333">
        <v>0.120714</v>
      </c>
      <c r="EE333">
        <v>28909.1</v>
      </c>
      <c r="EF333">
        <v>28653.4</v>
      </c>
      <c r="EG333">
        <v>30445.6</v>
      </c>
      <c r="EH333">
        <v>29809.1</v>
      </c>
      <c r="EI333">
        <v>36656</v>
      </c>
      <c r="EJ333">
        <v>34493.4</v>
      </c>
      <c r="EK333">
        <v>46578.4</v>
      </c>
      <c r="EL333">
        <v>44327.7</v>
      </c>
      <c r="EM333">
        <v>1.8694</v>
      </c>
      <c r="EN333">
        <v>1.83295</v>
      </c>
      <c r="EO333">
        <v>0.217374</v>
      </c>
      <c r="EP333">
        <v>0</v>
      </c>
      <c r="EQ333">
        <v>31.509</v>
      </c>
      <c r="ER333">
        <v>999.9</v>
      </c>
      <c r="ES333">
        <v>48.3</v>
      </c>
      <c r="ET333">
        <v>34.2</v>
      </c>
      <c r="EU333">
        <v>29.1878</v>
      </c>
      <c r="EV333">
        <v>62.7258</v>
      </c>
      <c r="EW333">
        <v>19.8958</v>
      </c>
      <c r="EX333">
        <v>1</v>
      </c>
      <c r="EY333">
        <v>0.0615066</v>
      </c>
      <c r="EZ333">
        <v>-2.6677</v>
      </c>
      <c r="FA333">
        <v>20.1806</v>
      </c>
      <c r="FB333">
        <v>5.22942</v>
      </c>
      <c r="FC333">
        <v>11.974</v>
      </c>
      <c r="FD333">
        <v>4.97055</v>
      </c>
      <c r="FE333">
        <v>3.28963</v>
      </c>
      <c r="FF333">
        <v>9999</v>
      </c>
      <c r="FG333">
        <v>9999</v>
      </c>
      <c r="FH333">
        <v>9999</v>
      </c>
      <c r="FI333">
        <v>999.9</v>
      </c>
      <c r="FJ333">
        <v>4.97303</v>
      </c>
      <c r="FK333">
        <v>1.8775</v>
      </c>
      <c r="FL333">
        <v>1.87561</v>
      </c>
      <c r="FM333">
        <v>1.87845</v>
      </c>
      <c r="FN333">
        <v>1.87513</v>
      </c>
      <c r="FO333">
        <v>1.87866</v>
      </c>
      <c r="FP333">
        <v>1.87575</v>
      </c>
      <c r="FQ333">
        <v>1.87695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2.506</v>
      </c>
      <c r="GF333">
        <v>0.4006</v>
      </c>
      <c r="GG333">
        <v>1.952128706093963</v>
      </c>
      <c r="GH333">
        <v>0.004218851560130391</v>
      </c>
      <c r="GI333">
        <v>-1.795455638341317E-06</v>
      </c>
      <c r="GJ333">
        <v>4.509012065089949E-10</v>
      </c>
      <c r="GK333">
        <v>0.4005864047308223</v>
      </c>
      <c r="GL333">
        <v>0</v>
      </c>
      <c r="GM333">
        <v>0</v>
      </c>
      <c r="GN333">
        <v>0</v>
      </c>
      <c r="GO333">
        <v>0</v>
      </c>
      <c r="GP333">
        <v>2124</v>
      </c>
      <c r="GQ333">
        <v>1</v>
      </c>
      <c r="GR333">
        <v>26</v>
      </c>
      <c r="GS333">
        <v>223319.5</v>
      </c>
      <c r="GT333">
        <v>1195.2</v>
      </c>
      <c r="GU333">
        <v>0.423584</v>
      </c>
      <c r="GV333">
        <v>2.59888</v>
      </c>
      <c r="GW333">
        <v>1.39893</v>
      </c>
      <c r="GX333">
        <v>2.36206</v>
      </c>
      <c r="GY333">
        <v>1.44897</v>
      </c>
      <c r="GZ333">
        <v>2.47192</v>
      </c>
      <c r="HA333">
        <v>40.6042</v>
      </c>
      <c r="HB333">
        <v>24.2101</v>
      </c>
      <c r="HC333">
        <v>18</v>
      </c>
      <c r="HD333">
        <v>494.806</v>
      </c>
      <c r="HE333">
        <v>443.487</v>
      </c>
      <c r="HF333">
        <v>35.8401</v>
      </c>
      <c r="HG333">
        <v>27.9601</v>
      </c>
      <c r="HH333">
        <v>30.0001</v>
      </c>
      <c r="HI333">
        <v>27.5452</v>
      </c>
      <c r="HJ333">
        <v>27.5715</v>
      </c>
      <c r="HK333">
        <v>8.43483</v>
      </c>
      <c r="HL333">
        <v>0</v>
      </c>
      <c r="HM333">
        <v>100</v>
      </c>
      <c r="HN333">
        <v>35.8151</v>
      </c>
      <c r="HO333">
        <v>98.59099999999999</v>
      </c>
      <c r="HP333">
        <v>30.0046</v>
      </c>
      <c r="HQ333">
        <v>100.656</v>
      </c>
      <c r="HR333">
        <v>101.931</v>
      </c>
    </row>
    <row r="334" spans="1:226">
      <c r="A334">
        <v>318</v>
      </c>
      <c r="B334">
        <v>1677867240.6</v>
      </c>
      <c r="C334">
        <v>4719.099999904633</v>
      </c>
      <c r="D334" t="s">
        <v>1001</v>
      </c>
      <c r="E334" t="s">
        <v>1002</v>
      </c>
      <c r="F334">
        <v>5</v>
      </c>
      <c r="G334" t="s">
        <v>353</v>
      </c>
      <c r="H334" t="s">
        <v>770</v>
      </c>
      <c r="I334">
        <v>1677867232.814285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121.5203784172354</v>
      </c>
      <c r="AK334">
        <v>131.5313272727272</v>
      </c>
      <c r="AL334">
        <v>-3.324340243459311</v>
      </c>
      <c r="AM334">
        <v>64.72934147553096</v>
      </c>
      <c r="AN334">
        <f>(AP334 - AO334 + BO334*1E3/(8.314*(BQ334+273.15)) * AR334/BN334 * AQ334) * BN334/(100*BB334) * 1000/(1000 - AP334)</f>
        <v>0</v>
      </c>
      <c r="AO334">
        <v>28.79813872817946</v>
      </c>
      <c r="AP334">
        <v>31.37485757575757</v>
      </c>
      <c r="AQ334">
        <v>2.657920590787943E-05</v>
      </c>
      <c r="AR334">
        <v>99.36113135424414</v>
      </c>
      <c r="AS334">
        <v>0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2.96</v>
      </c>
      <c r="BC334">
        <v>0.5</v>
      </c>
      <c r="BD334" t="s">
        <v>355</v>
      </c>
      <c r="BE334">
        <v>2</v>
      </c>
      <c r="BF334" t="b">
        <v>1</v>
      </c>
      <c r="BG334">
        <v>1677867232.814285</v>
      </c>
      <c r="BH334">
        <v>150.8785714285714</v>
      </c>
      <c r="BI334">
        <v>134.9155714285714</v>
      </c>
      <c r="BJ334">
        <v>31.35287142857143</v>
      </c>
      <c r="BK334">
        <v>28.8028</v>
      </c>
      <c r="BL334">
        <v>148.339</v>
      </c>
      <c r="BM334">
        <v>30.95229642857143</v>
      </c>
      <c r="BN334">
        <v>500.0281071428572</v>
      </c>
      <c r="BO334">
        <v>89.40207857142855</v>
      </c>
      <c r="BP334">
        <v>0.09996103214285713</v>
      </c>
      <c r="BQ334">
        <v>34.38088571428572</v>
      </c>
      <c r="BR334">
        <v>35.03083571428571</v>
      </c>
      <c r="BS334">
        <v>999.9000000000002</v>
      </c>
      <c r="BT334">
        <v>0</v>
      </c>
      <c r="BU334">
        <v>0</v>
      </c>
      <c r="BV334">
        <v>9985.981785714286</v>
      </c>
      <c r="BW334">
        <v>0</v>
      </c>
      <c r="BX334">
        <v>3.08919</v>
      </c>
      <c r="BY334">
        <v>15.96301785714286</v>
      </c>
      <c r="BZ334">
        <v>155.7619285714286</v>
      </c>
      <c r="CA334">
        <v>138.9168928571428</v>
      </c>
      <c r="CB334">
        <v>2.550067142857143</v>
      </c>
      <c r="CC334">
        <v>134.9155714285714</v>
      </c>
      <c r="CD334">
        <v>28.8028</v>
      </c>
      <c r="CE334">
        <v>2.803012857142857</v>
      </c>
      <c r="CF334">
        <v>2.575031071428572</v>
      </c>
      <c r="CG334">
        <v>22.90183571428571</v>
      </c>
      <c r="CH334">
        <v>21.50867857142857</v>
      </c>
      <c r="CI334">
        <v>2000.007857142857</v>
      </c>
      <c r="CJ334">
        <v>0.9799973214285715</v>
      </c>
      <c r="CK334">
        <v>0.02000276785714286</v>
      </c>
      <c r="CL334">
        <v>0</v>
      </c>
      <c r="CM334">
        <v>2.115692857142857</v>
      </c>
      <c r="CN334">
        <v>0</v>
      </c>
      <c r="CO334">
        <v>7184.794999999998</v>
      </c>
      <c r="CP334">
        <v>17338.28571428571</v>
      </c>
      <c r="CQ334">
        <v>38.14928571428571</v>
      </c>
      <c r="CR334">
        <v>38.6205</v>
      </c>
      <c r="CS334">
        <v>37.56442857142856</v>
      </c>
      <c r="CT334">
        <v>36.98196428571428</v>
      </c>
      <c r="CU334">
        <v>37.91039285714286</v>
      </c>
      <c r="CV334">
        <v>1960.005714285714</v>
      </c>
      <c r="CW334">
        <v>40.00321428571429</v>
      </c>
      <c r="CX334">
        <v>0</v>
      </c>
      <c r="CY334">
        <v>1677867243.4</v>
      </c>
      <c r="CZ334">
        <v>0</v>
      </c>
      <c r="DA334">
        <v>0</v>
      </c>
      <c r="DB334" t="s">
        <v>356</v>
      </c>
      <c r="DC334">
        <v>1664468064.5</v>
      </c>
      <c r="DD334">
        <v>1677795524</v>
      </c>
      <c r="DE334">
        <v>0</v>
      </c>
      <c r="DF334">
        <v>-0.419</v>
      </c>
      <c r="DG334">
        <v>-0.001</v>
      </c>
      <c r="DH334">
        <v>3.097</v>
      </c>
      <c r="DI334">
        <v>0.268</v>
      </c>
      <c r="DJ334">
        <v>400</v>
      </c>
      <c r="DK334">
        <v>24</v>
      </c>
      <c r="DL334">
        <v>0.15</v>
      </c>
      <c r="DM334">
        <v>0.13</v>
      </c>
      <c r="DN334">
        <v>15.6047925</v>
      </c>
      <c r="DO334">
        <v>8.212909193245755</v>
      </c>
      <c r="DP334">
        <v>0.7949980897422019</v>
      </c>
      <c r="DQ334">
        <v>0</v>
      </c>
      <c r="DR334">
        <v>2.54123875</v>
      </c>
      <c r="DS334">
        <v>0.2169036022513997</v>
      </c>
      <c r="DT334">
        <v>0.02087099892045181</v>
      </c>
      <c r="DU334">
        <v>0</v>
      </c>
      <c r="DV334">
        <v>0</v>
      </c>
      <c r="DW334">
        <v>2</v>
      </c>
      <c r="DX334" t="s">
        <v>357</v>
      </c>
      <c r="DY334">
        <v>2.97846</v>
      </c>
      <c r="DZ334">
        <v>2.72833</v>
      </c>
      <c r="EA334">
        <v>0.029893</v>
      </c>
      <c r="EB334">
        <v>0.0266939</v>
      </c>
      <c r="EC334">
        <v>0.127194</v>
      </c>
      <c r="ED334">
        <v>0.120707</v>
      </c>
      <c r="EE334">
        <v>29016.2</v>
      </c>
      <c r="EF334">
        <v>28766.5</v>
      </c>
      <c r="EG334">
        <v>30445.1</v>
      </c>
      <c r="EH334">
        <v>29808.9</v>
      </c>
      <c r="EI334">
        <v>36653.5</v>
      </c>
      <c r="EJ334">
        <v>34493.6</v>
      </c>
      <c r="EK334">
        <v>46577.8</v>
      </c>
      <c r="EL334">
        <v>44327.9</v>
      </c>
      <c r="EM334">
        <v>1.86935</v>
      </c>
      <c r="EN334">
        <v>1.83307</v>
      </c>
      <c r="EO334">
        <v>0.21717</v>
      </c>
      <c r="EP334">
        <v>0</v>
      </c>
      <c r="EQ334">
        <v>31.515</v>
      </c>
      <c r="ER334">
        <v>999.9</v>
      </c>
      <c r="ES334">
        <v>48.3</v>
      </c>
      <c r="ET334">
        <v>34.2</v>
      </c>
      <c r="EU334">
        <v>29.1863</v>
      </c>
      <c r="EV334">
        <v>62.8858</v>
      </c>
      <c r="EW334">
        <v>19.5994</v>
      </c>
      <c r="EX334">
        <v>1</v>
      </c>
      <c r="EY334">
        <v>0.0619004</v>
      </c>
      <c r="EZ334">
        <v>-2.67641</v>
      </c>
      <c r="FA334">
        <v>20.1805</v>
      </c>
      <c r="FB334">
        <v>5.22822</v>
      </c>
      <c r="FC334">
        <v>11.974</v>
      </c>
      <c r="FD334">
        <v>4.9707</v>
      </c>
      <c r="FE334">
        <v>3.28975</v>
      </c>
      <c r="FF334">
        <v>9999</v>
      </c>
      <c r="FG334">
        <v>9999</v>
      </c>
      <c r="FH334">
        <v>9999</v>
      </c>
      <c r="FI334">
        <v>999.9</v>
      </c>
      <c r="FJ334">
        <v>4.97304</v>
      </c>
      <c r="FK334">
        <v>1.8775</v>
      </c>
      <c r="FL334">
        <v>1.87561</v>
      </c>
      <c r="FM334">
        <v>1.87844</v>
      </c>
      <c r="FN334">
        <v>1.87512</v>
      </c>
      <c r="FO334">
        <v>1.87866</v>
      </c>
      <c r="FP334">
        <v>1.87576</v>
      </c>
      <c r="FQ334">
        <v>1.87694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2.446</v>
      </c>
      <c r="GF334">
        <v>0.4006</v>
      </c>
      <c r="GG334">
        <v>1.952128706093963</v>
      </c>
      <c r="GH334">
        <v>0.004218851560130391</v>
      </c>
      <c r="GI334">
        <v>-1.795455638341317E-06</v>
      </c>
      <c r="GJ334">
        <v>4.509012065089949E-10</v>
      </c>
      <c r="GK334">
        <v>0.4005864047308223</v>
      </c>
      <c r="GL334">
        <v>0</v>
      </c>
      <c r="GM334">
        <v>0</v>
      </c>
      <c r="GN334">
        <v>0</v>
      </c>
      <c r="GO334">
        <v>0</v>
      </c>
      <c r="GP334">
        <v>2124</v>
      </c>
      <c r="GQ334">
        <v>1</v>
      </c>
      <c r="GR334">
        <v>26</v>
      </c>
      <c r="GS334">
        <v>223319.6</v>
      </c>
      <c r="GT334">
        <v>1195.3</v>
      </c>
      <c r="GU334">
        <v>0.383301</v>
      </c>
      <c r="GV334">
        <v>2.60742</v>
      </c>
      <c r="GW334">
        <v>1.39893</v>
      </c>
      <c r="GX334">
        <v>2.36206</v>
      </c>
      <c r="GY334">
        <v>1.44897</v>
      </c>
      <c r="GZ334">
        <v>2.40967</v>
      </c>
      <c r="HA334">
        <v>40.5787</v>
      </c>
      <c r="HB334">
        <v>24.2101</v>
      </c>
      <c r="HC334">
        <v>18</v>
      </c>
      <c r="HD334">
        <v>494.807</v>
      </c>
      <c r="HE334">
        <v>443.595</v>
      </c>
      <c r="HF334">
        <v>35.8086</v>
      </c>
      <c r="HG334">
        <v>27.963</v>
      </c>
      <c r="HH334">
        <v>30.0003</v>
      </c>
      <c r="HI334">
        <v>27.5493</v>
      </c>
      <c r="HJ334">
        <v>27.5756</v>
      </c>
      <c r="HK334">
        <v>7.66049</v>
      </c>
      <c r="HL334">
        <v>0</v>
      </c>
      <c r="HM334">
        <v>100</v>
      </c>
      <c r="HN334">
        <v>35.7883</v>
      </c>
      <c r="HO334">
        <v>85.2341</v>
      </c>
      <c r="HP334">
        <v>30.0046</v>
      </c>
      <c r="HQ334">
        <v>100.655</v>
      </c>
      <c r="HR334">
        <v>101.931</v>
      </c>
    </row>
    <row r="335" spans="1:226">
      <c r="A335">
        <v>319</v>
      </c>
      <c r="B335">
        <v>1677867245.6</v>
      </c>
      <c r="C335">
        <v>4724.099999904633</v>
      </c>
      <c r="D335" t="s">
        <v>1003</v>
      </c>
      <c r="E335" t="s">
        <v>1004</v>
      </c>
      <c r="F335">
        <v>5</v>
      </c>
      <c r="G335" t="s">
        <v>353</v>
      </c>
      <c r="H335" t="s">
        <v>770</v>
      </c>
      <c r="I335">
        <v>1677867238.1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104.4019795649751</v>
      </c>
      <c r="AK335">
        <v>115.0322242424242</v>
      </c>
      <c r="AL335">
        <v>-3.301602678652199</v>
      </c>
      <c r="AM335">
        <v>64.72934147553096</v>
      </c>
      <c r="AN335">
        <f>(AP335 - AO335 + BO335*1E3/(8.314*(BQ335+273.15)) * AR335/BN335 * AQ335) * BN335/(100*BB335) * 1000/(1000 - AP335)</f>
        <v>0</v>
      </c>
      <c r="AO335">
        <v>28.79601935551251</v>
      </c>
      <c r="AP335">
        <v>31.39509454545453</v>
      </c>
      <c r="AQ335">
        <v>3.131833233340856E-05</v>
      </c>
      <c r="AR335">
        <v>99.36113135424414</v>
      </c>
      <c r="AS335">
        <v>0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2.96</v>
      </c>
      <c r="BC335">
        <v>0.5</v>
      </c>
      <c r="BD335" t="s">
        <v>355</v>
      </c>
      <c r="BE335">
        <v>2</v>
      </c>
      <c r="BF335" t="b">
        <v>1</v>
      </c>
      <c r="BG335">
        <v>1677867238.1</v>
      </c>
      <c r="BH335">
        <v>133.8679259259259</v>
      </c>
      <c r="BI335">
        <v>117.2428296296296</v>
      </c>
      <c r="BJ335">
        <v>31.36913703703704</v>
      </c>
      <c r="BK335">
        <v>28.79881851851852</v>
      </c>
      <c r="BL335">
        <v>131.3917407407407</v>
      </c>
      <c r="BM335">
        <v>30.96854814814814</v>
      </c>
      <c r="BN335">
        <v>500.0311851851852</v>
      </c>
      <c r="BO335">
        <v>89.40313703703703</v>
      </c>
      <c r="BP335">
        <v>0.1000577037037037</v>
      </c>
      <c r="BQ335">
        <v>34.37820740740741</v>
      </c>
      <c r="BR335">
        <v>35.02570370370371</v>
      </c>
      <c r="BS335">
        <v>999.9000000000001</v>
      </c>
      <c r="BT335">
        <v>0</v>
      </c>
      <c r="BU335">
        <v>0</v>
      </c>
      <c r="BV335">
        <v>9993.427037037038</v>
      </c>
      <c r="BW335">
        <v>0</v>
      </c>
      <c r="BX335">
        <v>3.08919</v>
      </c>
      <c r="BY335">
        <v>16.6251037037037</v>
      </c>
      <c r="BZ335">
        <v>138.203</v>
      </c>
      <c r="CA335">
        <v>120.7194777777778</v>
      </c>
      <c r="CB335">
        <v>2.570317037037037</v>
      </c>
      <c r="CC335">
        <v>117.2428296296296</v>
      </c>
      <c r="CD335">
        <v>28.79881851851852</v>
      </c>
      <c r="CE335">
        <v>2.80450037037037</v>
      </c>
      <c r="CF335">
        <v>2.574704444444444</v>
      </c>
      <c r="CG335">
        <v>22.91059259259259</v>
      </c>
      <c r="CH335">
        <v>21.5066037037037</v>
      </c>
      <c r="CI335">
        <v>2000.011111111111</v>
      </c>
      <c r="CJ335">
        <v>0.9799973333333334</v>
      </c>
      <c r="CK335">
        <v>0.02000275555555556</v>
      </c>
      <c r="CL335">
        <v>0</v>
      </c>
      <c r="CM335">
        <v>2.123803703703703</v>
      </c>
      <c r="CN335">
        <v>0</v>
      </c>
      <c r="CO335">
        <v>7213.469999999999</v>
      </c>
      <c r="CP335">
        <v>17338.31481481481</v>
      </c>
      <c r="CQ335">
        <v>38.15251851851852</v>
      </c>
      <c r="CR335">
        <v>38.61333333333333</v>
      </c>
      <c r="CS335">
        <v>37.57151851851852</v>
      </c>
      <c r="CT335">
        <v>36.99511111111111</v>
      </c>
      <c r="CU335">
        <v>37.90703703703704</v>
      </c>
      <c r="CV335">
        <v>1960.008888888889</v>
      </c>
      <c r="CW335">
        <v>40.00333333333333</v>
      </c>
      <c r="CX335">
        <v>0</v>
      </c>
      <c r="CY335">
        <v>1677867248.8</v>
      </c>
      <c r="CZ335">
        <v>0</v>
      </c>
      <c r="DA335">
        <v>0</v>
      </c>
      <c r="DB335" t="s">
        <v>356</v>
      </c>
      <c r="DC335">
        <v>1664468064.5</v>
      </c>
      <c r="DD335">
        <v>1677795524</v>
      </c>
      <c r="DE335">
        <v>0</v>
      </c>
      <c r="DF335">
        <v>-0.419</v>
      </c>
      <c r="DG335">
        <v>-0.001</v>
      </c>
      <c r="DH335">
        <v>3.097</v>
      </c>
      <c r="DI335">
        <v>0.268</v>
      </c>
      <c r="DJ335">
        <v>400</v>
      </c>
      <c r="DK335">
        <v>24</v>
      </c>
      <c r="DL335">
        <v>0.15</v>
      </c>
      <c r="DM335">
        <v>0.13</v>
      </c>
      <c r="DN335">
        <v>16.2767825</v>
      </c>
      <c r="DO335">
        <v>7.457183864915529</v>
      </c>
      <c r="DP335">
        <v>0.719737300995127</v>
      </c>
      <c r="DQ335">
        <v>0</v>
      </c>
      <c r="DR335">
        <v>2.56001825</v>
      </c>
      <c r="DS335">
        <v>0.2284834896810488</v>
      </c>
      <c r="DT335">
        <v>0.02200898019985253</v>
      </c>
      <c r="DU335">
        <v>0</v>
      </c>
      <c r="DV335">
        <v>0</v>
      </c>
      <c r="DW335">
        <v>2</v>
      </c>
      <c r="DX335" t="s">
        <v>357</v>
      </c>
      <c r="DY335">
        <v>2.97848</v>
      </c>
      <c r="DZ335">
        <v>2.72861</v>
      </c>
      <c r="EA335">
        <v>0.0262354</v>
      </c>
      <c r="EB335">
        <v>0.0227807</v>
      </c>
      <c r="EC335">
        <v>0.127254</v>
      </c>
      <c r="ED335">
        <v>0.120698</v>
      </c>
      <c r="EE335">
        <v>29124.7</v>
      </c>
      <c r="EF335">
        <v>28881.7</v>
      </c>
      <c r="EG335">
        <v>30444.3</v>
      </c>
      <c r="EH335">
        <v>29808.5</v>
      </c>
      <c r="EI335">
        <v>36649.7</v>
      </c>
      <c r="EJ335">
        <v>34493.4</v>
      </c>
      <c r="EK335">
        <v>46576.7</v>
      </c>
      <c r="EL335">
        <v>44327.6</v>
      </c>
      <c r="EM335">
        <v>1.86928</v>
      </c>
      <c r="EN335">
        <v>1.83275</v>
      </c>
      <c r="EO335">
        <v>0.215653</v>
      </c>
      <c r="EP335">
        <v>0</v>
      </c>
      <c r="EQ335">
        <v>31.5212</v>
      </c>
      <c r="ER335">
        <v>999.9</v>
      </c>
      <c r="ES335">
        <v>48.3</v>
      </c>
      <c r="ET335">
        <v>34.2</v>
      </c>
      <c r="EU335">
        <v>29.1867</v>
      </c>
      <c r="EV335">
        <v>63.1358</v>
      </c>
      <c r="EW335">
        <v>19.5593</v>
      </c>
      <c r="EX335">
        <v>1</v>
      </c>
      <c r="EY335">
        <v>0.0620427</v>
      </c>
      <c r="EZ335">
        <v>-2.68296</v>
      </c>
      <c r="FA335">
        <v>20.1802</v>
      </c>
      <c r="FB335">
        <v>5.22822</v>
      </c>
      <c r="FC335">
        <v>11.9739</v>
      </c>
      <c r="FD335">
        <v>4.9708</v>
      </c>
      <c r="FE335">
        <v>3.2896</v>
      </c>
      <c r="FF335">
        <v>9999</v>
      </c>
      <c r="FG335">
        <v>9999</v>
      </c>
      <c r="FH335">
        <v>9999</v>
      </c>
      <c r="FI335">
        <v>999.9</v>
      </c>
      <c r="FJ335">
        <v>4.97303</v>
      </c>
      <c r="FK335">
        <v>1.87748</v>
      </c>
      <c r="FL335">
        <v>1.87561</v>
      </c>
      <c r="FM335">
        <v>1.87847</v>
      </c>
      <c r="FN335">
        <v>1.87511</v>
      </c>
      <c r="FO335">
        <v>1.87867</v>
      </c>
      <c r="FP335">
        <v>1.87575</v>
      </c>
      <c r="FQ335">
        <v>1.87693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2.385</v>
      </c>
      <c r="GF335">
        <v>0.4006</v>
      </c>
      <c r="GG335">
        <v>1.952128706093963</v>
      </c>
      <c r="GH335">
        <v>0.004218851560130391</v>
      </c>
      <c r="GI335">
        <v>-1.795455638341317E-06</v>
      </c>
      <c r="GJ335">
        <v>4.509012065089949E-10</v>
      </c>
      <c r="GK335">
        <v>0.4005864047308223</v>
      </c>
      <c r="GL335">
        <v>0</v>
      </c>
      <c r="GM335">
        <v>0</v>
      </c>
      <c r="GN335">
        <v>0</v>
      </c>
      <c r="GO335">
        <v>0</v>
      </c>
      <c r="GP335">
        <v>2124</v>
      </c>
      <c r="GQ335">
        <v>1</v>
      </c>
      <c r="GR335">
        <v>26</v>
      </c>
      <c r="GS335">
        <v>223319.7</v>
      </c>
      <c r="GT335">
        <v>1195.4</v>
      </c>
      <c r="GU335">
        <v>0.341797</v>
      </c>
      <c r="GV335">
        <v>2.60254</v>
      </c>
      <c r="GW335">
        <v>1.39893</v>
      </c>
      <c r="GX335">
        <v>2.36206</v>
      </c>
      <c r="GY335">
        <v>1.44897</v>
      </c>
      <c r="GZ335">
        <v>2.51465</v>
      </c>
      <c r="HA335">
        <v>40.5531</v>
      </c>
      <c r="HB335">
        <v>24.2101</v>
      </c>
      <c r="HC335">
        <v>18</v>
      </c>
      <c r="HD335">
        <v>494.793</v>
      </c>
      <c r="HE335">
        <v>443.43</v>
      </c>
      <c r="HF335">
        <v>35.7823</v>
      </c>
      <c r="HG335">
        <v>27.9654</v>
      </c>
      <c r="HH335">
        <v>30.0003</v>
      </c>
      <c r="HI335">
        <v>27.5533</v>
      </c>
      <c r="HJ335">
        <v>27.5803</v>
      </c>
      <c r="HK335">
        <v>6.80538</v>
      </c>
      <c r="HL335">
        <v>0</v>
      </c>
      <c r="HM335">
        <v>100</v>
      </c>
      <c r="HN335">
        <v>35.7646</v>
      </c>
      <c r="HO335">
        <v>65.19840000000001</v>
      </c>
      <c r="HP335">
        <v>30.0046</v>
      </c>
      <c r="HQ335">
        <v>100.652</v>
      </c>
      <c r="HR335">
        <v>101.93</v>
      </c>
    </row>
    <row r="336" spans="1:226">
      <c r="A336">
        <v>320</v>
      </c>
      <c r="B336">
        <v>1677867250.6</v>
      </c>
      <c r="C336">
        <v>4729.099999904633</v>
      </c>
      <c r="D336" t="s">
        <v>1005</v>
      </c>
      <c r="E336" t="s">
        <v>1006</v>
      </c>
      <c r="F336">
        <v>5</v>
      </c>
      <c r="G336" t="s">
        <v>353</v>
      </c>
      <c r="H336" t="s">
        <v>770</v>
      </c>
      <c r="I336">
        <v>1677867242.814285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87.22477111880949</v>
      </c>
      <c r="AK336">
        <v>98.46522666666668</v>
      </c>
      <c r="AL336">
        <v>-3.309617598614508</v>
      </c>
      <c r="AM336">
        <v>64.72934147553096</v>
      </c>
      <c r="AN336">
        <f>(AP336 - AO336 + BO336*1E3/(8.314*(BQ336+273.15)) * AR336/BN336 * AQ336) * BN336/(100*BB336) * 1000/(1000 - AP336)</f>
        <v>0</v>
      </c>
      <c r="AO336">
        <v>28.78840963273317</v>
      </c>
      <c r="AP336">
        <v>31.41227272727273</v>
      </c>
      <c r="AQ336">
        <v>2.405547779432886E-05</v>
      </c>
      <c r="AR336">
        <v>99.36113135424414</v>
      </c>
      <c r="AS336">
        <v>0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2.96</v>
      </c>
      <c r="BC336">
        <v>0.5</v>
      </c>
      <c r="BD336" t="s">
        <v>355</v>
      </c>
      <c r="BE336">
        <v>2</v>
      </c>
      <c r="BF336" t="b">
        <v>1</v>
      </c>
      <c r="BG336">
        <v>1677867242.814285</v>
      </c>
      <c r="BH336">
        <v>118.735125</v>
      </c>
      <c r="BI336">
        <v>101.5362821428572</v>
      </c>
      <c r="BJ336">
        <v>31.38580357142857</v>
      </c>
      <c r="BK336">
        <v>28.79492142857143</v>
      </c>
      <c r="BL336">
        <v>116.3161714285714</v>
      </c>
      <c r="BM336">
        <v>30.98521785714286</v>
      </c>
      <c r="BN336">
        <v>500.0283214285714</v>
      </c>
      <c r="BO336">
        <v>89.404625</v>
      </c>
      <c r="BP336">
        <v>0.1001146857142857</v>
      </c>
      <c r="BQ336">
        <v>34.37461071428572</v>
      </c>
      <c r="BR336">
        <v>35.01947500000001</v>
      </c>
      <c r="BS336">
        <v>999.9000000000002</v>
      </c>
      <c r="BT336">
        <v>0</v>
      </c>
      <c r="BU336">
        <v>0</v>
      </c>
      <c r="BV336">
        <v>9997.774285714286</v>
      </c>
      <c r="BW336">
        <v>0</v>
      </c>
      <c r="BX336">
        <v>3.08919</v>
      </c>
      <c r="BY336">
        <v>17.19886785714285</v>
      </c>
      <c r="BZ336">
        <v>122.5821642857143</v>
      </c>
      <c r="CA336">
        <v>104.5467464285714</v>
      </c>
      <c r="CB336">
        <v>2.590881428571429</v>
      </c>
      <c r="CC336">
        <v>101.5362821428572</v>
      </c>
      <c r="CD336">
        <v>28.79492142857143</v>
      </c>
      <c r="CE336">
        <v>2.806036428571428</v>
      </c>
      <c r="CF336">
        <v>2.574398928571429</v>
      </c>
      <c r="CG336">
        <v>22.91963928571429</v>
      </c>
      <c r="CH336">
        <v>21.50466428571428</v>
      </c>
      <c r="CI336">
        <v>2000.018214285714</v>
      </c>
      <c r="CJ336">
        <v>0.9799973214285715</v>
      </c>
      <c r="CK336">
        <v>0.02000276785714286</v>
      </c>
      <c r="CL336">
        <v>0</v>
      </c>
      <c r="CM336">
        <v>2.136489285714286</v>
      </c>
      <c r="CN336">
        <v>0</v>
      </c>
      <c r="CO336">
        <v>7240.965000000001</v>
      </c>
      <c r="CP336">
        <v>17338.37857142857</v>
      </c>
      <c r="CQ336">
        <v>38.19617857142857</v>
      </c>
      <c r="CR336">
        <v>38.61375</v>
      </c>
      <c r="CS336">
        <v>37.54889285714285</v>
      </c>
      <c r="CT336">
        <v>36.97525</v>
      </c>
      <c r="CU336">
        <v>37.90592857142857</v>
      </c>
      <c r="CV336">
        <v>1960.015714285714</v>
      </c>
      <c r="CW336">
        <v>40.00285714285714</v>
      </c>
      <c r="CX336">
        <v>0</v>
      </c>
      <c r="CY336">
        <v>1677867253.6</v>
      </c>
      <c r="CZ336">
        <v>0</v>
      </c>
      <c r="DA336">
        <v>0</v>
      </c>
      <c r="DB336" t="s">
        <v>356</v>
      </c>
      <c r="DC336">
        <v>1664468064.5</v>
      </c>
      <c r="DD336">
        <v>1677795524</v>
      </c>
      <c r="DE336">
        <v>0</v>
      </c>
      <c r="DF336">
        <v>-0.419</v>
      </c>
      <c r="DG336">
        <v>-0.001</v>
      </c>
      <c r="DH336">
        <v>3.097</v>
      </c>
      <c r="DI336">
        <v>0.268</v>
      </c>
      <c r="DJ336">
        <v>400</v>
      </c>
      <c r="DK336">
        <v>24</v>
      </c>
      <c r="DL336">
        <v>0.15</v>
      </c>
      <c r="DM336">
        <v>0.13</v>
      </c>
      <c r="DN336">
        <v>16.78266</v>
      </c>
      <c r="DO336">
        <v>7.282248405253238</v>
      </c>
      <c r="DP336">
        <v>0.7013194588773365</v>
      </c>
      <c r="DQ336">
        <v>0</v>
      </c>
      <c r="DR336">
        <v>2.57650325</v>
      </c>
      <c r="DS336">
        <v>0.2530976735459611</v>
      </c>
      <c r="DT336">
        <v>0.02443791934550692</v>
      </c>
      <c r="DU336">
        <v>0</v>
      </c>
      <c r="DV336">
        <v>0</v>
      </c>
      <c r="DW336">
        <v>2</v>
      </c>
      <c r="DX336" t="s">
        <v>357</v>
      </c>
      <c r="DY336">
        <v>2.97851</v>
      </c>
      <c r="DZ336">
        <v>2.72849</v>
      </c>
      <c r="EA336">
        <v>0.0224982</v>
      </c>
      <c r="EB336">
        <v>0.0188025</v>
      </c>
      <c r="EC336">
        <v>0.1273</v>
      </c>
      <c r="ED336">
        <v>0.120676</v>
      </c>
      <c r="EE336">
        <v>29236.9</v>
      </c>
      <c r="EF336">
        <v>28999.4</v>
      </c>
      <c r="EG336">
        <v>30444.8</v>
      </c>
      <c r="EH336">
        <v>29808.7</v>
      </c>
      <c r="EI336">
        <v>36648</v>
      </c>
      <c r="EJ336">
        <v>34494</v>
      </c>
      <c r="EK336">
        <v>46577.2</v>
      </c>
      <c r="EL336">
        <v>44327.6</v>
      </c>
      <c r="EM336">
        <v>1.86955</v>
      </c>
      <c r="EN336">
        <v>1.83272</v>
      </c>
      <c r="EO336">
        <v>0.215277</v>
      </c>
      <c r="EP336">
        <v>0</v>
      </c>
      <c r="EQ336">
        <v>31.5256</v>
      </c>
      <c r="ER336">
        <v>999.9</v>
      </c>
      <c r="ES336">
        <v>48.3</v>
      </c>
      <c r="ET336">
        <v>34.2</v>
      </c>
      <c r="EU336">
        <v>29.1887</v>
      </c>
      <c r="EV336">
        <v>63.1458</v>
      </c>
      <c r="EW336">
        <v>19.8718</v>
      </c>
      <c r="EX336">
        <v>1</v>
      </c>
      <c r="EY336">
        <v>0.0623984</v>
      </c>
      <c r="EZ336">
        <v>-2.69358</v>
      </c>
      <c r="FA336">
        <v>20.18</v>
      </c>
      <c r="FB336">
        <v>5.22792</v>
      </c>
      <c r="FC336">
        <v>11.9736</v>
      </c>
      <c r="FD336">
        <v>4.9707</v>
      </c>
      <c r="FE336">
        <v>3.28968</v>
      </c>
      <c r="FF336">
        <v>9999</v>
      </c>
      <c r="FG336">
        <v>9999</v>
      </c>
      <c r="FH336">
        <v>9999</v>
      </c>
      <c r="FI336">
        <v>999.9</v>
      </c>
      <c r="FJ336">
        <v>4.97302</v>
      </c>
      <c r="FK336">
        <v>1.87749</v>
      </c>
      <c r="FL336">
        <v>1.87561</v>
      </c>
      <c r="FM336">
        <v>1.87847</v>
      </c>
      <c r="FN336">
        <v>1.87515</v>
      </c>
      <c r="FO336">
        <v>1.87866</v>
      </c>
      <c r="FP336">
        <v>1.87576</v>
      </c>
      <c r="FQ336">
        <v>1.87695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2.323</v>
      </c>
      <c r="GF336">
        <v>0.4006</v>
      </c>
      <c r="GG336">
        <v>1.952128706093963</v>
      </c>
      <c r="GH336">
        <v>0.004218851560130391</v>
      </c>
      <c r="GI336">
        <v>-1.795455638341317E-06</v>
      </c>
      <c r="GJ336">
        <v>4.509012065089949E-10</v>
      </c>
      <c r="GK336">
        <v>0.4005864047308223</v>
      </c>
      <c r="GL336">
        <v>0</v>
      </c>
      <c r="GM336">
        <v>0</v>
      </c>
      <c r="GN336">
        <v>0</v>
      </c>
      <c r="GO336">
        <v>0</v>
      </c>
      <c r="GP336">
        <v>2124</v>
      </c>
      <c r="GQ336">
        <v>1</v>
      </c>
      <c r="GR336">
        <v>26</v>
      </c>
      <c r="GS336">
        <v>223319.8</v>
      </c>
      <c r="GT336">
        <v>1195.4</v>
      </c>
      <c r="GU336">
        <v>0.305176</v>
      </c>
      <c r="GV336">
        <v>2.60376</v>
      </c>
      <c r="GW336">
        <v>1.39893</v>
      </c>
      <c r="GX336">
        <v>2.36206</v>
      </c>
      <c r="GY336">
        <v>1.44897</v>
      </c>
      <c r="GZ336">
        <v>2.52197</v>
      </c>
      <c r="HA336">
        <v>40.5787</v>
      </c>
      <c r="HB336">
        <v>24.2101</v>
      </c>
      <c r="HC336">
        <v>18</v>
      </c>
      <c r="HD336">
        <v>494.971</v>
      </c>
      <c r="HE336">
        <v>443.444</v>
      </c>
      <c r="HF336">
        <v>35.7586</v>
      </c>
      <c r="HG336">
        <v>27.9678</v>
      </c>
      <c r="HH336">
        <v>30.0002</v>
      </c>
      <c r="HI336">
        <v>27.5569</v>
      </c>
      <c r="HJ336">
        <v>27.5842</v>
      </c>
      <c r="HK336">
        <v>6.02805</v>
      </c>
      <c r="HL336">
        <v>0</v>
      </c>
      <c r="HM336">
        <v>100</v>
      </c>
      <c r="HN336">
        <v>35.7563</v>
      </c>
      <c r="HO336">
        <v>51.8419</v>
      </c>
      <c r="HP336">
        <v>30.0046</v>
      </c>
      <c r="HQ336">
        <v>100.654</v>
      </c>
      <c r="HR336">
        <v>101.93</v>
      </c>
    </row>
    <row r="337" spans="1:226">
      <c r="A337">
        <v>321</v>
      </c>
      <c r="B337">
        <v>1677867255.6</v>
      </c>
      <c r="C337">
        <v>4734.099999904633</v>
      </c>
      <c r="D337" t="s">
        <v>1007</v>
      </c>
      <c r="E337" t="s">
        <v>1008</v>
      </c>
      <c r="F337">
        <v>5</v>
      </c>
      <c r="G337" t="s">
        <v>353</v>
      </c>
      <c r="H337" t="s">
        <v>770</v>
      </c>
      <c r="I337">
        <v>1677867248.1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70.15360075472582</v>
      </c>
      <c r="AK337">
        <v>81.93409333333329</v>
      </c>
      <c r="AL337">
        <v>-3.30273567946942</v>
      </c>
      <c r="AM337">
        <v>64.72934147553096</v>
      </c>
      <c r="AN337">
        <f>(AP337 - AO337 + BO337*1E3/(8.314*(BQ337+273.15)) * AR337/BN337 * AQ337) * BN337/(100*BB337) * 1000/(1000 - AP337)</f>
        <v>0</v>
      </c>
      <c r="AO337">
        <v>28.78063273962766</v>
      </c>
      <c r="AP337">
        <v>31.42885333333333</v>
      </c>
      <c r="AQ337">
        <v>2.818413101321664E-05</v>
      </c>
      <c r="AR337">
        <v>99.36113135424414</v>
      </c>
      <c r="AS337">
        <v>0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2.96</v>
      </c>
      <c r="BC337">
        <v>0.5</v>
      </c>
      <c r="BD337" t="s">
        <v>355</v>
      </c>
      <c r="BE337">
        <v>2</v>
      </c>
      <c r="BF337" t="b">
        <v>1</v>
      </c>
      <c r="BG337">
        <v>1677867248.1</v>
      </c>
      <c r="BH337">
        <v>101.7875</v>
      </c>
      <c r="BI337">
        <v>83.9451962962963</v>
      </c>
      <c r="BJ337">
        <v>31.40448148148148</v>
      </c>
      <c r="BK337">
        <v>28.78909999999999</v>
      </c>
      <c r="BL337">
        <v>99.43348148148149</v>
      </c>
      <c r="BM337">
        <v>31.00389629629629</v>
      </c>
      <c r="BN337">
        <v>500.0323703703704</v>
      </c>
      <c r="BO337">
        <v>89.40637037037038</v>
      </c>
      <c r="BP337">
        <v>0.1001467851851852</v>
      </c>
      <c r="BQ337">
        <v>34.36945185185185</v>
      </c>
      <c r="BR337">
        <v>35.01117407407407</v>
      </c>
      <c r="BS337">
        <v>999.9000000000001</v>
      </c>
      <c r="BT337">
        <v>0</v>
      </c>
      <c r="BU337">
        <v>0</v>
      </c>
      <c r="BV337">
        <v>10004.03296296296</v>
      </c>
      <c r="BW337">
        <v>0</v>
      </c>
      <c r="BX337">
        <v>3.08919</v>
      </c>
      <c r="BY337">
        <v>17.8423</v>
      </c>
      <c r="BZ337">
        <v>105.0874814814815</v>
      </c>
      <c r="CA337">
        <v>86.43364074074077</v>
      </c>
      <c r="CB337">
        <v>2.615379259259259</v>
      </c>
      <c r="CC337">
        <v>83.9451962962963</v>
      </c>
      <c r="CD337">
        <v>28.78909999999999</v>
      </c>
      <c r="CE337">
        <v>2.807761481481482</v>
      </c>
      <c r="CF337">
        <v>2.573928518518518</v>
      </c>
      <c r="CG337">
        <v>22.92978518518519</v>
      </c>
      <c r="CH337">
        <v>21.50168518518518</v>
      </c>
      <c r="CI337">
        <v>2000.007777777778</v>
      </c>
      <c r="CJ337">
        <v>0.9799974444444445</v>
      </c>
      <c r="CK337">
        <v>0.02000264074074075</v>
      </c>
      <c r="CL337">
        <v>0</v>
      </c>
      <c r="CM337">
        <v>2.136085185185185</v>
      </c>
      <c r="CN337">
        <v>0</v>
      </c>
      <c r="CO337">
        <v>7273.494444444444</v>
      </c>
      <c r="CP337">
        <v>17338.28148148148</v>
      </c>
      <c r="CQ337">
        <v>38.20803703703704</v>
      </c>
      <c r="CR337">
        <v>38.61333333333333</v>
      </c>
      <c r="CS337">
        <v>37.53692592592593</v>
      </c>
      <c r="CT337">
        <v>36.95585185185185</v>
      </c>
      <c r="CU337">
        <v>37.90485185185185</v>
      </c>
      <c r="CV337">
        <v>1960.005555555556</v>
      </c>
      <c r="CW337">
        <v>40.00222222222222</v>
      </c>
      <c r="CX337">
        <v>0</v>
      </c>
      <c r="CY337">
        <v>1677867258.4</v>
      </c>
      <c r="CZ337">
        <v>0</v>
      </c>
      <c r="DA337">
        <v>0</v>
      </c>
      <c r="DB337" t="s">
        <v>356</v>
      </c>
      <c r="DC337">
        <v>1664468064.5</v>
      </c>
      <c r="DD337">
        <v>1677795524</v>
      </c>
      <c r="DE337">
        <v>0</v>
      </c>
      <c r="DF337">
        <v>-0.419</v>
      </c>
      <c r="DG337">
        <v>-0.001</v>
      </c>
      <c r="DH337">
        <v>3.097</v>
      </c>
      <c r="DI337">
        <v>0.268</v>
      </c>
      <c r="DJ337">
        <v>400</v>
      </c>
      <c r="DK337">
        <v>24</v>
      </c>
      <c r="DL337">
        <v>0.15</v>
      </c>
      <c r="DM337">
        <v>0.13</v>
      </c>
      <c r="DN337">
        <v>17.40994390243903</v>
      </c>
      <c r="DO337">
        <v>7.385107317073167</v>
      </c>
      <c r="DP337">
        <v>0.7286342319204019</v>
      </c>
      <c r="DQ337">
        <v>0</v>
      </c>
      <c r="DR337">
        <v>2.599378292682927</v>
      </c>
      <c r="DS337">
        <v>0.276947874564463</v>
      </c>
      <c r="DT337">
        <v>0.02735201405189064</v>
      </c>
      <c r="DU337">
        <v>0</v>
      </c>
      <c r="DV337">
        <v>0</v>
      </c>
      <c r="DW337">
        <v>2</v>
      </c>
      <c r="DX337" t="s">
        <v>357</v>
      </c>
      <c r="DY337">
        <v>2.97849</v>
      </c>
      <c r="DZ337">
        <v>2.72844</v>
      </c>
      <c r="EA337">
        <v>0.0186958</v>
      </c>
      <c r="EB337">
        <v>0.0147496</v>
      </c>
      <c r="EC337">
        <v>0.12735</v>
      </c>
      <c r="ED337">
        <v>0.120656</v>
      </c>
      <c r="EE337">
        <v>29351</v>
      </c>
      <c r="EF337">
        <v>29119.1</v>
      </c>
      <c r="EG337">
        <v>30445.2</v>
      </c>
      <c r="EH337">
        <v>29808.6</v>
      </c>
      <c r="EI337">
        <v>36646.2</v>
      </c>
      <c r="EJ337">
        <v>34494.5</v>
      </c>
      <c r="EK337">
        <v>46578</v>
      </c>
      <c r="EL337">
        <v>44327.5</v>
      </c>
      <c r="EM337">
        <v>1.86922</v>
      </c>
      <c r="EN337">
        <v>1.8325</v>
      </c>
      <c r="EO337">
        <v>0.214223</v>
      </c>
      <c r="EP337">
        <v>0</v>
      </c>
      <c r="EQ337">
        <v>31.5291</v>
      </c>
      <c r="ER337">
        <v>999.9</v>
      </c>
      <c r="ES337">
        <v>48.3</v>
      </c>
      <c r="ET337">
        <v>34.2</v>
      </c>
      <c r="EU337">
        <v>29.188</v>
      </c>
      <c r="EV337">
        <v>62.9758</v>
      </c>
      <c r="EW337">
        <v>19.9119</v>
      </c>
      <c r="EX337">
        <v>1</v>
      </c>
      <c r="EY337">
        <v>0.0624644</v>
      </c>
      <c r="EZ337">
        <v>-2.73744</v>
      </c>
      <c r="FA337">
        <v>20.1796</v>
      </c>
      <c r="FB337">
        <v>5.22807</v>
      </c>
      <c r="FC337">
        <v>11.9736</v>
      </c>
      <c r="FD337">
        <v>4.9703</v>
      </c>
      <c r="FE337">
        <v>3.28968</v>
      </c>
      <c r="FF337">
        <v>9999</v>
      </c>
      <c r="FG337">
        <v>9999</v>
      </c>
      <c r="FH337">
        <v>9999</v>
      </c>
      <c r="FI337">
        <v>999.9</v>
      </c>
      <c r="FJ337">
        <v>4.97305</v>
      </c>
      <c r="FK337">
        <v>1.87748</v>
      </c>
      <c r="FL337">
        <v>1.87561</v>
      </c>
      <c r="FM337">
        <v>1.87846</v>
      </c>
      <c r="FN337">
        <v>1.87512</v>
      </c>
      <c r="FO337">
        <v>1.87866</v>
      </c>
      <c r="FP337">
        <v>1.87575</v>
      </c>
      <c r="FQ337">
        <v>1.87691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2.261</v>
      </c>
      <c r="GF337">
        <v>0.4006</v>
      </c>
      <c r="GG337">
        <v>1.952128706093963</v>
      </c>
      <c r="GH337">
        <v>0.004218851560130391</v>
      </c>
      <c r="GI337">
        <v>-1.795455638341317E-06</v>
      </c>
      <c r="GJ337">
        <v>4.509012065089949E-10</v>
      </c>
      <c r="GK337">
        <v>0.4005864047308223</v>
      </c>
      <c r="GL337">
        <v>0</v>
      </c>
      <c r="GM337">
        <v>0</v>
      </c>
      <c r="GN337">
        <v>0</v>
      </c>
      <c r="GO337">
        <v>0</v>
      </c>
      <c r="GP337">
        <v>2124</v>
      </c>
      <c r="GQ337">
        <v>1</v>
      </c>
      <c r="GR337">
        <v>26</v>
      </c>
      <c r="GS337">
        <v>223319.9</v>
      </c>
      <c r="GT337">
        <v>1195.5</v>
      </c>
      <c r="GU337">
        <v>0.26001</v>
      </c>
      <c r="GV337">
        <v>2.63184</v>
      </c>
      <c r="GW337">
        <v>1.39893</v>
      </c>
      <c r="GX337">
        <v>2.36206</v>
      </c>
      <c r="GY337">
        <v>1.44897</v>
      </c>
      <c r="GZ337">
        <v>2.45728</v>
      </c>
      <c r="HA337">
        <v>40.5787</v>
      </c>
      <c r="HB337">
        <v>24.2101</v>
      </c>
      <c r="HC337">
        <v>18</v>
      </c>
      <c r="HD337">
        <v>494.818</v>
      </c>
      <c r="HE337">
        <v>443.34</v>
      </c>
      <c r="HF337">
        <v>35.7474</v>
      </c>
      <c r="HG337">
        <v>27.9696</v>
      </c>
      <c r="HH337">
        <v>30.0002</v>
      </c>
      <c r="HI337">
        <v>27.561</v>
      </c>
      <c r="HJ337">
        <v>27.5889</v>
      </c>
      <c r="HK337">
        <v>5.16966</v>
      </c>
      <c r="HL337">
        <v>0</v>
      </c>
      <c r="HM337">
        <v>100</v>
      </c>
      <c r="HN337">
        <v>35.7528</v>
      </c>
      <c r="HO337">
        <v>31.8049</v>
      </c>
      <c r="HP337">
        <v>30.0046</v>
      </c>
      <c r="HQ337">
        <v>100.655</v>
      </c>
      <c r="HR337">
        <v>101.93</v>
      </c>
    </row>
    <row r="338" spans="1:226">
      <c r="A338">
        <v>322</v>
      </c>
      <c r="B338">
        <v>1677867352.6</v>
      </c>
      <c r="C338">
        <v>4831.099999904633</v>
      </c>
      <c r="D338" t="s">
        <v>1009</v>
      </c>
      <c r="E338" t="s">
        <v>1010</v>
      </c>
      <c r="F338">
        <v>5</v>
      </c>
      <c r="G338" t="s">
        <v>353</v>
      </c>
      <c r="H338" t="s">
        <v>770</v>
      </c>
      <c r="I338">
        <v>1677867344.599999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432.3792779264768</v>
      </c>
      <c r="AK338">
        <v>420.4179212121213</v>
      </c>
      <c r="AL338">
        <v>-0.03845265468610586</v>
      </c>
      <c r="AM338">
        <v>64.72934147553096</v>
      </c>
      <c r="AN338">
        <f>(AP338 - AO338 + BO338*1E3/(8.314*(BQ338+273.15)) * AR338/BN338 * AQ338) * BN338/(100*BB338) * 1000/(1000 - AP338)</f>
        <v>0</v>
      </c>
      <c r="AO338">
        <v>28.76220611938357</v>
      </c>
      <c r="AP338">
        <v>31.86088848484848</v>
      </c>
      <c r="AQ338">
        <v>0.0001269821146798041</v>
      </c>
      <c r="AR338">
        <v>99.36113135424414</v>
      </c>
      <c r="AS338">
        <v>0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2.96</v>
      </c>
      <c r="BC338">
        <v>0.5</v>
      </c>
      <c r="BD338" t="s">
        <v>355</v>
      </c>
      <c r="BE338">
        <v>2</v>
      </c>
      <c r="BF338" t="b">
        <v>1</v>
      </c>
      <c r="BG338">
        <v>1677867344.599999</v>
      </c>
      <c r="BH338">
        <v>407.2932903225806</v>
      </c>
      <c r="BI338">
        <v>419.9899677419355</v>
      </c>
      <c r="BJ338">
        <v>31.84188064516129</v>
      </c>
      <c r="BK338">
        <v>28.76825161290323</v>
      </c>
      <c r="BL338">
        <v>403.9003548387097</v>
      </c>
      <c r="BM338">
        <v>31.44129677419355</v>
      </c>
      <c r="BN338">
        <v>500.037258064516</v>
      </c>
      <c r="BO338">
        <v>89.41818709677419</v>
      </c>
      <c r="BP338">
        <v>0.1000398161290323</v>
      </c>
      <c r="BQ338">
        <v>34.37469354838709</v>
      </c>
      <c r="BR338">
        <v>34.99242258064516</v>
      </c>
      <c r="BS338">
        <v>999.9000000000003</v>
      </c>
      <c r="BT338">
        <v>0</v>
      </c>
      <c r="BU338">
        <v>0</v>
      </c>
      <c r="BV338">
        <v>9997.902580645161</v>
      </c>
      <c r="BW338">
        <v>0</v>
      </c>
      <c r="BX338">
        <v>2.583323225806452</v>
      </c>
      <c r="BY338">
        <v>-12.69673548387097</v>
      </c>
      <c r="BZ338">
        <v>420.6887419354838</v>
      </c>
      <c r="CA338">
        <v>432.4302580645161</v>
      </c>
      <c r="CB338">
        <v>3.073616774193548</v>
      </c>
      <c r="CC338">
        <v>419.9899677419355</v>
      </c>
      <c r="CD338">
        <v>28.76825161290323</v>
      </c>
      <c r="CE338">
        <v>2.847243548387097</v>
      </c>
      <c r="CF338">
        <v>2.572405806451613</v>
      </c>
      <c r="CG338">
        <v>23.16057741935484</v>
      </c>
      <c r="CH338">
        <v>21.49200967741936</v>
      </c>
      <c r="CI338">
        <v>1999.99935483871</v>
      </c>
      <c r="CJ338">
        <v>0.9799980645161291</v>
      </c>
      <c r="CK338">
        <v>0.02000200000000001</v>
      </c>
      <c r="CL338">
        <v>0</v>
      </c>
      <c r="CM338">
        <v>2.074864516129032</v>
      </c>
      <c r="CN338">
        <v>0</v>
      </c>
      <c r="CO338">
        <v>7037.79806451613</v>
      </c>
      <c r="CP338">
        <v>17338.2064516129</v>
      </c>
      <c r="CQ338">
        <v>38.53409677419354</v>
      </c>
      <c r="CR338">
        <v>38.70325806451611</v>
      </c>
      <c r="CS338">
        <v>37.6428064516129</v>
      </c>
      <c r="CT338">
        <v>37.07645161290322</v>
      </c>
      <c r="CU338">
        <v>38.01996774193547</v>
      </c>
      <c r="CV338">
        <v>1959.998709677419</v>
      </c>
      <c r="CW338">
        <v>40.00064516129032</v>
      </c>
      <c r="CX338">
        <v>0</v>
      </c>
      <c r="CY338">
        <v>1677867355.6</v>
      </c>
      <c r="CZ338">
        <v>0</v>
      </c>
      <c r="DA338">
        <v>0</v>
      </c>
      <c r="DB338" t="s">
        <v>356</v>
      </c>
      <c r="DC338">
        <v>1664468064.5</v>
      </c>
      <c r="DD338">
        <v>1677795524</v>
      </c>
      <c r="DE338">
        <v>0</v>
      </c>
      <c r="DF338">
        <v>-0.419</v>
      </c>
      <c r="DG338">
        <v>-0.001</v>
      </c>
      <c r="DH338">
        <v>3.097</v>
      </c>
      <c r="DI338">
        <v>0.268</v>
      </c>
      <c r="DJ338">
        <v>400</v>
      </c>
      <c r="DK338">
        <v>24</v>
      </c>
      <c r="DL338">
        <v>0.15</v>
      </c>
      <c r="DM338">
        <v>0.13</v>
      </c>
      <c r="DN338">
        <v>-12.591625</v>
      </c>
      <c r="DO338">
        <v>-2.479479174484058</v>
      </c>
      <c r="DP338">
        <v>0.2473662838282533</v>
      </c>
      <c r="DQ338">
        <v>0</v>
      </c>
      <c r="DR338">
        <v>3.06477375</v>
      </c>
      <c r="DS338">
        <v>0.2304406378986823</v>
      </c>
      <c r="DT338">
        <v>0.02225582976295199</v>
      </c>
      <c r="DU338">
        <v>0</v>
      </c>
      <c r="DV338">
        <v>0</v>
      </c>
      <c r="DW338">
        <v>2</v>
      </c>
      <c r="DX338" t="s">
        <v>357</v>
      </c>
      <c r="DY338">
        <v>2.97827</v>
      </c>
      <c r="DZ338">
        <v>2.72796</v>
      </c>
      <c r="EA338">
        <v>0.08257689999999999</v>
      </c>
      <c r="EB338">
        <v>0.08553769999999999</v>
      </c>
      <c r="EC338">
        <v>0.128536</v>
      </c>
      <c r="ED338">
        <v>0.120598</v>
      </c>
      <c r="EE338">
        <v>27438.2</v>
      </c>
      <c r="EF338">
        <v>27026.1</v>
      </c>
      <c r="EG338">
        <v>30442.7</v>
      </c>
      <c r="EH338">
        <v>29807.5</v>
      </c>
      <c r="EI338">
        <v>36597.2</v>
      </c>
      <c r="EJ338">
        <v>34500.4</v>
      </c>
      <c r="EK338">
        <v>46574.1</v>
      </c>
      <c r="EL338">
        <v>44325.5</v>
      </c>
      <c r="EM338">
        <v>1.86935</v>
      </c>
      <c r="EN338">
        <v>1.83435</v>
      </c>
      <c r="EO338">
        <v>0.209097</v>
      </c>
      <c r="EP338">
        <v>0</v>
      </c>
      <c r="EQ338">
        <v>31.6122</v>
      </c>
      <c r="ER338">
        <v>999.9</v>
      </c>
      <c r="ES338">
        <v>48.3</v>
      </c>
      <c r="ET338">
        <v>34.2</v>
      </c>
      <c r="EU338">
        <v>29.1872</v>
      </c>
      <c r="EV338">
        <v>63.0258</v>
      </c>
      <c r="EW338">
        <v>19.6434</v>
      </c>
      <c r="EX338">
        <v>1</v>
      </c>
      <c r="EY338">
        <v>0.0650381</v>
      </c>
      <c r="EZ338">
        <v>-2.95292</v>
      </c>
      <c r="FA338">
        <v>20.1769</v>
      </c>
      <c r="FB338">
        <v>5.23541</v>
      </c>
      <c r="FC338">
        <v>11.974</v>
      </c>
      <c r="FD338">
        <v>4.97175</v>
      </c>
      <c r="FE338">
        <v>3.29033</v>
      </c>
      <c r="FF338">
        <v>9999</v>
      </c>
      <c r="FG338">
        <v>9999</v>
      </c>
      <c r="FH338">
        <v>9999</v>
      </c>
      <c r="FI338">
        <v>999.9</v>
      </c>
      <c r="FJ338">
        <v>4.97303</v>
      </c>
      <c r="FK338">
        <v>1.87748</v>
      </c>
      <c r="FL338">
        <v>1.87561</v>
      </c>
      <c r="FM338">
        <v>1.87845</v>
      </c>
      <c r="FN338">
        <v>1.87509</v>
      </c>
      <c r="FO338">
        <v>1.87867</v>
      </c>
      <c r="FP338">
        <v>1.87576</v>
      </c>
      <c r="FQ338">
        <v>1.87691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3.392</v>
      </c>
      <c r="GF338">
        <v>0.4006</v>
      </c>
      <c r="GG338">
        <v>1.952128706093963</v>
      </c>
      <c r="GH338">
        <v>0.004218851560130391</v>
      </c>
      <c r="GI338">
        <v>-1.795455638341317E-06</v>
      </c>
      <c r="GJ338">
        <v>4.509012065089949E-10</v>
      </c>
      <c r="GK338">
        <v>0.4005864047308223</v>
      </c>
      <c r="GL338">
        <v>0</v>
      </c>
      <c r="GM338">
        <v>0</v>
      </c>
      <c r="GN338">
        <v>0</v>
      </c>
      <c r="GO338">
        <v>0</v>
      </c>
      <c r="GP338">
        <v>2124</v>
      </c>
      <c r="GQ338">
        <v>1</v>
      </c>
      <c r="GR338">
        <v>26</v>
      </c>
      <c r="GS338">
        <v>223321.5</v>
      </c>
      <c r="GT338">
        <v>1197.1</v>
      </c>
      <c r="GU338">
        <v>1.13281</v>
      </c>
      <c r="GV338">
        <v>2.58301</v>
      </c>
      <c r="GW338">
        <v>1.39893</v>
      </c>
      <c r="GX338">
        <v>2.36206</v>
      </c>
      <c r="GY338">
        <v>1.44897</v>
      </c>
      <c r="GZ338">
        <v>2.47192</v>
      </c>
      <c r="HA338">
        <v>40.451</v>
      </c>
      <c r="HB338">
        <v>24.2013</v>
      </c>
      <c r="HC338">
        <v>18</v>
      </c>
      <c r="HD338">
        <v>495.288</v>
      </c>
      <c r="HE338">
        <v>444.97</v>
      </c>
      <c r="HF338">
        <v>36.0258</v>
      </c>
      <c r="HG338">
        <v>27.9965</v>
      </c>
      <c r="HH338">
        <v>30.0002</v>
      </c>
      <c r="HI338">
        <v>27.619</v>
      </c>
      <c r="HJ338">
        <v>27.6518</v>
      </c>
      <c r="HK338">
        <v>22.7932</v>
      </c>
      <c r="HL338">
        <v>0</v>
      </c>
      <c r="HM338">
        <v>100</v>
      </c>
      <c r="HN338">
        <v>36.0291</v>
      </c>
      <c r="HO338">
        <v>426.659</v>
      </c>
      <c r="HP338">
        <v>30.0046</v>
      </c>
      <c r="HQ338">
        <v>100.647</v>
      </c>
      <c r="HR338">
        <v>101.925</v>
      </c>
    </row>
    <row r="339" spans="1:226">
      <c r="A339">
        <v>323</v>
      </c>
      <c r="B339">
        <v>1677867357.6</v>
      </c>
      <c r="C339">
        <v>4836.099999904633</v>
      </c>
      <c r="D339" t="s">
        <v>1011</v>
      </c>
      <c r="E339" t="s">
        <v>1012</v>
      </c>
      <c r="F339">
        <v>5</v>
      </c>
      <c r="G339" t="s">
        <v>353</v>
      </c>
      <c r="H339" t="s">
        <v>770</v>
      </c>
      <c r="I339">
        <v>1677867349.755172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432.5998629980197</v>
      </c>
      <c r="AK339">
        <v>420.2911636363634</v>
      </c>
      <c r="AL339">
        <v>-0.008507541580941219</v>
      </c>
      <c r="AM339">
        <v>64.72934147553096</v>
      </c>
      <c r="AN339">
        <f>(AP339 - AO339 + BO339*1E3/(8.314*(BQ339+273.15)) * AR339/BN339 * AQ339) * BN339/(100*BB339) * 1000/(1000 - AP339)</f>
        <v>0</v>
      </c>
      <c r="AO339">
        <v>28.75934892425663</v>
      </c>
      <c r="AP339">
        <v>31.87090848484848</v>
      </c>
      <c r="AQ339">
        <v>5.166088256920917E-05</v>
      </c>
      <c r="AR339">
        <v>99.36113135424414</v>
      </c>
      <c r="AS339">
        <v>0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2.96</v>
      </c>
      <c r="BC339">
        <v>0.5</v>
      </c>
      <c r="BD339" t="s">
        <v>355</v>
      </c>
      <c r="BE339">
        <v>2</v>
      </c>
      <c r="BF339" t="b">
        <v>1</v>
      </c>
      <c r="BG339">
        <v>1677867349.755172</v>
      </c>
      <c r="BH339">
        <v>407.1072413793103</v>
      </c>
      <c r="BI339">
        <v>420.1800689655173</v>
      </c>
      <c r="BJ339">
        <v>31.85531379310344</v>
      </c>
      <c r="BK339">
        <v>28.76334137931034</v>
      </c>
      <c r="BL339">
        <v>403.7147931034482</v>
      </c>
      <c r="BM339">
        <v>31.45473103448276</v>
      </c>
      <c r="BN339">
        <v>500.0152413793103</v>
      </c>
      <c r="BO339">
        <v>89.41434827586207</v>
      </c>
      <c r="BP339">
        <v>0.09974302758620689</v>
      </c>
      <c r="BQ339">
        <v>34.37794137931034</v>
      </c>
      <c r="BR339">
        <v>34.99285517241379</v>
      </c>
      <c r="BS339">
        <v>999.9000000000002</v>
      </c>
      <c r="BT339">
        <v>0</v>
      </c>
      <c r="BU339">
        <v>0</v>
      </c>
      <c r="BV339">
        <v>10001.4275862069</v>
      </c>
      <c r="BW339">
        <v>0</v>
      </c>
      <c r="BX339">
        <v>2.618104137931035</v>
      </c>
      <c r="BY339">
        <v>-13.07289310344827</v>
      </c>
      <c r="BZ339">
        <v>420.5024137931034</v>
      </c>
      <c r="CA339">
        <v>432.6237931034483</v>
      </c>
      <c r="CB339">
        <v>3.091963448275862</v>
      </c>
      <c r="CC339">
        <v>420.1800689655173</v>
      </c>
      <c r="CD339">
        <v>28.76334137931034</v>
      </c>
      <c r="CE339">
        <v>2.848321724137931</v>
      </c>
      <c r="CF339">
        <v>2.571856206896552</v>
      </c>
      <c r="CG339">
        <v>23.16684137931035</v>
      </c>
      <c r="CH339">
        <v>21.48852413793103</v>
      </c>
      <c r="CI339">
        <v>2000.015862068966</v>
      </c>
      <c r="CJ339">
        <v>0.9799981379310346</v>
      </c>
      <c r="CK339">
        <v>0.02000192413793104</v>
      </c>
      <c r="CL339">
        <v>0</v>
      </c>
      <c r="CM339">
        <v>2.102172413793104</v>
      </c>
      <c r="CN339">
        <v>0</v>
      </c>
      <c r="CO339">
        <v>7034.770689655173</v>
      </c>
      <c r="CP339">
        <v>17338.35172413793</v>
      </c>
      <c r="CQ339">
        <v>38.49327586206896</v>
      </c>
      <c r="CR339">
        <v>38.71089655172414</v>
      </c>
      <c r="CS339">
        <v>37.68286206896551</v>
      </c>
      <c r="CT339">
        <v>37.09889655172414</v>
      </c>
      <c r="CU339">
        <v>38.04493103448276</v>
      </c>
      <c r="CV339">
        <v>1960.014827586207</v>
      </c>
      <c r="CW339">
        <v>40.00103448275862</v>
      </c>
      <c r="CX339">
        <v>0</v>
      </c>
      <c r="CY339">
        <v>1677867360.4</v>
      </c>
      <c r="CZ339">
        <v>0</v>
      </c>
      <c r="DA339">
        <v>0</v>
      </c>
      <c r="DB339" t="s">
        <v>356</v>
      </c>
      <c r="DC339">
        <v>1664468064.5</v>
      </c>
      <c r="DD339">
        <v>1677795524</v>
      </c>
      <c r="DE339">
        <v>0</v>
      </c>
      <c r="DF339">
        <v>-0.419</v>
      </c>
      <c r="DG339">
        <v>-0.001</v>
      </c>
      <c r="DH339">
        <v>3.097</v>
      </c>
      <c r="DI339">
        <v>0.268</v>
      </c>
      <c r="DJ339">
        <v>400</v>
      </c>
      <c r="DK339">
        <v>24</v>
      </c>
      <c r="DL339">
        <v>0.15</v>
      </c>
      <c r="DM339">
        <v>0.13</v>
      </c>
      <c r="DN339">
        <v>-12.8074775</v>
      </c>
      <c r="DO339">
        <v>-3.060345590994332</v>
      </c>
      <c r="DP339">
        <v>0.3333528569605336</v>
      </c>
      <c r="DQ339">
        <v>0</v>
      </c>
      <c r="DR339">
        <v>3.07955675</v>
      </c>
      <c r="DS339">
        <v>0.2141854784240151</v>
      </c>
      <c r="DT339">
        <v>0.02070127814743575</v>
      </c>
      <c r="DU339">
        <v>0</v>
      </c>
      <c r="DV339">
        <v>0</v>
      </c>
      <c r="DW339">
        <v>2</v>
      </c>
      <c r="DX339" t="s">
        <v>357</v>
      </c>
      <c r="DY339">
        <v>2.97831</v>
      </c>
      <c r="DZ339">
        <v>2.72787</v>
      </c>
      <c r="EA339">
        <v>0.08256520000000001</v>
      </c>
      <c r="EB339">
        <v>0.08596090000000001</v>
      </c>
      <c r="EC339">
        <v>0.12855</v>
      </c>
      <c r="ED339">
        <v>0.120576</v>
      </c>
      <c r="EE339">
        <v>27438.5</v>
      </c>
      <c r="EF339">
        <v>27013.7</v>
      </c>
      <c r="EG339">
        <v>30442.7</v>
      </c>
      <c r="EH339">
        <v>29807.6</v>
      </c>
      <c r="EI339">
        <v>36596.7</v>
      </c>
      <c r="EJ339">
        <v>34501.2</v>
      </c>
      <c r="EK339">
        <v>46574.1</v>
      </c>
      <c r="EL339">
        <v>44325.4</v>
      </c>
      <c r="EM339">
        <v>1.8694</v>
      </c>
      <c r="EN339">
        <v>1.834</v>
      </c>
      <c r="EO339">
        <v>0.20897</v>
      </c>
      <c r="EP339">
        <v>0</v>
      </c>
      <c r="EQ339">
        <v>31.6151</v>
      </c>
      <c r="ER339">
        <v>999.9</v>
      </c>
      <c r="ES339">
        <v>48.3</v>
      </c>
      <c r="ET339">
        <v>34.2</v>
      </c>
      <c r="EU339">
        <v>29.1909</v>
      </c>
      <c r="EV339">
        <v>63.1258</v>
      </c>
      <c r="EW339">
        <v>19.4832</v>
      </c>
      <c r="EX339">
        <v>1</v>
      </c>
      <c r="EY339">
        <v>0.0650305</v>
      </c>
      <c r="EZ339">
        <v>-2.9547</v>
      </c>
      <c r="FA339">
        <v>20.1761</v>
      </c>
      <c r="FB339">
        <v>5.23062</v>
      </c>
      <c r="FC339">
        <v>11.974</v>
      </c>
      <c r="FD339">
        <v>4.9709</v>
      </c>
      <c r="FE339">
        <v>3.28958</v>
      </c>
      <c r="FF339">
        <v>9999</v>
      </c>
      <c r="FG339">
        <v>9999</v>
      </c>
      <c r="FH339">
        <v>9999</v>
      </c>
      <c r="FI339">
        <v>999.9</v>
      </c>
      <c r="FJ339">
        <v>4.97305</v>
      </c>
      <c r="FK339">
        <v>1.87747</v>
      </c>
      <c r="FL339">
        <v>1.87561</v>
      </c>
      <c r="FM339">
        <v>1.87845</v>
      </c>
      <c r="FN339">
        <v>1.8751</v>
      </c>
      <c r="FO339">
        <v>1.87866</v>
      </c>
      <c r="FP339">
        <v>1.87576</v>
      </c>
      <c r="FQ339">
        <v>1.87695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3.392</v>
      </c>
      <c r="GF339">
        <v>0.4006</v>
      </c>
      <c r="GG339">
        <v>1.952128706093963</v>
      </c>
      <c r="GH339">
        <v>0.004218851560130391</v>
      </c>
      <c r="GI339">
        <v>-1.795455638341317E-06</v>
      </c>
      <c r="GJ339">
        <v>4.509012065089949E-10</v>
      </c>
      <c r="GK339">
        <v>0.4005864047308223</v>
      </c>
      <c r="GL339">
        <v>0</v>
      </c>
      <c r="GM339">
        <v>0</v>
      </c>
      <c r="GN339">
        <v>0</v>
      </c>
      <c r="GO339">
        <v>0</v>
      </c>
      <c r="GP339">
        <v>2124</v>
      </c>
      <c r="GQ339">
        <v>1</v>
      </c>
      <c r="GR339">
        <v>26</v>
      </c>
      <c r="GS339">
        <v>223321.6</v>
      </c>
      <c r="GT339">
        <v>1197.2</v>
      </c>
      <c r="GU339">
        <v>1.15967</v>
      </c>
      <c r="GV339">
        <v>2.58301</v>
      </c>
      <c r="GW339">
        <v>1.39893</v>
      </c>
      <c r="GX339">
        <v>2.36206</v>
      </c>
      <c r="GY339">
        <v>1.44897</v>
      </c>
      <c r="GZ339">
        <v>2.42188</v>
      </c>
      <c r="HA339">
        <v>40.451</v>
      </c>
      <c r="HB339">
        <v>24.2013</v>
      </c>
      <c r="HC339">
        <v>18</v>
      </c>
      <c r="HD339">
        <v>495.332</v>
      </c>
      <c r="HE339">
        <v>444.773</v>
      </c>
      <c r="HF339">
        <v>36.0316</v>
      </c>
      <c r="HG339">
        <v>27.9965</v>
      </c>
      <c r="HH339">
        <v>30.0002</v>
      </c>
      <c r="HI339">
        <v>27.6215</v>
      </c>
      <c r="HJ339">
        <v>27.6546</v>
      </c>
      <c r="HK339">
        <v>23.2916</v>
      </c>
      <c r="HL339">
        <v>0</v>
      </c>
      <c r="HM339">
        <v>100</v>
      </c>
      <c r="HN339">
        <v>36.0335</v>
      </c>
      <c r="HO339">
        <v>440.033</v>
      </c>
      <c r="HP339">
        <v>30.0046</v>
      </c>
      <c r="HQ339">
        <v>100.647</v>
      </c>
      <c r="HR339">
        <v>101.925</v>
      </c>
    </row>
    <row r="340" spans="1:226">
      <c r="A340">
        <v>324</v>
      </c>
      <c r="B340">
        <v>1677867362.6</v>
      </c>
      <c r="C340">
        <v>4841.099999904633</v>
      </c>
      <c r="D340" t="s">
        <v>1013</v>
      </c>
      <c r="E340" t="s">
        <v>1014</v>
      </c>
      <c r="F340">
        <v>5</v>
      </c>
      <c r="G340" t="s">
        <v>353</v>
      </c>
      <c r="H340" t="s">
        <v>770</v>
      </c>
      <c r="I340">
        <v>1677867354.832142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440.4251463812709</v>
      </c>
      <c r="AK340">
        <v>423.8376666666666</v>
      </c>
      <c r="AL340">
        <v>0.9200488585490708</v>
      </c>
      <c r="AM340">
        <v>64.72934147553096</v>
      </c>
      <c r="AN340">
        <f>(AP340 - AO340 + BO340*1E3/(8.314*(BQ340+273.15)) * AR340/BN340 * AQ340) * BN340/(100*BB340) * 1000/(1000 - AP340)</f>
        <v>0</v>
      </c>
      <c r="AO340">
        <v>28.75735487736861</v>
      </c>
      <c r="AP340">
        <v>31.8803206060606</v>
      </c>
      <c r="AQ340">
        <v>6.963946790099878E-05</v>
      </c>
      <c r="AR340">
        <v>99.36113135424414</v>
      </c>
      <c r="AS340">
        <v>0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2.96</v>
      </c>
      <c r="BC340">
        <v>0.5</v>
      </c>
      <c r="BD340" t="s">
        <v>355</v>
      </c>
      <c r="BE340">
        <v>2</v>
      </c>
      <c r="BF340" t="b">
        <v>1</v>
      </c>
      <c r="BG340">
        <v>1677867354.832142</v>
      </c>
      <c r="BH340">
        <v>407.4632499999999</v>
      </c>
      <c r="BI340">
        <v>422.9169285714285</v>
      </c>
      <c r="BJ340">
        <v>31.866225</v>
      </c>
      <c r="BK340">
        <v>28.75996428571429</v>
      </c>
      <c r="BL340">
        <v>404.06975</v>
      </c>
      <c r="BM340">
        <v>31.46563214285714</v>
      </c>
      <c r="BN340">
        <v>500.0054642857143</v>
      </c>
      <c r="BO340">
        <v>89.41025357142858</v>
      </c>
      <c r="BP340">
        <v>0.09967038214285714</v>
      </c>
      <c r="BQ340">
        <v>34.38016428571428</v>
      </c>
      <c r="BR340">
        <v>34.993425</v>
      </c>
      <c r="BS340">
        <v>999.9000000000002</v>
      </c>
      <c r="BT340">
        <v>0</v>
      </c>
      <c r="BU340">
        <v>0</v>
      </c>
      <c r="BV340">
        <v>10006.23178571429</v>
      </c>
      <c r="BW340">
        <v>0</v>
      </c>
      <c r="BX340">
        <v>2.62974857142857</v>
      </c>
      <c r="BY340">
        <v>-15.45380714285714</v>
      </c>
      <c r="BZ340">
        <v>420.87475</v>
      </c>
      <c r="CA340">
        <v>435.4402142857143</v>
      </c>
      <c r="CB340">
        <v>3.106239285714286</v>
      </c>
      <c r="CC340">
        <v>422.9169285714285</v>
      </c>
      <c r="CD340">
        <v>28.75996428571429</v>
      </c>
      <c r="CE340">
        <v>2.849165357142858</v>
      </c>
      <c r="CF340">
        <v>2.571436428571428</v>
      </c>
      <c r="CG340">
        <v>23.17173214285714</v>
      </c>
      <c r="CH340">
        <v>21.48586428571429</v>
      </c>
      <c r="CI340">
        <v>2000.0325</v>
      </c>
      <c r="CJ340">
        <v>0.9799981785714288</v>
      </c>
      <c r="CK340">
        <v>0.02000188214285714</v>
      </c>
      <c r="CL340">
        <v>0</v>
      </c>
      <c r="CM340">
        <v>2.077464285714286</v>
      </c>
      <c r="CN340">
        <v>0</v>
      </c>
      <c r="CO340">
        <v>7032.157857142859</v>
      </c>
      <c r="CP340">
        <v>17338.5</v>
      </c>
      <c r="CQ340">
        <v>38.5555</v>
      </c>
      <c r="CR340">
        <v>38.71625</v>
      </c>
      <c r="CS340">
        <v>37.66042857142857</v>
      </c>
      <c r="CT340">
        <v>37.07789285714286</v>
      </c>
      <c r="CU340">
        <v>38.02649999999999</v>
      </c>
      <c r="CV340">
        <v>1960.031071428572</v>
      </c>
      <c r="CW340">
        <v>40.00142857142857</v>
      </c>
      <c r="CX340">
        <v>0</v>
      </c>
      <c r="CY340">
        <v>1677867365.8</v>
      </c>
      <c r="CZ340">
        <v>0</v>
      </c>
      <c r="DA340">
        <v>0</v>
      </c>
      <c r="DB340" t="s">
        <v>356</v>
      </c>
      <c r="DC340">
        <v>1664468064.5</v>
      </c>
      <c r="DD340">
        <v>1677795524</v>
      </c>
      <c r="DE340">
        <v>0</v>
      </c>
      <c r="DF340">
        <v>-0.419</v>
      </c>
      <c r="DG340">
        <v>-0.001</v>
      </c>
      <c r="DH340">
        <v>3.097</v>
      </c>
      <c r="DI340">
        <v>0.268</v>
      </c>
      <c r="DJ340">
        <v>400</v>
      </c>
      <c r="DK340">
        <v>24</v>
      </c>
      <c r="DL340">
        <v>0.15</v>
      </c>
      <c r="DM340">
        <v>0.13</v>
      </c>
      <c r="DN340">
        <v>-14.728045</v>
      </c>
      <c r="DO340">
        <v>-26.36133883677295</v>
      </c>
      <c r="DP340">
        <v>3.17064879921681</v>
      </c>
      <c r="DQ340">
        <v>0</v>
      </c>
      <c r="DR340">
        <v>3.098881</v>
      </c>
      <c r="DS340">
        <v>0.1713539212007466</v>
      </c>
      <c r="DT340">
        <v>0.01662331071116706</v>
      </c>
      <c r="DU340">
        <v>0</v>
      </c>
      <c r="DV340">
        <v>0</v>
      </c>
      <c r="DW340">
        <v>2</v>
      </c>
      <c r="DX340" t="s">
        <v>357</v>
      </c>
      <c r="DY340">
        <v>2.97842</v>
      </c>
      <c r="DZ340">
        <v>2.72823</v>
      </c>
      <c r="EA340">
        <v>0.08318680000000001</v>
      </c>
      <c r="EB340">
        <v>0.0878813</v>
      </c>
      <c r="EC340">
        <v>0.12857</v>
      </c>
      <c r="ED340">
        <v>0.12057</v>
      </c>
      <c r="EE340">
        <v>27420.7</v>
      </c>
      <c r="EF340">
        <v>26957</v>
      </c>
      <c r="EG340">
        <v>30443.6</v>
      </c>
      <c r="EH340">
        <v>29807.7</v>
      </c>
      <c r="EI340">
        <v>36596.9</v>
      </c>
      <c r="EJ340">
        <v>34501.8</v>
      </c>
      <c r="EK340">
        <v>46575.4</v>
      </c>
      <c r="EL340">
        <v>44325.7</v>
      </c>
      <c r="EM340">
        <v>1.86922</v>
      </c>
      <c r="EN340">
        <v>1.83415</v>
      </c>
      <c r="EO340">
        <v>0.20859</v>
      </c>
      <c r="EP340">
        <v>0</v>
      </c>
      <c r="EQ340">
        <v>31.6177</v>
      </c>
      <c r="ER340">
        <v>999.9</v>
      </c>
      <c r="ES340">
        <v>48.3</v>
      </c>
      <c r="ET340">
        <v>34.2</v>
      </c>
      <c r="EU340">
        <v>29.1902</v>
      </c>
      <c r="EV340">
        <v>62.9258</v>
      </c>
      <c r="EW340">
        <v>19.6274</v>
      </c>
      <c r="EX340">
        <v>1</v>
      </c>
      <c r="EY340">
        <v>0.0650915</v>
      </c>
      <c r="EZ340">
        <v>-2.95084</v>
      </c>
      <c r="FA340">
        <v>20.1763</v>
      </c>
      <c r="FB340">
        <v>5.23077</v>
      </c>
      <c r="FC340">
        <v>11.974</v>
      </c>
      <c r="FD340">
        <v>4.9709</v>
      </c>
      <c r="FE340">
        <v>3.28963</v>
      </c>
      <c r="FF340">
        <v>9999</v>
      </c>
      <c r="FG340">
        <v>9999</v>
      </c>
      <c r="FH340">
        <v>9999</v>
      </c>
      <c r="FI340">
        <v>999.9</v>
      </c>
      <c r="FJ340">
        <v>4.97304</v>
      </c>
      <c r="FK340">
        <v>1.8775</v>
      </c>
      <c r="FL340">
        <v>1.87561</v>
      </c>
      <c r="FM340">
        <v>1.87844</v>
      </c>
      <c r="FN340">
        <v>1.87509</v>
      </c>
      <c r="FO340">
        <v>1.87867</v>
      </c>
      <c r="FP340">
        <v>1.87576</v>
      </c>
      <c r="FQ340">
        <v>1.87692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3.404</v>
      </c>
      <c r="GF340">
        <v>0.4006</v>
      </c>
      <c r="GG340">
        <v>1.952128706093963</v>
      </c>
      <c r="GH340">
        <v>0.004218851560130391</v>
      </c>
      <c r="GI340">
        <v>-1.795455638341317E-06</v>
      </c>
      <c r="GJ340">
        <v>4.509012065089949E-10</v>
      </c>
      <c r="GK340">
        <v>0.4005864047308223</v>
      </c>
      <c r="GL340">
        <v>0</v>
      </c>
      <c r="GM340">
        <v>0</v>
      </c>
      <c r="GN340">
        <v>0</v>
      </c>
      <c r="GO340">
        <v>0</v>
      </c>
      <c r="GP340">
        <v>2124</v>
      </c>
      <c r="GQ340">
        <v>1</v>
      </c>
      <c r="GR340">
        <v>26</v>
      </c>
      <c r="GS340">
        <v>223321.6</v>
      </c>
      <c r="GT340">
        <v>1197.3</v>
      </c>
      <c r="GU340">
        <v>1.19019</v>
      </c>
      <c r="GV340">
        <v>2.56592</v>
      </c>
      <c r="GW340">
        <v>1.39893</v>
      </c>
      <c r="GX340">
        <v>2.36206</v>
      </c>
      <c r="GY340">
        <v>1.44897</v>
      </c>
      <c r="GZ340">
        <v>2.48901</v>
      </c>
      <c r="HA340">
        <v>40.451</v>
      </c>
      <c r="HB340">
        <v>24.2101</v>
      </c>
      <c r="HC340">
        <v>18</v>
      </c>
      <c r="HD340">
        <v>495.25</v>
      </c>
      <c r="HE340">
        <v>444.888</v>
      </c>
      <c r="HF340">
        <v>36.0356</v>
      </c>
      <c r="HG340">
        <v>27.998</v>
      </c>
      <c r="HH340">
        <v>30.0001</v>
      </c>
      <c r="HI340">
        <v>27.6237</v>
      </c>
      <c r="HJ340">
        <v>27.6574</v>
      </c>
      <c r="HK340">
        <v>23.9832</v>
      </c>
      <c r="HL340">
        <v>0</v>
      </c>
      <c r="HM340">
        <v>100</v>
      </c>
      <c r="HN340">
        <v>36.0364</v>
      </c>
      <c r="HO340">
        <v>460.069</v>
      </c>
      <c r="HP340">
        <v>30.0046</v>
      </c>
      <c r="HQ340">
        <v>100.65</v>
      </c>
      <c r="HR340">
        <v>101.926</v>
      </c>
    </row>
    <row r="341" spans="1:226">
      <c r="A341">
        <v>325</v>
      </c>
      <c r="B341">
        <v>1677867367.6</v>
      </c>
      <c r="C341">
        <v>4846.099999904633</v>
      </c>
      <c r="D341" t="s">
        <v>1015</v>
      </c>
      <c r="E341" t="s">
        <v>1016</v>
      </c>
      <c r="F341">
        <v>5</v>
      </c>
      <c r="G341" t="s">
        <v>353</v>
      </c>
      <c r="H341" t="s">
        <v>770</v>
      </c>
      <c r="I341">
        <v>1677867360.1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455.3914053483709</v>
      </c>
      <c r="AK341">
        <v>433.2841818181817</v>
      </c>
      <c r="AL341">
        <v>2.054440662352516</v>
      </c>
      <c r="AM341">
        <v>64.72934147553096</v>
      </c>
      <c r="AN341">
        <f>(AP341 - AO341 + BO341*1E3/(8.314*(BQ341+273.15)) * AR341/BN341 * AQ341) * BN341/(100*BB341) * 1000/(1000 - AP341)</f>
        <v>0</v>
      </c>
      <c r="AO341">
        <v>28.75796249312774</v>
      </c>
      <c r="AP341">
        <v>31.88611515151515</v>
      </c>
      <c r="AQ341">
        <v>4.995971957105569E-05</v>
      </c>
      <c r="AR341">
        <v>99.36113135424414</v>
      </c>
      <c r="AS341">
        <v>0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2.96</v>
      </c>
      <c r="BC341">
        <v>0.5</v>
      </c>
      <c r="BD341" t="s">
        <v>355</v>
      </c>
      <c r="BE341">
        <v>2</v>
      </c>
      <c r="BF341" t="b">
        <v>1</v>
      </c>
      <c r="BG341">
        <v>1677867360.1</v>
      </c>
      <c r="BH341">
        <v>410.2388888888889</v>
      </c>
      <c r="BI341">
        <v>430.7297037037038</v>
      </c>
      <c r="BJ341">
        <v>31.87615555555556</v>
      </c>
      <c r="BK341">
        <v>28.75839629629629</v>
      </c>
      <c r="BL341">
        <v>406.8371111111111</v>
      </c>
      <c r="BM341">
        <v>31.47556296296296</v>
      </c>
      <c r="BN341">
        <v>499.9985555555555</v>
      </c>
      <c r="BO341">
        <v>89.40520370370371</v>
      </c>
      <c r="BP341">
        <v>0.09955801481481483</v>
      </c>
      <c r="BQ341">
        <v>34.38158888888889</v>
      </c>
      <c r="BR341">
        <v>34.99643333333334</v>
      </c>
      <c r="BS341">
        <v>999.9000000000001</v>
      </c>
      <c r="BT341">
        <v>0</v>
      </c>
      <c r="BU341">
        <v>0</v>
      </c>
      <c r="BV341">
        <v>10011.27407407408</v>
      </c>
      <c r="BW341">
        <v>0</v>
      </c>
      <c r="BX341">
        <v>2.765046296296297</v>
      </c>
      <c r="BY341">
        <v>-20.49090740740741</v>
      </c>
      <c r="BZ341">
        <v>423.7461851851851</v>
      </c>
      <c r="CA341">
        <v>443.4836296296296</v>
      </c>
      <c r="CB341">
        <v>3.117738518518518</v>
      </c>
      <c r="CC341">
        <v>430.7297037037038</v>
      </c>
      <c r="CD341">
        <v>28.75839629629629</v>
      </c>
      <c r="CE341">
        <v>2.849891851851853</v>
      </c>
      <c r="CF341">
        <v>2.57115037037037</v>
      </c>
      <c r="CG341">
        <v>23.17595555555556</v>
      </c>
      <c r="CH341">
        <v>21.48404444444445</v>
      </c>
      <c r="CI341">
        <v>2000.004444444445</v>
      </c>
      <c r="CJ341">
        <v>0.9799978888888888</v>
      </c>
      <c r="CK341">
        <v>0.02000218148148149</v>
      </c>
      <c r="CL341">
        <v>0</v>
      </c>
      <c r="CM341">
        <v>2.066870370370371</v>
      </c>
      <c r="CN341">
        <v>0</v>
      </c>
      <c r="CO341">
        <v>7029.825555555556</v>
      </c>
      <c r="CP341">
        <v>17338.25185185185</v>
      </c>
      <c r="CQ341">
        <v>38.55051851851852</v>
      </c>
      <c r="CR341">
        <v>38.729</v>
      </c>
      <c r="CS341">
        <v>37.66411111111111</v>
      </c>
      <c r="CT341">
        <v>37.09929629629629</v>
      </c>
      <c r="CU341">
        <v>38.04366666666666</v>
      </c>
      <c r="CV341">
        <v>1960.002962962963</v>
      </c>
      <c r="CW341">
        <v>40.00148148148148</v>
      </c>
      <c r="CX341">
        <v>0</v>
      </c>
      <c r="CY341">
        <v>1677867370.6</v>
      </c>
      <c r="CZ341">
        <v>0</v>
      </c>
      <c r="DA341">
        <v>0</v>
      </c>
      <c r="DB341" t="s">
        <v>356</v>
      </c>
      <c r="DC341">
        <v>1664468064.5</v>
      </c>
      <c r="DD341">
        <v>1677795524</v>
      </c>
      <c r="DE341">
        <v>0</v>
      </c>
      <c r="DF341">
        <v>-0.419</v>
      </c>
      <c r="DG341">
        <v>-0.001</v>
      </c>
      <c r="DH341">
        <v>3.097</v>
      </c>
      <c r="DI341">
        <v>0.268</v>
      </c>
      <c r="DJ341">
        <v>400</v>
      </c>
      <c r="DK341">
        <v>24</v>
      </c>
      <c r="DL341">
        <v>0.15</v>
      </c>
      <c r="DM341">
        <v>0.13</v>
      </c>
      <c r="DN341">
        <v>-17.5295375</v>
      </c>
      <c r="DO341">
        <v>-53.12872682926829</v>
      </c>
      <c r="DP341">
        <v>5.553870360959441</v>
      </c>
      <c r="DQ341">
        <v>0</v>
      </c>
      <c r="DR341">
        <v>3.108864</v>
      </c>
      <c r="DS341">
        <v>0.1365807129455813</v>
      </c>
      <c r="DT341">
        <v>0.01336618509523194</v>
      </c>
      <c r="DU341">
        <v>0</v>
      </c>
      <c r="DV341">
        <v>0</v>
      </c>
      <c r="DW341">
        <v>2</v>
      </c>
      <c r="DX341" t="s">
        <v>357</v>
      </c>
      <c r="DY341">
        <v>2.97837</v>
      </c>
      <c r="DZ341">
        <v>2.72821</v>
      </c>
      <c r="EA341">
        <v>0.0846662</v>
      </c>
      <c r="EB341">
        <v>0.0902222</v>
      </c>
      <c r="EC341">
        <v>0.128582</v>
      </c>
      <c r="ED341">
        <v>0.120568</v>
      </c>
      <c r="EE341">
        <v>27375.9</v>
      </c>
      <c r="EF341">
        <v>26887.5</v>
      </c>
      <c r="EG341">
        <v>30443</v>
      </c>
      <c r="EH341">
        <v>29807.3</v>
      </c>
      <c r="EI341">
        <v>36596</v>
      </c>
      <c r="EJ341">
        <v>34501.7</v>
      </c>
      <c r="EK341">
        <v>46574.8</v>
      </c>
      <c r="EL341">
        <v>44325.3</v>
      </c>
      <c r="EM341">
        <v>1.86913</v>
      </c>
      <c r="EN341">
        <v>1.83405</v>
      </c>
      <c r="EO341">
        <v>0.209231</v>
      </c>
      <c r="EP341">
        <v>0</v>
      </c>
      <c r="EQ341">
        <v>31.6213</v>
      </c>
      <c r="ER341">
        <v>999.9</v>
      </c>
      <c r="ES341">
        <v>48.3</v>
      </c>
      <c r="ET341">
        <v>34.2</v>
      </c>
      <c r="EU341">
        <v>29.1873</v>
      </c>
      <c r="EV341">
        <v>63.1158</v>
      </c>
      <c r="EW341">
        <v>19.8518</v>
      </c>
      <c r="EX341">
        <v>1</v>
      </c>
      <c r="EY341">
        <v>0.0653963</v>
      </c>
      <c r="EZ341">
        <v>-2.94953</v>
      </c>
      <c r="FA341">
        <v>20.1763</v>
      </c>
      <c r="FB341">
        <v>5.23017</v>
      </c>
      <c r="FC341">
        <v>11.974</v>
      </c>
      <c r="FD341">
        <v>4.9707</v>
      </c>
      <c r="FE341">
        <v>3.28968</v>
      </c>
      <c r="FF341">
        <v>9999</v>
      </c>
      <c r="FG341">
        <v>9999</v>
      </c>
      <c r="FH341">
        <v>9999</v>
      </c>
      <c r="FI341">
        <v>999.9</v>
      </c>
      <c r="FJ341">
        <v>4.97305</v>
      </c>
      <c r="FK341">
        <v>1.8775</v>
      </c>
      <c r="FL341">
        <v>1.87561</v>
      </c>
      <c r="FM341">
        <v>1.87847</v>
      </c>
      <c r="FN341">
        <v>1.87512</v>
      </c>
      <c r="FO341">
        <v>1.87866</v>
      </c>
      <c r="FP341">
        <v>1.87576</v>
      </c>
      <c r="FQ341">
        <v>1.87695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3.433</v>
      </c>
      <c r="GF341">
        <v>0.4006</v>
      </c>
      <c r="GG341">
        <v>1.952128706093963</v>
      </c>
      <c r="GH341">
        <v>0.004218851560130391</v>
      </c>
      <c r="GI341">
        <v>-1.795455638341317E-06</v>
      </c>
      <c r="GJ341">
        <v>4.509012065089949E-10</v>
      </c>
      <c r="GK341">
        <v>0.4005864047308223</v>
      </c>
      <c r="GL341">
        <v>0</v>
      </c>
      <c r="GM341">
        <v>0</v>
      </c>
      <c r="GN341">
        <v>0</v>
      </c>
      <c r="GO341">
        <v>0</v>
      </c>
      <c r="GP341">
        <v>2124</v>
      </c>
      <c r="GQ341">
        <v>1</v>
      </c>
      <c r="GR341">
        <v>26</v>
      </c>
      <c r="GS341">
        <v>223321.7</v>
      </c>
      <c r="GT341">
        <v>1197.4</v>
      </c>
      <c r="GU341">
        <v>1.22803</v>
      </c>
      <c r="GV341">
        <v>2.57202</v>
      </c>
      <c r="GW341">
        <v>1.39893</v>
      </c>
      <c r="GX341">
        <v>2.36206</v>
      </c>
      <c r="GY341">
        <v>1.44897</v>
      </c>
      <c r="GZ341">
        <v>2.51709</v>
      </c>
      <c r="HA341">
        <v>40.451</v>
      </c>
      <c r="HB341">
        <v>24.2101</v>
      </c>
      <c r="HC341">
        <v>18</v>
      </c>
      <c r="HD341">
        <v>495.212</v>
      </c>
      <c r="HE341">
        <v>444.849</v>
      </c>
      <c r="HF341">
        <v>36.0385</v>
      </c>
      <c r="HG341">
        <v>27.9988</v>
      </c>
      <c r="HH341">
        <v>30.0001</v>
      </c>
      <c r="HI341">
        <v>27.6262</v>
      </c>
      <c r="HJ341">
        <v>27.6604</v>
      </c>
      <c r="HK341">
        <v>24.6547</v>
      </c>
      <c r="HL341">
        <v>0</v>
      </c>
      <c r="HM341">
        <v>100</v>
      </c>
      <c r="HN341">
        <v>36.0396</v>
      </c>
      <c r="HO341">
        <v>473.428</v>
      </c>
      <c r="HP341">
        <v>30.0046</v>
      </c>
      <c r="HQ341">
        <v>100.648</v>
      </c>
      <c r="HR341">
        <v>101.925</v>
      </c>
    </row>
    <row r="342" spans="1:226">
      <c r="A342">
        <v>326</v>
      </c>
      <c r="B342">
        <v>1677867372.6</v>
      </c>
      <c r="C342">
        <v>4851.099999904633</v>
      </c>
      <c r="D342" t="s">
        <v>1017</v>
      </c>
      <c r="E342" t="s">
        <v>1018</v>
      </c>
      <c r="F342">
        <v>5</v>
      </c>
      <c r="G342" t="s">
        <v>353</v>
      </c>
      <c r="H342" t="s">
        <v>770</v>
      </c>
      <c r="I342">
        <v>1677867364.814285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471.9987898744036</v>
      </c>
      <c r="AK342">
        <v>446.6548969696968</v>
      </c>
      <c r="AL342">
        <v>2.769671300590114</v>
      </c>
      <c r="AM342">
        <v>64.72934147553096</v>
      </c>
      <c r="AN342">
        <f>(AP342 - AO342 + BO342*1E3/(8.314*(BQ342+273.15)) * AR342/BN342 * AQ342) * BN342/(100*BB342) * 1000/(1000 - AP342)</f>
        <v>0</v>
      </c>
      <c r="AO342">
        <v>28.75765916648707</v>
      </c>
      <c r="AP342">
        <v>31.88782121212122</v>
      </c>
      <c r="AQ342">
        <v>2.53221879117156E-05</v>
      </c>
      <c r="AR342">
        <v>99.36113135424414</v>
      </c>
      <c r="AS342">
        <v>0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2.96</v>
      </c>
      <c r="BC342">
        <v>0.5</v>
      </c>
      <c r="BD342" t="s">
        <v>355</v>
      </c>
      <c r="BE342">
        <v>2</v>
      </c>
      <c r="BF342" t="b">
        <v>1</v>
      </c>
      <c r="BG342">
        <v>1677867364.814285</v>
      </c>
      <c r="BH342">
        <v>416.5810714285714</v>
      </c>
      <c r="BI342">
        <v>442.8405000000001</v>
      </c>
      <c r="BJ342">
        <v>31.88154285714286</v>
      </c>
      <c r="BK342">
        <v>28.75765357142857</v>
      </c>
      <c r="BL342">
        <v>413.1606071428571</v>
      </c>
      <c r="BM342">
        <v>31.48095357142857</v>
      </c>
      <c r="BN342">
        <v>500.0110357142858</v>
      </c>
      <c r="BO342">
        <v>89.40353214285715</v>
      </c>
      <c r="BP342">
        <v>0.09972206785714287</v>
      </c>
      <c r="BQ342">
        <v>34.38333928571429</v>
      </c>
      <c r="BR342">
        <v>34.99945</v>
      </c>
      <c r="BS342">
        <v>999.9000000000002</v>
      </c>
      <c r="BT342">
        <v>0</v>
      </c>
      <c r="BU342">
        <v>0</v>
      </c>
      <c r="BV342">
        <v>10008.25</v>
      </c>
      <c r="BW342">
        <v>0</v>
      </c>
      <c r="BX342">
        <v>2.849764642857142</v>
      </c>
      <c r="BY342">
        <v>-26.25956428571429</v>
      </c>
      <c r="BZ342">
        <v>430.2996428571428</v>
      </c>
      <c r="CA342">
        <v>455.9527142857143</v>
      </c>
      <c r="CB342">
        <v>3.123878928571429</v>
      </c>
      <c r="CC342">
        <v>442.8405000000001</v>
      </c>
      <c r="CD342">
        <v>28.75765357142857</v>
      </c>
      <c r="CE342">
        <v>2.850321071428571</v>
      </c>
      <c r="CF342">
        <v>2.571035357142857</v>
      </c>
      <c r="CG342">
        <v>23.17844285714286</v>
      </c>
      <c r="CH342">
        <v>21.48331785714285</v>
      </c>
      <c r="CI342">
        <v>1999.989642857143</v>
      </c>
      <c r="CJ342">
        <v>0.9799978571428571</v>
      </c>
      <c r="CK342">
        <v>0.02000221428571429</v>
      </c>
      <c r="CL342">
        <v>0</v>
      </c>
      <c r="CM342">
        <v>2.098717857142857</v>
      </c>
      <c r="CN342">
        <v>0</v>
      </c>
      <c r="CO342">
        <v>7028.411428571429</v>
      </c>
      <c r="CP342">
        <v>17338.12142857143</v>
      </c>
      <c r="CQ342">
        <v>38.55546428571428</v>
      </c>
      <c r="CR342">
        <v>38.73425</v>
      </c>
      <c r="CS342">
        <v>37.63585714285714</v>
      </c>
      <c r="CT342">
        <v>37.10235714285714</v>
      </c>
      <c r="CU342">
        <v>38.04428571428571</v>
      </c>
      <c r="CV342">
        <v>1959.988571428572</v>
      </c>
      <c r="CW342">
        <v>40.00107142857143</v>
      </c>
      <c r="CX342">
        <v>0</v>
      </c>
      <c r="CY342">
        <v>1677867376</v>
      </c>
      <c r="CZ342">
        <v>0</v>
      </c>
      <c r="DA342">
        <v>0</v>
      </c>
      <c r="DB342" t="s">
        <v>356</v>
      </c>
      <c r="DC342">
        <v>1664468064.5</v>
      </c>
      <c r="DD342">
        <v>1677795524</v>
      </c>
      <c r="DE342">
        <v>0</v>
      </c>
      <c r="DF342">
        <v>-0.419</v>
      </c>
      <c r="DG342">
        <v>-0.001</v>
      </c>
      <c r="DH342">
        <v>3.097</v>
      </c>
      <c r="DI342">
        <v>0.268</v>
      </c>
      <c r="DJ342">
        <v>400</v>
      </c>
      <c r="DK342">
        <v>24</v>
      </c>
      <c r="DL342">
        <v>0.15</v>
      </c>
      <c r="DM342">
        <v>0.13</v>
      </c>
      <c r="DN342">
        <v>-23.1672875</v>
      </c>
      <c r="DO342">
        <v>-74.646721575985</v>
      </c>
      <c r="DP342">
        <v>7.252214304203493</v>
      </c>
      <c r="DQ342">
        <v>0</v>
      </c>
      <c r="DR342">
        <v>3.1200475</v>
      </c>
      <c r="DS342">
        <v>0.08197193245778167</v>
      </c>
      <c r="DT342">
        <v>0.008239729288635634</v>
      </c>
      <c r="DU342">
        <v>1</v>
      </c>
      <c r="DV342">
        <v>1</v>
      </c>
      <c r="DW342">
        <v>2</v>
      </c>
      <c r="DX342" t="s">
        <v>365</v>
      </c>
      <c r="DY342">
        <v>2.97833</v>
      </c>
      <c r="DZ342">
        <v>2.7283</v>
      </c>
      <c r="EA342">
        <v>0.0866736</v>
      </c>
      <c r="EB342">
        <v>0.0926787</v>
      </c>
      <c r="EC342">
        <v>0.128592</v>
      </c>
      <c r="ED342">
        <v>0.120572</v>
      </c>
      <c r="EE342">
        <v>27316.2</v>
      </c>
      <c r="EF342">
        <v>26815.2</v>
      </c>
      <c r="EG342">
        <v>30443.3</v>
      </c>
      <c r="EH342">
        <v>29807.7</v>
      </c>
      <c r="EI342">
        <v>36596.2</v>
      </c>
      <c r="EJ342">
        <v>34502.4</v>
      </c>
      <c r="EK342">
        <v>46575.4</v>
      </c>
      <c r="EL342">
        <v>44326.2</v>
      </c>
      <c r="EM342">
        <v>1.86917</v>
      </c>
      <c r="EN342">
        <v>1.83417</v>
      </c>
      <c r="EO342">
        <v>0.208974</v>
      </c>
      <c r="EP342">
        <v>0</v>
      </c>
      <c r="EQ342">
        <v>31.6247</v>
      </c>
      <c r="ER342">
        <v>999.9</v>
      </c>
      <c r="ES342">
        <v>48.3</v>
      </c>
      <c r="ET342">
        <v>34.2</v>
      </c>
      <c r="EU342">
        <v>29.1905</v>
      </c>
      <c r="EV342">
        <v>62.9758</v>
      </c>
      <c r="EW342">
        <v>19.6274</v>
      </c>
      <c r="EX342">
        <v>1</v>
      </c>
      <c r="EY342">
        <v>0.06513969999999999</v>
      </c>
      <c r="EZ342">
        <v>-2.7342</v>
      </c>
      <c r="FA342">
        <v>20.1795</v>
      </c>
      <c r="FB342">
        <v>5.23017</v>
      </c>
      <c r="FC342">
        <v>11.9739</v>
      </c>
      <c r="FD342">
        <v>4.9707</v>
      </c>
      <c r="FE342">
        <v>3.28953</v>
      </c>
      <c r="FF342">
        <v>9999</v>
      </c>
      <c r="FG342">
        <v>9999</v>
      </c>
      <c r="FH342">
        <v>9999</v>
      </c>
      <c r="FI342">
        <v>999.9</v>
      </c>
      <c r="FJ342">
        <v>4.97304</v>
      </c>
      <c r="FK342">
        <v>1.87744</v>
      </c>
      <c r="FL342">
        <v>1.87559</v>
      </c>
      <c r="FM342">
        <v>1.87838</v>
      </c>
      <c r="FN342">
        <v>1.87502</v>
      </c>
      <c r="FO342">
        <v>1.87863</v>
      </c>
      <c r="FP342">
        <v>1.87572</v>
      </c>
      <c r="FQ342">
        <v>1.87686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3.471</v>
      </c>
      <c r="GF342">
        <v>0.4006</v>
      </c>
      <c r="GG342">
        <v>1.952128706093963</v>
      </c>
      <c r="GH342">
        <v>0.004218851560130391</v>
      </c>
      <c r="GI342">
        <v>-1.795455638341317E-06</v>
      </c>
      <c r="GJ342">
        <v>4.509012065089949E-10</v>
      </c>
      <c r="GK342">
        <v>0.4005864047308223</v>
      </c>
      <c r="GL342">
        <v>0</v>
      </c>
      <c r="GM342">
        <v>0</v>
      </c>
      <c r="GN342">
        <v>0</v>
      </c>
      <c r="GO342">
        <v>0</v>
      </c>
      <c r="GP342">
        <v>2124</v>
      </c>
      <c r="GQ342">
        <v>1</v>
      </c>
      <c r="GR342">
        <v>26</v>
      </c>
      <c r="GS342">
        <v>223321.8</v>
      </c>
      <c r="GT342">
        <v>1197.5</v>
      </c>
      <c r="GU342">
        <v>1.26099</v>
      </c>
      <c r="GV342">
        <v>2.5769</v>
      </c>
      <c r="GW342">
        <v>1.39893</v>
      </c>
      <c r="GX342">
        <v>2.36206</v>
      </c>
      <c r="GY342">
        <v>1.44897</v>
      </c>
      <c r="GZ342">
        <v>2.50732</v>
      </c>
      <c r="HA342">
        <v>40.4255</v>
      </c>
      <c r="HB342">
        <v>24.2101</v>
      </c>
      <c r="HC342">
        <v>18</v>
      </c>
      <c r="HD342">
        <v>495.259</v>
      </c>
      <c r="HE342">
        <v>444.948</v>
      </c>
      <c r="HF342">
        <v>36.0306</v>
      </c>
      <c r="HG342">
        <v>27.9992</v>
      </c>
      <c r="HH342">
        <v>30.0002</v>
      </c>
      <c r="HI342">
        <v>27.629</v>
      </c>
      <c r="HJ342">
        <v>27.6633</v>
      </c>
      <c r="HK342">
        <v>25.3873</v>
      </c>
      <c r="HL342">
        <v>0</v>
      </c>
      <c r="HM342">
        <v>100</v>
      </c>
      <c r="HN342">
        <v>35.954</v>
      </c>
      <c r="HO342">
        <v>493.468</v>
      </c>
      <c r="HP342">
        <v>30.0046</v>
      </c>
      <c r="HQ342">
        <v>100.649</v>
      </c>
      <c r="HR342">
        <v>101.927</v>
      </c>
    </row>
    <row r="343" spans="1:226">
      <c r="A343">
        <v>327</v>
      </c>
      <c r="B343">
        <v>1677867377.6</v>
      </c>
      <c r="C343">
        <v>4856.099999904633</v>
      </c>
      <c r="D343" t="s">
        <v>1019</v>
      </c>
      <c r="E343" t="s">
        <v>1020</v>
      </c>
      <c r="F343">
        <v>5</v>
      </c>
      <c r="G343" t="s">
        <v>353</v>
      </c>
      <c r="H343" t="s">
        <v>770</v>
      </c>
      <c r="I343">
        <v>1677867370.1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489.1510819657581</v>
      </c>
      <c r="AK343">
        <v>462.0090666666666</v>
      </c>
      <c r="AL343">
        <v>3.124415423554497</v>
      </c>
      <c r="AM343">
        <v>64.72934147553096</v>
      </c>
      <c r="AN343">
        <f>(AP343 - AO343 + BO343*1E3/(8.314*(BQ343+273.15)) * AR343/BN343 * AQ343) * BN343/(100*BB343) * 1000/(1000 - AP343)</f>
        <v>0</v>
      </c>
      <c r="AO343">
        <v>28.7564916476271</v>
      </c>
      <c r="AP343">
        <v>31.89109575757574</v>
      </c>
      <c r="AQ343">
        <v>2.100450799846614E-05</v>
      </c>
      <c r="AR343">
        <v>99.36113135424414</v>
      </c>
      <c r="AS343">
        <v>0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2.96</v>
      </c>
      <c r="BC343">
        <v>0.5</v>
      </c>
      <c r="BD343" t="s">
        <v>355</v>
      </c>
      <c r="BE343">
        <v>2</v>
      </c>
      <c r="BF343" t="b">
        <v>1</v>
      </c>
      <c r="BG343">
        <v>1677867370.1</v>
      </c>
      <c r="BH343">
        <v>427.8673703703703</v>
      </c>
      <c r="BI343">
        <v>459.3967777777779</v>
      </c>
      <c r="BJ343">
        <v>31.88621111111111</v>
      </c>
      <c r="BK343">
        <v>28.75748518518518</v>
      </c>
      <c r="BL343">
        <v>424.4137407407407</v>
      </c>
      <c r="BM343">
        <v>31.48562592592592</v>
      </c>
      <c r="BN343">
        <v>500.0266666666667</v>
      </c>
      <c r="BO343">
        <v>89.40375925925925</v>
      </c>
      <c r="BP343">
        <v>0.09986364814814816</v>
      </c>
      <c r="BQ343">
        <v>34.38667777777778</v>
      </c>
      <c r="BR343">
        <v>35.00378518518519</v>
      </c>
      <c r="BS343">
        <v>999.9000000000001</v>
      </c>
      <c r="BT343">
        <v>0</v>
      </c>
      <c r="BU343">
        <v>0</v>
      </c>
      <c r="BV343">
        <v>10006.37925925926</v>
      </c>
      <c r="BW343">
        <v>0</v>
      </c>
      <c r="BX343">
        <v>2.864954814814814</v>
      </c>
      <c r="BY343">
        <v>-31.52948888888889</v>
      </c>
      <c r="BZ343">
        <v>441.9598518518519</v>
      </c>
      <c r="CA343">
        <v>472.9991851851851</v>
      </c>
      <c r="CB343">
        <v>3.128727037037037</v>
      </c>
      <c r="CC343">
        <v>459.3967777777779</v>
      </c>
      <c r="CD343">
        <v>28.75748518518518</v>
      </c>
      <c r="CE343">
        <v>2.850747037037038</v>
      </c>
      <c r="CF343">
        <v>2.571026296296296</v>
      </c>
      <c r="CG343">
        <v>23.18091851851852</v>
      </c>
      <c r="CH343">
        <v>21.48326296296296</v>
      </c>
      <c r="CI343">
        <v>1999.982222222222</v>
      </c>
      <c r="CJ343">
        <v>0.9799977777777777</v>
      </c>
      <c r="CK343">
        <v>0.0200022962962963</v>
      </c>
      <c r="CL343">
        <v>0</v>
      </c>
      <c r="CM343">
        <v>2.104962962962963</v>
      </c>
      <c r="CN343">
        <v>0</v>
      </c>
      <c r="CO343">
        <v>7027.937777777778</v>
      </c>
      <c r="CP343">
        <v>17338.05925925926</v>
      </c>
      <c r="CQ343">
        <v>38.52044444444445</v>
      </c>
      <c r="CR343">
        <v>38.73133333333334</v>
      </c>
      <c r="CS343">
        <v>37.64314814814815</v>
      </c>
      <c r="CT343">
        <v>37.11774074074074</v>
      </c>
      <c r="CU343">
        <v>38.05751851851851</v>
      </c>
      <c r="CV343">
        <v>1959.981111111111</v>
      </c>
      <c r="CW343">
        <v>40.00111111111111</v>
      </c>
      <c r="CX343">
        <v>0</v>
      </c>
      <c r="CY343">
        <v>1677867380.8</v>
      </c>
      <c r="CZ343">
        <v>0</v>
      </c>
      <c r="DA343">
        <v>0</v>
      </c>
      <c r="DB343" t="s">
        <v>356</v>
      </c>
      <c r="DC343">
        <v>1664468064.5</v>
      </c>
      <c r="DD343">
        <v>1677795524</v>
      </c>
      <c r="DE343">
        <v>0</v>
      </c>
      <c r="DF343">
        <v>-0.419</v>
      </c>
      <c r="DG343">
        <v>-0.001</v>
      </c>
      <c r="DH343">
        <v>3.097</v>
      </c>
      <c r="DI343">
        <v>0.268</v>
      </c>
      <c r="DJ343">
        <v>400</v>
      </c>
      <c r="DK343">
        <v>24</v>
      </c>
      <c r="DL343">
        <v>0.15</v>
      </c>
      <c r="DM343">
        <v>0.13</v>
      </c>
      <c r="DN343">
        <v>-27.39305</v>
      </c>
      <c r="DO343">
        <v>-64.52704165103184</v>
      </c>
      <c r="DP343">
        <v>6.377530740223837</v>
      </c>
      <c r="DQ343">
        <v>0</v>
      </c>
      <c r="DR343">
        <v>3.12499775</v>
      </c>
      <c r="DS343">
        <v>0.05806525328329468</v>
      </c>
      <c r="DT343">
        <v>0.00585653800785925</v>
      </c>
      <c r="DU343">
        <v>1</v>
      </c>
      <c r="DV343">
        <v>1</v>
      </c>
      <c r="DW343">
        <v>2</v>
      </c>
      <c r="DX343" t="s">
        <v>365</v>
      </c>
      <c r="DY343">
        <v>2.97846</v>
      </c>
      <c r="DZ343">
        <v>2.72845</v>
      </c>
      <c r="EA343">
        <v>0.0889233</v>
      </c>
      <c r="EB343">
        <v>0.0951163</v>
      </c>
      <c r="EC343">
        <v>0.128596</v>
      </c>
      <c r="ED343">
        <v>0.120564</v>
      </c>
      <c r="EE343">
        <v>27248.9</v>
      </c>
      <c r="EF343">
        <v>26743</v>
      </c>
      <c r="EG343">
        <v>30443.3</v>
      </c>
      <c r="EH343">
        <v>29807.5</v>
      </c>
      <c r="EI343">
        <v>36596.3</v>
      </c>
      <c r="EJ343">
        <v>34502.4</v>
      </c>
      <c r="EK343">
        <v>46575.5</v>
      </c>
      <c r="EL343">
        <v>44325.5</v>
      </c>
      <c r="EM343">
        <v>1.86935</v>
      </c>
      <c r="EN343">
        <v>1.83425</v>
      </c>
      <c r="EO343">
        <v>0.208806</v>
      </c>
      <c r="EP343">
        <v>0</v>
      </c>
      <c r="EQ343">
        <v>31.6301</v>
      </c>
      <c r="ER343">
        <v>999.9</v>
      </c>
      <c r="ES343">
        <v>48.3</v>
      </c>
      <c r="ET343">
        <v>34.1</v>
      </c>
      <c r="EU343">
        <v>29.0245</v>
      </c>
      <c r="EV343">
        <v>63.0458</v>
      </c>
      <c r="EW343">
        <v>19.5994</v>
      </c>
      <c r="EX343">
        <v>1</v>
      </c>
      <c r="EY343">
        <v>0.06492630000000001</v>
      </c>
      <c r="EZ343">
        <v>-2.7582</v>
      </c>
      <c r="FA343">
        <v>20.1793</v>
      </c>
      <c r="FB343">
        <v>5.23062</v>
      </c>
      <c r="FC343">
        <v>11.974</v>
      </c>
      <c r="FD343">
        <v>4.97055</v>
      </c>
      <c r="FE343">
        <v>3.28955</v>
      </c>
      <c r="FF343">
        <v>9999</v>
      </c>
      <c r="FG343">
        <v>9999</v>
      </c>
      <c r="FH343">
        <v>9999</v>
      </c>
      <c r="FI343">
        <v>999.9</v>
      </c>
      <c r="FJ343">
        <v>4.97303</v>
      </c>
      <c r="FK343">
        <v>1.87744</v>
      </c>
      <c r="FL343">
        <v>1.87561</v>
      </c>
      <c r="FM343">
        <v>1.87837</v>
      </c>
      <c r="FN343">
        <v>1.87502</v>
      </c>
      <c r="FO343">
        <v>1.87866</v>
      </c>
      <c r="FP343">
        <v>1.87575</v>
      </c>
      <c r="FQ343">
        <v>1.87686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3.514</v>
      </c>
      <c r="GF343">
        <v>0.4006</v>
      </c>
      <c r="GG343">
        <v>1.952128706093963</v>
      </c>
      <c r="GH343">
        <v>0.004218851560130391</v>
      </c>
      <c r="GI343">
        <v>-1.795455638341317E-06</v>
      </c>
      <c r="GJ343">
        <v>4.509012065089949E-10</v>
      </c>
      <c r="GK343">
        <v>0.4005864047308223</v>
      </c>
      <c r="GL343">
        <v>0</v>
      </c>
      <c r="GM343">
        <v>0</v>
      </c>
      <c r="GN343">
        <v>0</v>
      </c>
      <c r="GO343">
        <v>0</v>
      </c>
      <c r="GP343">
        <v>2124</v>
      </c>
      <c r="GQ343">
        <v>1</v>
      </c>
      <c r="GR343">
        <v>26</v>
      </c>
      <c r="GS343">
        <v>223321.9</v>
      </c>
      <c r="GT343">
        <v>1197.6</v>
      </c>
      <c r="GU343">
        <v>1.29761</v>
      </c>
      <c r="GV343">
        <v>2.58057</v>
      </c>
      <c r="GW343">
        <v>1.39893</v>
      </c>
      <c r="GX343">
        <v>2.36206</v>
      </c>
      <c r="GY343">
        <v>1.44897</v>
      </c>
      <c r="GZ343">
        <v>2.40234</v>
      </c>
      <c r="HA343">
        <v>40.4255</v>
      </c>
      <c r="HB343">
        <v>24.2101</v>
      </c>
      <c r="HC343">
        <v>18</v>
      </c>
      <c r="HD343">
        <v>495.374</v>
      </c>
      <c r="HE343">
        <v>445.019</v>
      </c>
      <c r="HF343">
        <v>35.9542</v>
      </c>
      <c r="HG343">
        <v>28.0012</v>
      </c>
      <c r="HH343">
        <v>30</v>
      </c>
      <c r="HI343">
        <v>27.6315</v>
      </c>
      <c r="HJ343">
        <v>27.6663</v>
      </c>
      <c r="HK343">
        <v>26.0589</v>
      </c>
      <c r="HL343">
        <v>0</v>
      </c>
      <c r="HM343">
        <v>100</v>
      </c>
      <c r="HN343">
        <v>35.9473</v>
      </c>
      <c r="HO343">
        <v>506.827</v>
      </c>
      <c r="HP343">
        <v>30.0046</v>
      </c>
      <c r="HQ343">
        <v>100.649</v>
      </c>
      <c r="HR343">
        <v>101.925</v>
      </c>
    </row>
    <row r="344" spans="1:226">
      <c r="A344">
        <v>328</v>
      </c>
      <c r="B344">
        <v>1677867382.6</v>
      </c>
      <c r="C344">
        <v>4861.099999904633</v>
      </c>
      <c r="D344" t="s">
        <v>1021</v>
      </c>
      <c r="E344" t="s">
        <v>1022</v>
      </c>
      <c r="F344">
        <v>5</v>
      </c>
      <c r="G344" t="s">
        <v>353</v>
      </c>
      <c r="H344" t="s">
        <v>770</v>
      </c>
      <c r="I344">
        <v>1677867374.814285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506.4305752349569</v>
      </c>
      <c r="AK344">
        <v>478.288309090909</v>
      </c>
      <c r="AL344">
        <v>3.273744150753722</v>
      </c>
      <c r="AM344">
        <v>64.72934147553096</v>
      </c>
      <c r="AN344">
        <f>(AP344 - AO344 + BO344*1E3/(8.314*(BQ344+273.15)) * AR344/BN344 * AQ344) * BN344/(100*BB344) * 1000/(1000 - AP344)</f>
        <v>0</v>
      </c>
      <c r="AO344">
        <v>28.75540005485613</v>
      </c>
      <c r="AP344">
        <v>31.8850903030303</v>
      </c>
      <c r="AQ344">
        <v>-4.516198950214484E-05</v>
      </c>
      <c r="AR344">
        <v>99.36113135424414</v>
      </c>
      <c r="AS344">
        <v>0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2.96</v>
      </c>
      <c r="BC344">
        <v>0.5</v>
      </c>
      <c r="BD344" t="s">
        <v>355</v>
      </c>
      <c r="BE344">
        <v>2</v>
      </c>
      <c r="BF344" t="b">
        <v>1</v>
      </c>
      <c r="BG344">
        <v>1677867374.814285</v>
      </c>
      <c r="BH344">
        <v>440.8372142857143</v>
      </c>
      <c r="BI344">
        <v>474.9737857142856</v>
      </c>
      <c r="BJ344">
        <v>31.88793928571428</v>
      </c>
      <c r="BK344">
        <v>28.75665357142857</v>
      </c>
      <c r="BL344">
        <v>437.3458928571429</v>
      </c>
      <c r="BM344">
        <v>31.48735714285715</v>
      </c>
      <c r="BN344">
        <v>500.0272499999999</v>
      </c>
      <c r="BO344">
        <v>89.40355714285715</v>
      </c>
      <c r="BP344">
        <v>0.09989535357142858</v>
      </c>
      <c r="BQ344">
        <v>34.38825357142856</v>
      </c>
      <c r="BR344">
        <v>35.00736428571429</v>
      </c>
      <c r="BS344">
        <v>999.9000000000002</v>
      </c>
      <c r="BT344">
        <v>0</v>
      </c>
      <c r="BU344">
        <v>0</v>
      </c>
      <c r="BV344">
        <v>9997.983928571428</v>
      </c>
      <c r="BW344">
        <v>0</v>
      </c>
      <c r="BX344">
        <v>2.869416428571427</v>
      </c>
      <c r="BY344">
        <v>-34.13666071428572</v>
      </c>
      <c r="BZ344">
        <v>455.3576071428573</v>
      </c>
      <c r="CA344">
        <v>489.0368928571429</v>
      </c>
      <c r="CB344">
        <v>3.131299285714286</v>
      </c>
      <c r="CC344">
        <v>474.9737857142856</v>
      </c>
      <c r="CD344">
        <v>28.75665357142857</v>
      </c>
      <c r="CE344">
        <v>2.850896071428572</v>
      </c>
      <c r="CF344">
        <v>2.570945714285714</v>
      </c>
      <c r="CG344">
        <v>23.18177500000001</v>
      </c>
      <c r="CH344">
        <v>21.48275000000001</v>
      </c>
      <c r="CI344">
        <v>2000.007857142857</v>
      </c>
      <c r="CJ344">
        <v>0.97999775</v>
      </c>
      <c r="CK344">
        <v>0.02000232500000001</v>
      </c>
      <c r="CL344">
        <v>0</v>
      </c>
      <c r="CM344">
        <v>2.131214285714286</v>
      </c>
      <c r="CN344">
        <v>0</v>
      </c>
      <c r="CO344">
        <v>7028.686071428572</v>
      </c>
      <c r="CP344">
        <v>17338.28571428571</v>
      </c>
      <c r="CQ344">
        <v>38.51082142857143</v>
      </c>
      <c r="CR344">
        <v>38.73425</v>
      </c>
      <c r="CS344">
        <v>37.65360714285714</v>
      </c>
      <c r="CT344">
        <v>37.12246428571428</v>
      </c>
      <c r="CU344">
        <v>38.05092857142857</v>
      </c>
      <c r="CV344">
        <v>1960.005714285714</v>
      </c>
      <c r="CW344">
        <v>40.00214285714286</v>
      </c>
      <c r="CX344">
        <v>0</v>
      </c>
      <c r="CY344">
        <v>1677867385.6</v>
      </c>
      <c r="CZ344">
        <v>0</v>
      </c>
      <c r="DA344">
        <v>0</v>
      </c>
      <c r="DB344" t="s">
        <v>356</v>
      </c>
      <c r="DC344">
        <v>1664468064.5</v>
      </c>
      <c r="DD344">
        <v>1677795524</v>
      </c>
      <c r="DE344">
        <v>0</v>
      </c>
      <c r="DF344">
        <v>-0.419</v>
      </c>
      <c r="DG344">
        <v>-0.001</v>
      </c>
      <c r="DH344">
        <v>3.097</v>
      </c>
      <c r="DI344">
        <v>0.268</v>
      </c>
      <c r="DJ344">
        <v>400</v>
      </c>
      <c r="DK344">
        <v>24</v>
      </c>
      <c r="DL344">
        <v>0.15</v>
      </c>
      <c r="DM344">
        <v>0.13</v>
      </c>
      <c r="DN344">
        <v>-31.8206725</v>
      </c>
      <c r="DO344">
        <v>-38.57723864915577</v>
      </c>
      <c r="DP344">
        <v>3.880849459846871</v>
      </c>
      <c r="DQ344">
        <v>0</v>
      </c>
      <c r="DR344">
        <v>3.12935275</v>
      </c>
      <c r="DS344">
        <v>0.03911560975609071</v>
      </c>
      <c r="DT344">
        <v>0.004028112453432715</v>
      </c>
      <c r="DU344">
        <v>1</v>
      </c>
      <c r="DV344">
        <v>1</v>
      </c>
      <c r="DW344">
        <v>2</v>
      </c>
      <c r="DX344" t="s">
        <v>365</v>
      </c>
      <c r="DY344">
        <v>2.97845</v>
      </c>
      <c r="DZ344">
        <v>2.72779</v>
      </c>
      <c r="EA344">
        <v>0.0912451</v>
      </c>
      <c r="EB344">
        <v>0.0974923</v>
      </c>
      <c r="EC344">
        <v>0.128574</v>
      </c>
      <c r="ED344">
        <v>0.120549</v>
      </c>
      <c r="EE344">
        <v>27178.8</v>
      </c>
      <c r="EF344">
        <v>26672.8</v>
      </c>
      <c r="EG344">
        <v>30442.6</v>
      </c>
      <c r="EH344">
        <v>29807.5</v>
      </c>
      <c r="EI344">
        <v>36596.5</v>
      </c>
      <c r="EJ344">
        <v>34503.2</v>
      </c>
      <c r="EK344">
        <v>46574.4</v>
      </c>
      <c r="EL344">
        <v>44325.6</v>
      </c>
      <c r="EM344">
        <v>1.8692</v>
      </c>
      <c r="EN344">
        <v>1.83442</v>
      </c>
      <c r="EO344">
        <v>0.208415</v>
      </c>
      <c r="EP344">
        <v>0</v>
      </c>
      <c r="EQ344">
        <v>31.6368</v>
      </c>
      <c r="ER344">
        <v>999.9</v>
      </c>
      <c r="ES344">
        <v>48.3</v>
      </c>
      <c r="ET344">
        <v>34.2</v>
      </c>
      <c r="EU344">
        <v>29.1893</v>
      </c>
      <c r="EV344">
        <v>62.9358</v>
      </c>
      <c r="EW344">
        <v>19.5393</v>
      </c>
      <c r="EX344">
        <v>1</v>
      </c>
      <c r="EY344">
        <v>0.0652769</v>
      </c>
      <c r="EZ344">
        <v>-2.80459</v>
      </c>
      <c r="FA344">
        <v>20.1781</v>
      </c>
      <c r="FB344">
        <v>5.22687</v>
      </c>
      <c r="FC344">
        <v>11.9737</v>
      </c>
      <c r="FD344">
        <v>4.96985</v>
      </c>
      <c r="FE344">
        <v>3.28893</v>
      </c>
      <c r="FF344">
        <v>9999</v>
      </c>
      <c r="FG344">
        <v>9999</v>
      </c>
      <c r="FH344">
        <v>9999</v>
      </c>
      <c r="FI344">
        <v>999.9</v>
      </c>
      <c r="FJ344">
        <v>4.97304</v>
      </c>
      <c r="FK344">
        <v>1.87744</v>
      </c>
      <c r="FL344">
        <v>1.87561</v>
      </c>
      <c r="FM344">
        <v>1.87839</v>
      </c>
      <c r="FN344">
        <v>1.87505</v>
      </c>
      <c r="FO344">
        <v>1.87866</v>
      </c>
      <c r="FP344">
        <v>1.87575</v>
      </c>
      <c r="FQ344">
        <v>1.87688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3.56</v>
      </c>
      <c r="GF344">
        <v>0.4006</v>
      </c>
      <c r="GG344">
        <v>1.952128706093963</v>
      </c>
      <c r="GH344">
        <v>0.004218851560130391</v>
      </c>
      <c r="GI344">
        <v>-1.795455638341317E-06</v>
      </c>
      <c r="GJ344">
        <v>4.509012065089949E-10</v>
      </c>
      <c r="GK344">
        <v>0.4005864047308223</v>
      </c>
      <c r="GL344">
        <v>0</v>
      </c>
      <c r="GM344">
        <v>0</v>
      </c>
      <c r="GN344">
        <v>0</v>
      </c>
      <c r="GO344">
        <v>0</v>
      </c>
      <c r="GP344">
        <v>2124</v>
      </c>
      <c r="GQ344">
        <v>1</v>
      </c>
      <c r="GR344">
        <v>26</v>
      </c>
      <c r="GS344">
        <v>223322</v>
      </c>
      <c r="GT344">
        <v>1197.6</v>
      </c>
      <c r="GU344">
        <v>1.33057</v>
      </c>
      <c r="GV344">
        <v>2.56104</v>
      </c>
      <c r="GW344">
        <v>1.39893</v>
      </c>
      <c r="GX344">
        <v>2.36206</v>
      </c>
      <c r="GY344">
        <v>1.44897</v>
      </c>
      <c r="GZ344">
        <v>2.48047</v>
      </c>
      <c r="HA344">
        <v>40.4255</v>
      </c>
      <c r="HB344">
        <v>24.2101</v>
      </c>
      <c r="HC344">
        <v>18</v>
      </c>
      <c r="HD344">
        <v>495.305</v>
      </c>
      <c r="HE344">
        <v>445.149</v>
      </c>
      <c r="HF344">
        <v>35.9376</v>
      </c>
      <c r="HG344">
        <v>28.0016</v>
      </c>
      <c r="HH344">
        <v>30.0003</v>
      </c>
      <c r="HI344">
        <v>27.6338</v>
      </c>
      <c r="HJ344">
        <v>27.6691</v>
      </c>
      <c r="HK344">
        <v>26.7899</v>
      </c>
      <c r="HL344">
        <v>0</v>
      </c>
      <c r="HM344">
        <v>100</v>
      </c>
      <c r="HN344">
        <v>35.9386</v>
      </c>
      <c r="HO344">
        <v>526.861</v>
      </c>
      <c r="HP344">
        <v>30.0046</v>
      </c>
      <c r="HQ344">
        <v>100.647</v>
      </c>
      <c r="HR344">
        <v>101.926</v>
      </c>
    </row>
    <row r="345" spans="1:226">
      <c r="A345">
        <v>329</v>
      </c>
      <c r="B345">
        <v>1677867387.6</v>
      </c>
      <c r="C345">
        <v>4866.099999904633</v>
      </c>
      <c r="D345" t="s">
        <v>1023</v>
      </c>
      <c r="E345" t="s">
        <v>1024</v>
      </c>
      <c r="F345">
        <v>5</v>
      </c>
      <c r="G345" t="s">
        <v>353</v>
      </c>
      <c r="H345" t="s">
        <v>770</v>
      </c>
      <c r="I345">
        <v>1677867380.1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523.6851918686862</v>
      </c>
      <c r="AK345">
        <v>495.1077212121211</v>
      </c>
      <c r="AL345">
        <v>3.393243904145557</v>
      </c>
      <c r="AM345">
        <v>64.72934147553096</v>
      </c>
      <c r="AN345">
        <f>(AP345 - AO345 + BO345*1E3/(8.314*(BQ345+273.15)) * AR345/BN345 * AQ345) * BN345/(100*BB345) * 1000/(1000 - AP345)</f>
        <v>0</v>
      </c>
      <c r="AO345">
        <v>28.75307196556505</v>
      </c>
      <c r="AP345">
        <v>31.88089818181816</v>
      </c>
      <c r="AQ345">
        <v>-1.357668905286854E-06</v>
      </c>
      <c r="AR345">
        <v>99.36113135424414</v>
      </c>
      <c r="AS345">
        <v>0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2.96</v>
      </c>
      <c r="BC345">
        <v>0.5</v>
      </c>
      <c r="BD345" t="s">
        <v>355</v>
      </c>
      <c r="BE345">
        <v>2</v>
      </c>
      <c r="BF345" t="b">
        <v>1</v>
      </c>
      <c r="BG345">
        <v>1677867380.1</v>
      </c>
      <c r="BH345">
        <v>456.8756666666667</v>
      </c>
      <c r="BI345">
        <v>492.6605925925926</v>
      </c>
      <c r="BJ345">
        <v>31.88629259259259</v>
      </c>
      <c r="BK345">
        <v>28.75515925925926</v>
      </c>
      <c r="BL345">
        <v>453.3381851851852</v>
      </c>
      <c r="BM345">
        <v>31.4857037037037</v>
      </c>
      <c r="BN345">
        <v>500.0244074074075</v>
      </c>
      <c r="BO345">
        <v>89.40337407407407</v>
      </c>
      <c r="BP345">
        <v>0.09994234074074075</v>
      </c>
      <c r="BQ345">
        <v>34.3897925925926</v>
      </c>
      <c r="BR345">
        <v>35.00968518518518</v>
      </c>
      <c r="BS345">
        <v>999.9000000000001</v>
      </c>
      <c r="BT345">
        <v>0</v>
      </c>
      <c r="BU345">
        <v>0</v>
      </c>
      <c r="BV345">
        <v>9993.977037037037</v>
      </c>
      <c r="BW345">
        <v>0</v>
      </c>
      <c r="BX345">
        <v>2.874199259259259</v>
      </c>
      <c r="BY345">
        <v>-35.78502962962963</v>
      </c>
      <c r="BZ345">
        <v>471.9233703703704</v>
      </c>
      <c r="CA345">
        <v>507.2465925925927</v>
      </c>
      <c r="CB345">
        <v>3.131147407407408</v>
      </c>
      <c r="CC345">
        <v>492.6605925925926</v>
      </c>
      <c r="CD345">
        <v>28.75515925925926</v>
      </c>
      <c r="CE345">
        <v>2.850742592592592</v>
      </c>
      <c r="CF345">
        <v>2.570807407407407</v>
      </c>
      <c r="CG345">
        <v>23.18089259259259</v>
      </c>
      <c r="CH345">
        <v>21.48186666666666</v>
      </c>
      <c r="CI345">
        <v>2000.022962962963</v>
      </c>
      <c r="CJ345">
        <v>0.9799978888888888</v>
      </c>
      <c r="CK345">
        <v>0.02000218148148149</v>
      </c>
      <c r="CL345">
        <v>0</v>
      </c>
      <c r="CM345">
        <v>2.06777037037037</v>
      </c>
      <c r="CN345">
        <v>0</v>
      </c>
      <c r="CO345">
        <v>7030.291481481482</v>
      </c>
      <c r="CP345">
        <v>17338.41851851852</v>
      </c>
      <c r="CQ345">
        <v>38.5042962962963</v>
      </c>
      <c r="CR345">
        <v>38.73833333333333</v>
      </c>
      <c r="CS345">
        <v>37.68481481481481</v>
      </c>
      <c r="CT345">
        <v>37.11785185185185</v>
      </c>
      <c r="CU345">
        <v>38.05751851851851</v>
      </c>
      <c r="CV345">
        <v>1960.020740740741</v>
      </c>
      <c r="CW345">
        <v>40.00222222222222</v>
      </c>
      <c r="CX345">
        <v>0</v>
      </c>
      <c r="CY345">
        <v>1677867390.4</v>
      </c>
      <c r="CZ345">
        <v>0</v>
      </c>
      <c r="DA345">
        <v>0</v>
      </c>
      <c r="DB345" t="s">
        <v>356</v>
      </c>
      <c r="DC345">
        <v>1664468064.5</v>
      </c>
      <c r="DD345">
        <v>1677795524</v>
      </c>
      <c r="DE345">
        <v>0</v>
      </c>
      <c r="DF345">
        <v>-0.419</v>
      </c>
      <c r="DG345">
        <v>-0.001</v>
      </c>
      <c r="DH345">
        <v>3.097</v>
      </c>
      <c r="DI345">
        <v>0.268</v>
      </c>
      <c r="DJ345">
        <v>400</v>
      </c>
      <c r="DK345">
        <v>24</v>
      </c>
      <c r="DL345">
        <v>0.15</v>
      </c>
      <c r="DM345">
        <v>0.13</v>
      </c>
      <c r="DN345">
        <v>-34.49787804878049</v>
      </c>
      <c r="DO345">
        <v>-20.35242648083632</v>
      </c>
      <c r="DP345">
        <v>2.114968597300424</v>
      </c>
      <c r="DQ345">
        <v>0</v>
      </c>
      <c r="DR345">
        <v>3.13048243902439</v>
      </c>
      <c r="DS345">
        <v>0.002672195121949078</v>
      </c>
      <c r="DT345">
        <v>0.002833260450941138</v>
      </c>
      <c r="DU345">
        <v>1</v>
      </c>
      <c r="DV345">
        <v>1</v>
      </c>
      <c r="DW345">
        <v>2</v>
      </c>
      <c r="DX345" t="s">
        <v>365</v>
      </c>
      <c r="DY345">
        <v>2.97835</v>
      </c>
      <c r="DZ345">
        <v>2.72838</v>
      </c>
      <c r="EA345">
        <v>0.0936198</v>
      </c>
      <c r="EB345">
        <v>0.0998793</v>
      </c>
      <c r="EC345">
        <v>0.128568</v>
      </c>
      <c r="ED345">
        <v>0.120555</v>
      </c>
      <c r="EE345">
        <v>27108</v>
      </c>
      <c r="EF345">
        <v>26602.2</v>
      </c>
      <c r="EG345">
        <v>30442.9</v>
      </c>
      <c r="EH345">
        <v>29807.5</v>
      </c>
      <c r="EI345">
        <v>36597.1</v>
      </c>
      <c r="EJ345">
        <v>34503.2</v>
      </c>
      <c r="EK345">
        <v>46574.6</v>
      </c>
      <c r="EL345">
        <v>44325.6</v>
      </c>
      <c r="EM345">
        <v>1.86893</v>
      </c>
      <c r="EN345">
        <v>1.83425</v>
      </c>
      <c r="EO345">
        <v>0.208236</v>
      </c>
      <c r="EP345">
        <v>0</v>
      </c>
      <c r="EQ345">
        <v>31.6422</v>
      </c>
      <c r="ER345">
        <v>999.9</v>
      </c>
      <c r="ES345">
        <v>48.4</v>
      </c>
      <c r="ET345">
        <v>34.1</v>
      </c>
      <c r="EU345">
        <v>29.0849</v>
      </c>
      <c r="EV345">
        <v>62.9458</v>
      </c>
      <c r="EW345">
        <v>19.7596</v>
      </c>
      <c r="EX345">
        <v>1</v>
      </c>
      <c r="EY345">
        <v>0.0653252</v>
      </c>
      <c r="EZ345">
        <v>-2.83045</v>
      </c>
      <c r="FA345">
        <v>20.1782</v>
      </c>
      <c r="FB345">
        <v>5.23167</v>
      </c>
      <c r="FC345">
        <v>11.974</v>
      </c>
      <c r="FD345">
        <v>4.9712</v>
      </c>
      <c r="FE345">
        <v>3.2897</v>
      </c>
      <c r="FF345">
        <v>9999</v>
      </c>
      <c r="FG345">
        <v>9999</v>
      </c>
      <c r="FH345">
        <v>9999</v>
      </c>
      <c r="FI345">
        <v>999.9</v>
      </c>
      <c r="FJ345">
        <v>4.97302</v>
      </c>
      <c r="FK345">
        <v>1.87744</v>
      </c>
      <c r="FL345">
        <v>1.87561</v>
      </c>
      <c r="FM345">
        <v>1.87841</v>
      </c>
      <c r="FN345">
        <v>1.87505</v>
      </c>
      <c r="FO345">
        <v>1.87866</v>
      </c>
      <c r="FP345">
        <v>1.87575</v>
      </c>
      <c r="FQ345">
        <v>1.87689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3.606</v>
      </c>
      <c r="GF345">
        <v>0.4006</v>
      </c>
      <c r="GG345">
        <v>1.952128706093963</v>
      </c>
      <c r="GH345">
        <v>0.004218851560130391</v>
      </c>
      <c r="GI345">
        <v>-1.795455638341317E-06</v>
      </c>
      <c r="GJ345">
        <v>4.509012065089949E-10</v>
      </c>
      <c r="GK345">
        <v>0.4005864047308223</v>
      </c>
      <c r="GL345">
        <v>0</v>
      </c>
      <c r="GM345">
        <v>0</v>
      </c>
      <c r="GN345">
        <v>0</v>
      </c>
      <c r="GO345">
        <v>0</v>
      </c>
      <c r="GP345">
        <v>2124</v>
      </c>
      <c r="GQ345">
        <v>1</v>
      </c>
      <c r="GR345">
        <v>26</v>
      </c>
      <c r="GS345">
        <v>223322.1</v>
      </c>
      <c r="GT345">
        <v>1197.7</v>
      </c>
      <c r="GU345">
        <v>1.36719</v>
      </c>
      <c r="GV345">
        <v>2.56226</v>
      </c>
      <c r="GW345">
        <v>1.39893</v>
      </c>
      <c r="GX345">
        <v>2.36206</v>
      </c>
      <c r="GY345">
        <v>1.44897</v>
      </c>
      <c r="GZ345">
        <v>2.51709</v>
      </c>
      <c r="HA345">
        <v>40.4255</v>
      </c>
      <c r="HB345">
        <v>24.2101</v>
      </c>
      <c r="HC345">
        <v>18</v>
      </c>
      <c r="HD345">
        <v>495.173</v>
      </c>
      <c r="HE345">
        <v>445.063</v>
      </c>
      <c r="HF345">
        <v>35.9273</v>
      </c>
      <c r="HG345">
        <v>28.0036</v>
      </c>
      <c r="HH345">
        <v>30</v>
      </c>
      <c r="HI345">
        <v>27.6368</v>
      </c>
      <c r="HJ345">
        <v>27.6722</v>
      </c>
      <c r="HK345">
        <v>27.4542</v>
      </c>
      <c r="HL345">
        <v>0</v>
      </c>
      <c r="HM345">
        <v>100</v>
      </c>
      <c r="HN345">
        <v>35.928</v>
      </c>
      <c r="HO345">
        <v>540.222</v>
      </c>
      <c r="HP345">
        <v>30.0046</v>
      </c>
      <c r="HQ345">
        <v>100.648</v>
      </c>
      <c r="HR345">
        <v>101.926</v>
      </c>
    </row>
    <row r="346" spans="1:226">
      <c r="A346">
        <v>330</v>
      </c>
      <c r="B346">
        <v>1677867392.6</v>
      </c>
      <c r="C346">
        <v>4871.099999904633</v>
      </c>
      <c r="D346" t="s">
        <v>1025</v>
      </c>
      <c r="E346" t="s">
        <v>1026</v>
      </c>
      <c r="F346">
        <v>5</v>
      </c>
      <c r="G346" t="s">
        <v>353</v>
      </c>
      <c r="H346" t="s">
        <v>770</v>
      </c>
      <c r="I346">
        <v>1677867384.814285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541.0664571281516</v>
      </c>
      <c r="AK346">
        <v>512.0192424242423</v>
      </c>
      <c r="AL346">
        <v>3.381949199623033</v>
      </c>
      <c r="AM346">
        <v>64.72934147553096</v>
      </c>
      <c r="AN346">
        <f>(AP346 - AO346 + BO346*1E3/(8.314*(BQ346+273.15)) * AR346/BN346 * AQ346) * BN346/(100*BB346) * 1000/(1000 - AP346)</f>
        <v>0</v>
      </c>
      <c r="AO346">
        <v>28.75061538413378</v>
      </c>
      <c r="AP346">
        <v>31.87284121212121</v>
      </c>
      <c r="AQ346">
        <v>-5.277696099713905E-05</v>
      </c>
      <c r="AR346">
        <v>99.36113135424414</v>
      </c>
      <c r="AS346">
        <v>0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2.96</v>
      </c>
      <c r="BC346">
        <v>0.5</v>
      </c>
      <c r="BD346" t="s">
        <v>355</v>
      </c>
      <c r="BE346">
        <v>2</v>
      </c>
      <c r="BF346" t="b">
        <v>1</v>
      </c>
      <c r="BG346">
        <v>1677867384.814285</v>
      </c>
      <c r="BH346">
        <v>471.9443571428572</v>
      </c>
      <c r="BI346">
        <v>508.5023571428572</v>
      </c>
      <c r="BJ346">
        <v>31.88255357142858</v>
      </c>
      <c r="BK346">
        <v>28.75322857142857</v>
      </c>
      <c r="BL346">
        <v>468.3640357142857</v>
      </c>
      <c r="BM346">
        <v>31.48196428571429</v>
      </c>
      <c r="BN346">
        <v>500.0278928571429</v>
      </c>
      <c r="BO346">
        <v>89.40391785714284</v>
      </c>
      <c r="BP346">
        <v>0.09990877142857144</v>
      </c>
      <c r="BQ346">
        <v>34.38969642857143</v>
      </c>
      <c r="BR346">
        <v>35.01016785714285</v>
      </c>
      <c r="BS346">
        <v>999.9000000000002</v>
      </c>
      <c r="BT346">
        <v>0</v>
      </c>
      <c r="BU346">
        <v>0</v>
      </c>
      <c r="BV346">
        <v>9994.280714285715</v>
      </c>
      <c r="BW346">
        <v>0</v>
      </c>
      <c r="BX346">
        <v>2.87995607142857</v>
      </c>
      <c r="BY346">
        <v>-36.558175</v>
      </c>
      <c r="BZ346">
        <v>487.4864285714286</v>
      </c>
      <c r="CA346">
        <v>523.5563214285714</v>
      </c>
      <c r="CB346">
        <v>3.129331428571429</v>
      </c>
      <c r="CC346">
        <v>508.5023571428572</v>
      </c>
      <c r="CD346">
        <v>28.75322857142857</v>
      </c>
      <c r="CE346">
        <v>2.850425357142857</v>
      </c>
      <c r="CF346">
        <v>2.570650357142857</v>
      </c>
      <c r="CG346">
        <v>23.17905357142857</v>
      </c>
      <c r="CH346">
        <v>21.48086785714285</v>
      </c>
      <c r="CI346">
        <v>2000.0275</v>
      </c>
      <c r="CJ346">
        <v>0.9799979642857144</v>
      </c>
      <c r="CK346">
        <v>0.02000210357142857</v>
      </c>
      <c r="CL346">
        <v>0</v>
      </c>
      <c r="CM346">
        <v>2.076278571428571</v>
      </c>
      <c r="CN346">
        <v>0</v>
      </c>
      <c r="CO346">
        <v>7032.174999999998</v>
      </c>
      <c r="CP346">
        <v>17338.46071428571</v>
      </c>
      <c r="CQ346">
        <v>38.56667857142857</v>
      </c>
      <c r="CR346">
        <v>38.74775</v>
      </c>
      <c r="CS346">
        <v>37.64696428571428</v>
      </c>
      <c r="CT346">
        <v>37.08903571428571</v>
      </c>
      <c r="CU346">
        <v>38.03978571428571</v>
      </c>
      <c r="CV346">
        <v>1960.025357142857</v>
      </c>
      <c r="CW346">
        <v>40.00214285714286</v>
      </c>
      <c r="CX346">
        <v>0</v>
      </c>
      <c r="CY346">
        <v>1677867395.8</v>
      </c>
      <c r="CZ346">
        <v>0</v>
      </c>
      <c r="DA346">
        <v>0</v>
      </c>
      <c r="DB346" t="s">
        <v>356</v>
      </c>
      <c r="DC346">
        <v>1664468064.5</v>
      </c>
      <c r="DD346">
        <v>1677795524</v>
      </c>
      <c r="DE346">
        <v>0</v>
      </c>
      <c r="DF346">
        <v>-0.419</v>
      </c>
      <c r="DG346">
        <v>-0.001</v>
      </c>
      <c r="DH346">
        <v>3.097</v>
      </c>
      <c r="DI346">
        <v>0.268</v>
      </c>
      <c r="DJ346">
        <v>400</v>
      </c>
      <c r="DK346">
        <v>24</v>
      </c>
      <c r="DL346">
        <v>0.15</v>
      </c>
      <c r="DM346">
        <v>0.13</v>
      </c>
      <c r="DN346">
        <v>-36.0754925</v>
      </c>
      <c r="DO346">
        <v>-10.04959587242008</v>
      </c>
      <c r="DP346">
        <v>1.002765335307194</v>
      </c>
      <c r="DQ346">
        <v>0</v>
      </c>
      <c r="DR346">
        <v>3.13011</v>
      </c>
      <c r="DS346">
        <v>-0.02650806754221507</v>
      </c>
      <c r="DT346">
        <v>0.003363564329695499</v>
      </c>
      <c r="DU346">
        <v>1</v>
      </c>
      <c r="DV346">
        <v>1</v>
      </c>
      <c r="DW346">
        <v>2</v>
      </c>
      <c r="DX346" t="s">
        <v>365</v>
      </c>
      <c r="DY346">
        <v>2.97856</v>
      </c>
      <c r="DZ346">
        <v>2.72827</v>
      </c>
      <c r="EA346">
        <v>0.09596010000000001</v>
      </c>
      <c r="EB346">
        <v>0.102211</v>
      </c>
      <c r="EC346">
        <v>0.128549</v>
      </c>
      <c r="ED346">
        <v>0.120556</v>
      </c>
      <c r="EE346">
        <v>27037.4</v>
      </c>
      <c r="EF346">
        <v>26533.2</v>
      </c>
      <c r="EG346">
        <v>30442.3</v>
      </c>
      <c r="EH346">
        <v>29807.4</v>
      </c>
      <c r="EI346">
        <v>36597.7</v>
      </c>
      <c r="EJ346">
        <v>34503.2</v>
      </c>
      <c r="EK346">
        <v>46574.1</v>
      </c>
      <c r="EL346">
        <v>44325.4</v>
      </c>
      <c r="EM346">
        <v>1.8693</v>
      </c>
      <c r="EN346">
        <v>1.83412</v>
      </c>
      <c r="EO346">
        <v>0.207581</v>
      </c>
      <c r="EP346">
        <v>0</v>
      </c>
      <c r="EQ346">
        <v>31.648</v>
      </c>
      <c r="ER346">
        <v>999.9</v>
      </c>
      <c r="ES346">
        <v>48.4</v>
      </c>
      <c r="ET346">
        <v>34.1</v>
      </c>
      <c r="EU346">
        <v>29.0849</v>
      </c>
      <c r="EV346">
        <v>62.8658</v>
      </c>
      <c r="EW346">
        <v>19.4471</v>
      </c>
      <c r="EX346">
        <v>1</v>
      </c>
      <c r="EY346">
        <v>0.065437</v>
      </c>
      <c r="EZ346">
        <v>-2.83244</v>
      </c>
      <c r="FA346">
        <v>20.1783</v>
      </c>
      <c r="FB346">
        <v>5.23137</v>
      </c>
      <c r="FC346">
        <v>11.974</v>
      </c>
      <c r="FD346">
        <v>4.97115</v>
      </c>
      <c r="FE346">
        <v>3.28985</v>
      </c>
      <c r="FF346">
        <v>9999</v>
      </c>
      <c r="FG346">
        <v>9999</v>
      </c>
      <c r="FH346">
        <v>9999</v>
      </c>
      <c r="FI346">
        <v>999.9</v>
      </c>
      <c r="FJ346">
        <v>4.97302</v>
      </c>
      <c r="FK346">
        <v>1.87747</v>
      </c>
      <c r="FL346">
        <v>1.87561</v>
      </c>
      <c r="FM346">
        <v>1.87844</v>
      </c>
      <c r="FN346">
        <v>1.8751</v>
      </c>
      <c r="FO346">
        <v>1.87866</v>
      </c>
      <c r="FP346">
        <v>1.87576</v>
      </c>
      <c r="FQ346">
        <v>1.87692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3.651</v>
      </c>
      <c r="GF346">
        <v>0.4006</v>
      </c>
      <c r="GG346">
        <v>1.952128706093963</v>
      </c>
      <c r="GH346">
        <v>0.004218851560130391</v>
      </c>
      <c r="GI346">
        <v>-1.795455638341317E-06</v>
      </c>
      <c r="GJ346">
        <v>4.509012065089949E-10</v>
      </c>
      <c r="GK346">
        <v>0.4005864047308223</v>
      </c>
      <c r="GL346">
        <v>0</v>
      </c>
      <c r="GM346">
        <v>0</v>
      </c>
      <c r="GN346">
        <v>0</v>
      </c>
      <c r="GO346">
        <v>0</v>
      </c>
      <c r="GP346">
        <v>2124</v>
      </c>
      <c r="GQ346">
        <v>1</v>
      </c>
      <c r="GR346">
        <v>26</v>
      </c>
      <c r="GS346">
        <v>223322.1</v>
      </c>
      <c r="GT346">
        <v>1197.8</v>
      </c>
      <c r="GU346">
        <v>1.40015</v>
      </c>
      <c r="GV346">
        <v>2.56836</v>
      </c>
      <c r="GW346">
        <v>1.39893</v>
      </c>
      <c r="GX346">
        <v>2.36206</v>
      </c>
      <c r="GY346">
        <v>1.44897</v>
      </c>
      <c r="GZ346">
        <v>2.5</v>
      </c>
      <c r="HA346">
        <v>40.4255</v>
      </c>
      <c r="HB346">
        <v>24.2013</v>
      </c>
      <c r="HC346">
        <v>18</v>
      </c>
      <c r="HD346">
        <v>495.397</v>
      </c>
      <c r="HE346">
        <v>445.007</v>
      </c>
      <c r="HF346">
        <v>35.9196</v>
      </c>
      <c r="HG346">
        <v>28.0046</v>
      </c>
      <c r="HH346">
        <v>30.0001</v>
      </c>
      <c r="HI346">
        <v>27.6391</v>
      </c>
      <c r="HJ346">
        <v>27.675</v>
      </c>
      <c r="HK346">
        <v>28.1703</v>
      </c>
      <c r="HL346">
        <v>0</v>
      </c>
      <c r="HM346">
        <v>100</v>
      </c>
      <c r="HN346">
        <v>35.9163</v>
      </c>
      <c r="HO346">
        <v>560.259</v>
      </c>
      <c r="HP346">
        <v>30.0046</v>
      </c>
      <c r="HQ346">
        <v>100.646</v>
      </c>
      <c r="HR346">
        <v>101.925</v>
      </c>
    </row>
    <row r="347" spans="1:226">
      <c r="A347">
        <v>331</v>
      </c>
      <c r="B347">
        <v>1677867397.6</v>
      </c>
      <c r="C347">
        <v>4876.099999904633</v>
      </c>
      <c r="D347" t="s">
        <v>1027</v>
      </c>
      <c r="E347" t="s">
        <v>1028</v>
      </c>
      <c r="F347">
        <v>5</v>
      </c>
      <c r="G347" t="s">
        <v>353</v>
      </c>
      <c r="H347" t="s">
        <v>770</v>
      </c>
      <c r="I347">
        <v>1677867390.1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558.3991304997473</v>
      </c>
      <c r="AK347">
        <v>529.1711333333334</v>
      </c>
      <c r="AL347">
        <v>3.436937528220759</v>
      </c>
      <c r="AM347">
        <v>64.72934147553096</v>
      </c>
      <c r="AN347">
        <f>(AP347 - AO347 + BO347*1E3/(8.314*(BQ347+273.15)) * AR347/BN347 * AQ347) * BN347/(100*BB347) * 1000/(1000 - AP347)</f>
        <v>0</v>
      </c>
      <c r="AO347">
        <v>28.7479624392941</v>
      </c>
      <c r="AP347">
        <v>31.86235090909091</v>
      </c>
      <c r="AQ347">
        <v>-3.781141289557343E-05</v>
      </c>
      <c r="AR347">
        <v>99.36113135424414</v>
      </c>
      <c r="AS347">
        <v>0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2.96</v>
      </c>
      <c r="BC347">
        <v>0.5</v>
      </c>
      <c r="BD347" t="s">
        <v>355</v>
      </c>
      <c r="BE347">
        <v>2</v>
      </c>
      <c r="BF347" t="b">
        <v>1</v>
      </c>
      <c r="BG347">
        <v>1677867390.1</v>
      </c>
      <c r="BH347">
        <v>489.1818888888888</v>
      </c>
      <c r="BI347">
        <v>526.2932962962963</v>
      </c>
      <c r="BJ347">
        <v>31.87461851851852</v>
      </c>
      <c r="BK347">
        <v>28.75080740740741</v>
      </c>
      <c r="BL347">
        <v>485.5531481481481</v>
      </c>
      <c r="BM347">
        <v>31.47402222222222</v>
      </c>
      <c r="BN347">
        <v>500.0278148148149</v>
      </c>
      <c r="BO347">
        <v>89.40679629629629</v>
      </c>
      <c r="BP347">
        <v>0.1000275851851852</v>
      </c>
      <c r="BQ347">
        <v>34.39123333333334</v>
      </c>
      <c r="BR347">
        <v>35.01124074074075</v>
      </c>
      <c r="BS347">
        <v>999.9000000000001</v>
      </c>
      <c r="BT347">
        <v>0</v>
      </c>
      <c r="BU347">
        <v>0</v>
      </c>
      <c r="BV347">
        <v>9992.079259259261</v>
      </c>
      <c r="BW347">
        <v>0</v>
      </c>
      <c r="BX347">
        <v>2.87997074074074</v>
      </c>
      <c r="BY347">
        <v>-37.11161111111111</v>
      </c>
      <c r="BZ347">
        <v>505.2874814814815</v>
      </c>
      <c r="CA347">
        <v>541.8725555555556</v>
      </c>
      <c r="CB347">
        <v>3.123809629629629</v>
      </c>
      <c r="CC347">
        <v>526.2932962962963</v>
      </c>
      <c r="CD347">
        <v>28.75080740740741</v>
      </c>
      <c r="CE347">
        <v>2.849807407407408</v>
      </c>
      <c r="CF347">
        <v>2.570517407407408</v>
      </c>
      <c r="CG347">
        <v>23.17546666666667</v>
      </c>
      <c r="CH347">
        <v>21.48002592592593</v>
      </c>
      <c r="CI347">
        <v>2000.013333333333</v>
      </c>
      <c r="CJ347">
        <v>0.9799980000000003</v>
      </c>
      <c r="CK347">
        <v>0.02000206666666667</v>
      </c>
      <c r="CL347">
        <v>0</v>
      </c>
      <c r="CM347">
        <v>2.024218518518519</v>
      </c>
      <c r="CN347">
        <v>0</v>
      </c>
      <c r="CO347">
        <v>7034.474074074074</v>
      </c>
      <c r="CP347">
        <v>17338.33703703704</v>
      </c>
      <c r="CQ347">
        <v>38.71266666666666</v>
      </c>
      <c r="CR347">
        <v>38.75</v>
      </c>
      <c r="CS347">
        <v>37.627</v>
      </c>
      <c r="CT347">
        <v>37.07381481481481</v>
      </c>
      <c r="CU347">
        <v>38.01818518518518</v>
      </c>
      <c r="CV347">
        <v>1960.011851851852</v>
      </c>
      <c r="CW347">
        <v>40.00148148148148</v>
      </c>
      <c r="CX347">
        <v>0</v>
      </c>
      <c r="CY347">
        <v>1677867400.6</v>
      </c>
      <c r="CZ347">
        <v>0</v>
      </c>
      <c r="DA347">
        <v>0</v>
      </c>
      <c r="DB347" t="s">
        <v>356</v>
      </c>
      <c r="DC347">
        <v>1664468064.5</v>
      </c>
      <c r="DD347">
        <v>1677795524</v>
      </c>
      <c r="DE347">
        <v>0</v>
      </c>
      <c r="DF347">
        <v>-0.419</v>
      </c>
      <c r="DG347">
        <v>-0.001</v>
      </c>
      <c r="DH347">
        <v>3.097</v>
      </c>
      <c r="DI347">
        <v>0.268</v>
      </c>
      <c r="DJ347">
        <v>400</v>
      </c>
      <c r="DK347">
        <v>24</v>
      </c>
      <c r="DL347">
        <v>0.15</v>
      </c>
      <c r="DM347">
        <v>0.13</v>
      </c>
      <c r="DN347">
        <v>-36.6800525</v>
      </c>
      <c r="DO347">
        <v>-6.764085928705425</v>
      </c>
      <c r="DP347">
        <v>0.6643649264476185</v>
      </c>
      <c r="DQ347">
        <v>0</v>
      </c>
      <c r="DR347">
        <v>3.12737525</v>
      </c>
      <c r="DS347">
        <v>-0.05562225140713359</v>
      </c>
      <c r="DT347">
        <v>0.005696736779727493</v>
      </c>
      <c r="DU347">
        <v>1</v>
      </c>
      <c r="DV347">
        <v>1</v>
      </c>
      <c r="DW347">
        <v>2</v>
      </c>
      <c r="DX347" t="s">
        <v>365</v>
      </c>
      <c r="DY347">
        <v>2.97832</v>
      </c>
      <c r="DZ347">
        <v>2.72849</v>
      </c>
      <c r="EA347">
        <v>0.0983002</v>
      </c>
      <c r="EB347">
        <v>0.104509</v>
      </c>
      <c r="EC347">
        <v>0.128525</v>
      </c>
      <c r="ED347">
        <v>0.120549</v>
      </c>
      <c r="EE347">
        <v>26967.4</v>
      </c>
      <c r="EF347">
        <v>26465.4</v>
      </c>
      <c r="EG347">
        <v>30442.2</v>
      </c>
      <c r="EH347">
        <v>29807.6</v>
      </c>
      <c r="EI347">
        <v>36598.9</v>
      </c>
      <c r="EJ347">
        <v>34503.8</v>
      </c>
      <c r="EK347">
        <v>46574.1</v>
      </c>
      <c r="EL347">
        <v>44325.7</v>
      </c>
      <c r="EM347">
        <v>1.86908</v>
      </c>
      <c r="EN347">
        <v>1.83425</v>
      </c>
      <c r="EO347">
        <v>0.206839</v>
      </c>
      <c r="EP347">
        <v>0</v>
      </c>
      <c r="EQ347">
        <v>31.6533</v>
      </c>
      <c r="ER347">
        <v>999.9</v>
      </c>
      <c r="ES347">
        <v>48.4</v>
      </c>
      <c r="ET347">
        <v>34.1</v>
      </c>
      <c r="EU347">
        <v>29.0836</v>
      </c>
      <c r="EV347">
        <v>62.9358</v>
      </c>
      <c r="EW347">
        <v>19.7636</v>
      </c>
      <c r="EX347">
        <v>1</v>
      </c>
      <c r="EY347">
        <v>0.06553349999999999</v>
      </c>
      <c r="EZ347">
        <v>-2.82833</v>
      </c>
      <c r="FA347">
        <v>20.1784</v>
      </c>
      <c r="FB347">
        <v>5.23092</v>
      </c>
      <c r="FC347">
        <v>11.9737</v>
      </c>
      <c r="FD347">
        <v>4.97095</v>
      </c>
      <c r="FE347">
        <v>3.2897</v>
      </c>
      <c r="FF347">
        <v>9999</v>
      </c>
      <c r="FG347">
        <v>9999</v>
      </c>
      <c r="FH347">
        <v>9999</v>
      </c>
      <c r="FI347">
        <v>999.9</v>
      </c>
      <c r="FJ347">
        <v>4.97305</v>
      </c>
      <c r="FK347">
        <v>1.87745</v>
      </c>
      <c r="FL347">
        <v>1.87561</v>
      </c>
      <c r="FM347">
        <v>1.87842</v>
      </c>
      <c r="FN347">
        <v>1.87506</v>
      </c>
      <c r="FO347">
        <v>1.87867</v>
      </c>
      <c r="FP347">
        <v>1.87574</v>
      </c>
      <c r="FQ347">
        <v>1.87688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3.698</v>
      </c>
      <c r="GF347">
        <v>0.4006</v>
      </c>
      <c r="GG347">
        <v>1.952128706093963</v>
      </c>
      <c r="GH347">
        <v>0.004218851560130391</v>
      </c>
      <c r="GI347">
        <v>-1.795455638341317E-06</v>
      </c>
      <c r="GJ347">
        <v>4.509012065089949E-10</v>
      </c>
      <c r="GK347">
        <v>0.4005864047308223</v>
      </c>
      <c r="GL347">
        <v>0</v>
      </c>
      <c r="GM347">
        <v>0</v>
      </c>
      <c r="GN347">
        <v>0</v>
      </c>
      <c r="GO347">
        <v>0</v>
      </c>
      <c r="GP347">
        <v>2124</v>
      </c>
      <c r="GQ347">
        <v>1</v>
      </c>
      <c r="GR347">
        <v>26</v>
      </c>
      <c r="GS347">
        <v>223322.2</v>
      </c>
      <c r="GT347">
        <v>1197.9</v>
      </c>
      <c r="GU347">
        <v>1.43677</v>
      </c>
      <c r="GV347">
        <v>2.57324</v>
      </c>
      <c r="GW347">
        <v>1.39893</v>
      </c>
      <c r="GX347">
        <v>2.36084</v>
      </c>
      <c r="GY347">
        <v>1.44897</v>
      </c>
      <c r="GZ347">
        <v>2.44507</v>
      </c>
      <c r="HA347">
        <v>40.4</v>
      </c>
      <c r="HB347">
        <v>24.2013</v>
      </c>
      <c r="HC347">
        <v>18</v>
      </c>
      <c r="HD347">
        <v>495.289</v>
      </c>
      <c r="HE347">
        <v>445.108</v>
      </c>
      <c r="HF347">
        <v>35.9098</v>
      </c>
      <c r="HG347">
        <v>28.006</v>
      </c>
      <c r="HH347">
        <v>30.0002</v>
      </c>
      <c r="HI347">
        <v>27.6415</v>
      </c>
      <c r="HJ347">
        <v>27.678</v>
      </c>
      <c r="HK347">
        <v>28.8235</v>
      </c>
      <c r="HL347">
        <v>0</v>
      </c>
      <c r="HM347">
        <v>100</v>
      </c>
      <c r="HN347">
        <v>35.9053</v>
      </c>
      <c r="HO347">
        <v>573.644</v>
      </c>
      <c r="HP347">
        <v>30.0046</v>
      </c>
      <c r="HQ347">
        <v>100.646</v>
      </c>
      <c r="HR347">
        <v>101.926</v>
      </c>
    </row>
    <row r="348" spans="1:226">
      <c r="A348">
        <v>332</v>
      </c>
      <c r="B348">
        <v>1677867402.6</v>
      </c>
      <c r="C348">
        <v>4881.099999904633</v>
      </c>
      <c r="D348" t="s">
        <v>1029</v>
      </c>
      <c r="E348" t="s">
        <v>1030</v>
      </c>
      <c r="F348">
        <v>5</v>
      </c>
      <c r="G348" t="s">
        <v>353</v>
      </c>
      <c r="H348" t="s">
        <v>770</v>
      </c>
      <c r="I348">
        <v>1677867394.814285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575.5875946453419</v>
      </c>
      <c r="AK348">
        <v>546.2018787878789</v>
      </c>
      <c r="AL348">
        <v>3.413176869766</v>
      </c>
      <c r="AM348">
        <v>64.72934147553096</v>
      </c>
      <c r="AN348">
        <f>(AP348 - AO348 + BO348*1E3/(8.314*(BQ348+273.15)) * AR348/BN348 * AQ348) * BN348/(100*BB348) * 1000/(1000 - AP348)</f>
        <v>0</v>
      </c>
      <c r="AO348">
        <v>28.74561994968488</v>
      </c>
      <c r="AP348">
        <v>31.84594242424241</v>
      </c>
      <c r="AQ348">
        <v>-7.218275119136662E-05</v>
      </c>
      <c r="AR348">
        <v>99.36113135424414</v>
      </c>
      <c r="AS348">
        <v>0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2.96</v>
      </c>
      <c r="BC348">
        <v>0.5</v>
      </c>
      <c r="BD348" t="s">
        <v>355</v>
      </c>
      <c r="BE348">
        <v>2</v>
      </c>
      <c r="BF348" t="b">
        <v>1</v>
      </c>
      <c r="BG348">
        <v>1677867394.814285</v>
      </c>
      <c r="BH348">
        <v>504.7236428571428</v>
      </c>
      <c r="BI348">
        <v>542.1426428571428</v>
      </c>
      <c r="BJ348">
        <v>31.86583571428571</v>
      </c>
      <c r="BK348">
        <v>28.74852142857143</v>
      </c>
      <c r="BL348">
        <v>501.0518571428572</v>
      </c>
      <c r="BM348">
        <v>31.46525</v>
      </c>
      <c r="BN348">
        <v>500.0436785714285</v>
      </c>
      <c r="BO348">
        <v>89.41073571428572</v>
      </c>
      <c r="BP348">
        <v>0.1000710571428571</v>
      </c>
      <c r="BQ348">
        <v>34.39191071428571</v>
      </c>
      <c r="BR348">
        <v>35.00852500000001</v>
      </c>
      <c r="BS348">
        <v>999.9000000000002</v>
      </c>
      <c r="BT348">
        <v>0</v>
      </c>
      <c r="BU348">
        <v>0</v>
      </c>
      <c r="BV348">
        <v>9993.927142857143</v>
      </c>
      <c r="BW348">
        <v>0</v>
      </c>
      <c r="BX348">
        <v>2.877592142857142</v>
      </c>
      <c r="BY348">
        <v>-37.41914642857143</v>
      </c>
      <c r="BZ348">
        <v>521.3362142857143</v>
      </c>
      <c r="CA348">
        <v>558.18975</v>
      </c>
      <c r="CB348">
        <v>3.117312142857142</v>
      </c>
      <c r="CC348">
        <v>542.1426428571428</v>
      </c>
      <c r="CD348">
        <v>28.74852142857143</v>
      </c>
      <c r="CE348">
        <v>2.849147857142857</v>
      </c>
      <c r="CF348">
        <v>2.570426785714286</v>
      </c>
      <c r="CG348">
        <v>23.17163928571428</v>
      </c>
      <c r="CH348">
        <v>21.47944642857143</v>
      </c>
      <c r="CI348">
        <v>2000.006428571428</v>
      </c>
      <c r="CJ348">
        <v>0.9799979642857144</v>
      </c>
      <c r="CK348">
        <v>0.02000210357142857</v>
      </c>
      <c r="CL348">
        <v>0</v>
      </c>
      <c r="CM348">
        <v>2.097839285714286</v>
      </c>
      <c r="CN348">
        <v>0</v>
      </c>
      <c r="CO348">
        <v>7036.565</v>
      </c>
      <c r="CP348">
        <v>17338.27142857143</v>
      </c>
      <c r="CQ348">
        <v>38.73189285714285</v>
      </c>
      <c r="CR348">
        <v>38.75</v>
      </c>
      <c r="CS348">
        <v>37.56889285714286</v>
      </c>
      <c r="CT348">
        <v>37.07339285714285</v>
      </c>
      <c r="CU348">
        <v>37.99746428571428</v>
      </c>
      <c r="CV348">
        <v>1960.005</v>
      </c>
      <c r="CW348">
        <v>40.00142857142857</v>
      </c>
      <c r="CX348">
        <v>0</v>
      </c>
      <c r="CY348">
        <v>1677867406</v>
      </c>
      <c r="CZ348">
        <v>0</v>
      </c>
      <c r="DA348">
        <v>0</v>
      </c>
      <c r="DB348" t="s">
        <v>356</v>
      </c>
      <c r="DC348">
        <v>1664468064.5</v>
      </c>
      <c r="DD348">
        <v>1677795524</v>
      </c>
      <c r="DE348">
        <v>0</v>
      </c>
      <c r="DF348">
        <v>-0.419</v>
      </c>
      <c r="DG348">
        <v>-0.001</v>
      </c>
      <c r="DH348">
        <v>3.097</v>
      </c>
      <c r="DI348">
        <v>0.268</v>
      </c>
      <c r="DJ348">
        <v>400</v>
      </c>
      <c r="DK348">
        <v>24</v>
      </c>
      <c r="DL348">
        <v>0.15</v>
      </c>
      <c r="DM348">
        <v>0.13</v>
      </c>
      <c r="DN348">
        <v>-37.22843</v>
      </c>
      <c r="DO348">
        <v>-4.075697560975621</v>
      </c>
      <c r="DP348">
        <v>0.4033112973870192</v>
      </c>
      <c r="DQ348">
        <v>0</v>
      </c>
      <c r="DR348">
        <v>3.11998025</v>
      </c>
      <c r="DS348">
        <v>-0.08446660412758715</v>
      </c>
      <c r="DT348">
        <v>0.008541061259439606</v>
      </c>
      <c r="DU348">
        <v>1</v>
      </c>
      <c r="DV348">
        <v>1</v>
      </c>
      <c r="DW348">
        <v>2</v>
      </c>
      <c r="DX348" t="s">
        <v>365</v>
      </c>
      <c r="DY348">
        <v>2.97856</v>
      </c>
      <c r="DZ348">
        <v>2.72835</v>
      </c>
      <c r="EA348">
        <v>0.10058</v>
      </c>
      <c r="EB348">
        <v>0.106766</v>
      </c>
      <c r="EC348">
        <v>0.128483</v>
      </c>
      <c r="ED348">
        <v>0.120539</v>
      </c>
      <c r="EE348">
        <v>26898.9</v>
      </c>
      <c r="EF348">
        <v>26398.7</v>
      </c>
      <c r="EG348">
        <v>30441.9</v>
      </c>
      <c r="EH348">
        <v>29807.6</v>
      </c>
      <c r="EI348">
        <v>36600.5</v>
      </c>
      <c r="EJ348">
        <v>34504.4</v>
      </c>
      <c r="EK348">
        <v>46573.5</v>
      </c>
      <c r="EL348">
        <v>44325.7</v>
      </c>
      <c r="EM348">
        <v>1.86925</v>
      </c>
      <c r="EN348">
        <v>1.8345</v>
      </c>
      <c r="EO348">
        <v>0.206869</v>
      </c>
      <c r="EP348">
        <v>0</v>
      </c>
      <c r="EQ348">
        <v>31.6573</v>
      </c>
      <c r="ER348">
        <v>999.9</v>
      </c>
      <c r="ES348">
        <v>48.4</v>
      </c>
      <c r="ET348">
        <v>34.1</v>
      </c>
      <c r="EU348">
        <v>29.0827</v>
      </c>
      <c r="EV348">
        <v>63.0359</v>
      </c>
      <c r="EW348">
        <v>19.6715</v>
      </c>
      <c r="EX348">
        <v>1</v>
      </c>
      <c r="EY348">
        <v>0.0657266</v>
      </c>
      <c r="EZ348">
        <v>-2.83841</v>
      </c>
      <c r="FA348">
        <v>20.178</v>
      </c>
      <c r="FB348">
        <v>5.23092</v>
      </c>
      <c r="FC348">
        <v>11.974</v>
      </c>
      <c r="FD348">
        <v>4.9709</v>
      </c>
      <c r="FE348">
        <v>3.28975</v>
      </c>
      <c r="FF348">
        <v>9999</v>
      </c>
      <c r="FG348">
        <v>9999</v>
      </c>
      <c r="FH348">
        <v>9999</v>
      </c>
      <c r="FI348">
        <v>999.9</v>
      </c>
      <c r="FJ348">
        <v>4.973</v>
      </c>
      <c r="FK348">
        <v>1.87744</v>
      </c>
      <c r="FL348">
        <v>1.8756</v>
      </c>
      <c r="FM348">
        <v>1.87838</v>
      </c>
      <c r="FN348">
        <v>1.87503</v>
      </c>
      <c r="FO348">
        <v>1.87865</v>
      </c>
      <c r="FP348">
        <v>1.87571</v>
      </c>
      <c r="FQ348">
        <v>1.87686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3.742</v>
      </c>
      <c r="GF348">
        <v>0.4005</v>
      </c>
      <c r="GG348">
        <v>1.952128706093963</v>
      </c>
      <c r="GH348">
        <v>0.004218851560130391</v>
      </c>
      <c r="GI348">
        <v>-1.795455638341317E-06</v>
      </c>
      <c r="GJ348">
        <v>4.509012065089949E-10</v>
      </c>
      <c r="GK348">
        <v>0.4005864047308223</v>
      </c>
      <c r="GL348">
        <v>0</v>
      </c>
      <c r="GM348">
        <v>0</v>
      </c>
      <c r="GN348">
        <v>0</v>
      </c>
      <c r="GO348">
        <v>0</v>
      </c>
      <c r="GP348">
        <v>2124</v>
      </c>
      <c r="GQ348">
        <v>1</v>
      </c>
      <c r="GR348">
        <v>26</v>
      </c>
      <c r="GS348">
        <v>223322.3</v>
      </c>
      <c r="GT348">
        <v>1198</v>
      </c>
      <c r="GU348">
        <v>1.46851</v>
      </c>
      <c r="GV348">
        <v>2.56592</v>
      </c>
      <c r="GW348">
        <v>1.39893</v>
      </c>
      <c r="GX348">
        <v>2.36206</v>
      </c>
      <c r="GY348">
        <v>1.44897</v>
      </c>
      <c r="GZ348">
        <v>2.45483</v>
      </c>
      <c r="HA348">
        <v>40.4255</v>
      </c>
      <c r="HB348">
        <v>24.2101</v>
      </c>
      <c r="HC348">
        <v>18</v>
      </c>
      <c r="HD348">
        <v>495.402</v>
      </c>
      <c r="HE348">
        <v>445.281</v>
      </c>
      <c r="HF348">
        <v>35.9008</v>
      </c>
      <c r="HG348">
        <v>28.0082</v>
      </c>
      <c r="HH348">
        <v>30.0003</v>
      </c>
      <c r="HI348">
        <v>27.6438</v>
      </c>
      <c r="HJ348">
        <v>27.6803</v>
      </c>
      <c r="HK348">
        <v>29.5362</v>
      </c>
      <c r="HL348">
        <v>0</v>
      </c>
      <c r="HM348">
        <v>100</v>
      </c>
      <c r="HN348">
        <v>35.9004</v>
      </c>
      <c r="HO348">
        <v>593.681</v>
      </c>
      <c r="HP348">
        <v>30.0046</v>
      </c>
      <c r="HQ348">
        <v>100.645</v>
      </c>
      <c r="HR348">
        <v>101.926</v>
      </c>
    </row>
    <row r="349" spans="1:226">
      <c r="A349">
        <v>333</v>
      </c>
      <c r="B349">
        <v>1677867407.6</v>
      </c>
      <c r="C349">
        <v>4886.099999904633</v>
      </c>
      <c r="D349" t="s">
        <v>1031</v>
      </c>
      <c r="E349" t="s">
        <v>1032</v>
      </c>
      <c r="F349">
        <v>5</v>
      </c>
      <c r="G349" t="s">
        <v>353</v>
      </c>
      <c r="H349" t="s">
        <v>770</v>
      </c>
      <c r="I349">
        <v>1677867400.1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592.9502456169834</v>
      </c>
      <c r="AK349">
        <v>563.360375757576</v>
      </c>
      <c r="AL349">
        <v>3.424600493216317</v>
      </c>
      <c r="AM349">
        <v>64.72934147553096</v>
      </c>
      <c r="AN349">
        <f>(AP349 - AO349 + BO349*1E3/(8.314*(BQ349+273.15)) * AR349/BN349 * AQ349) * BN349/(100*BB349) * 1000/(1000 - AP349)</f>
        <v>0</v>
      </c>
      <c r="AO349">
        <v>28.74391638454227</v>
      </c>
      <c r="AP349">
        <v>31.82963090909089</v>
      </c>
      <c r="AQ349">
        <v>-5.861082100058883E-05</v>
      </c>
      <c r="AR349">
        <v>99.36113135424414</v>
      </c>
      <c r="AS349">
        <v>0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2.96</v>
      </c>
      <c r="BC349">
        <v>0.5</v>
      </c>
      <c r="BD349" t="s">
        <v>355</v>
      </c>
      <c r="BE349">
        <v>2</v>
      </c>
      <c r="BF349" t="b">
        <v>1</v>
      </c>
      <c r="BG349">
        <v>1677867400.1</v>
      </c>
      <c r="BH349">
        <v>522.2140740740741</v>
      </c>
      <c r="BI349">
        <v>559.9144814814814</v>
      </c>
      <c r="BJ349">
        <v>31.85124814814815</v>
      </c>
      <c r="BK349">
        <v>28.7462111111111</v>
      </c>
      <c r="BL349">
        <v>518.4945185185186</v>
      </c>
      <c r="BM349">
        <v>31.45066666666667</v>
      </c>
      <c r="BN349">
        <v>500.0369259259259</v>
      </c>
      <c r="BO349">
        <v>89.41198148148149</v>
      </c>
      <c r="BP349">
        <v>0.1001287444444444</v>
      </c>
      <c r="BQ349">
        <v>34.39348888888889</v>
      </c>
      <c r="BR349">
        <v>35.00885555555556</v>
      </c>
      <c r="BS349">
        <v>999.9000000000001</v>
      </c>
      <c r="BT349">
        <v>0</v>
      </c>
      <c r="BU349">
        <v>0</v>
      </c>
      <c r="BV349">
        <v>9989.39925925926</v>
      </c>
      <c r="BW349">
        <v>0</v>
      </c>
      <c r="BX349">
        <v>2.871134814814814</v>
      </c>
      <c r="BY349">
        <v>-37.7004962962963</v>
      </c>
      <c r="BZ349">
        <v>539.3941851851852</v>
      </c>
      <c r="CA349">
        <v>576.4863333333333</v>
      </c>
      <c r="CB349">
        <v>3.105041111111111</v>
      </c>
      <c r="CC349">
        <v>559.9144814814814</v>
      </c>
      <c r="CD349">
        <v>28.7462111111111</v>
      </c>
      <c r="CE349">
        <v>2.847884074074075</v>
      </c>
      <c r="CF349">
        <v>2.570256666666666</v>
      </c>
      <c r="CG349">
        <v>23.1642925925926</v>
      </c>
      <c r="CH349">
        <v>21.47835925925925</v>
      </c>
      <c r="CI349">
        <v>1999.985185185185</v>
      </c>
      <c r="CJ349">
        <v>0.9799978888888888</v>
      </c>
      <c r="CK349">
        <v>0.02000218148148149</v>
      </c>
      <c r="CL349">
        <v>0</v>
      </c>
      <c r="CM349">
        <v>2.088577777777778</v>
      </c>
      <c r="CN349">
        <v>0</v>
      </c>
      <c r="CO349">
        <v>7039.001111111111</v>
      </c>
      <c r="CP349">
        <v>17338.08518518519</v>
      </c>
      <c r="CQ349">
        <v>38.7637037037037</v>
      </c>
      <c r="CR349">
        <v>38.75</v>
      </c>
      <c r="CS349">
        <v>37.5922962962963</v>
      </c>
      <c r="CT349">
        <v>37.08311111111112</v>
      </c>
      <c r="CU349">
        <v>37.99514814814815</v>
      </c>
      <c r="CV349">
        <v>1959.984074074074</v>
      </c>
      <c r="CW349">
        <v>40.00111111111111</v>
      </c>
      <c r="CX349">
        <v>0</v>
      </c>
      <c r="CY349">
        <v>1677867410.8</v>
      </c>
      <c r="CZ349">
        <v>0</v>
      </c>
      <c r="DA349">
        <v>0</v>
      </c>
      <c r="DB349" t="s">
        <v>356</v>
      </c>
      <c r="DC349">
        <v>1664468064.5</v>
      </c>
      <c r="DD349">
        <v>1677795524</v>
      </c>
      <c r="DE349">
        <v>0</v>
      </c>
      <c r="DF349">
        <v>-0.419</v>
      </c>
      <c r="DG349">
        <v>-0.001</v>
      </c>
      <c r="DH349">
        <v>3.097</v>
      </c>
      <c r="DI349">
        <v>0.268</v>
      </c>
      <c r="DJ349">
        <v>400</v>
      </c>
      <c r="DK349">
        <v>24</v>
      </c>
      <c r="DL349">
        <v>0.15</v>
      </c>
      <c r="DM349">
        <v>0.13</v>
      </c>
      <c r="DN349">
        <v>-37.5453675</v>
      </c>
      <c r="DO349">
        <v>-3.135384990618977</v>
      </c>
      <c r="DP349">
        <v>0.3069003953952329</v>
      </c>
      <c r="DQ349">
        <v>0</v>
      </c>
      <c r="DR349">
        <v>3.11096425</v>
      </c>
      <c r="DS349">
        <v>-0.1365310694183868</v>
      </c>
      <c r="DT349">
        <v>0.01346024719080222</v>
      </c>
      <c r="DU349">
        <v>0</v>
      </c>
      <c r="DV349">
        <v>0</v>
      </c>
      <c r="DW349">
        <v>2</v>
      </c>
      <c r="DX349" t="s">
        <v>357</v>
      </c>
      <c r="DY349">
        <v>2.97832</v>
      </c>
      <c r="DZ349">
        <v>2.72845</v>
      </c>
      <c r="EA349">
        <v>0.102827</v>
      </c>
      <c r="EB349">
        <v>0.109012</v>
      </c>
      <c r="EC349">
        <v>0.128423</v>
      </c>
      <c r="ED349">
        <v>0.120547</v>
      </c>
      <c r="EE349">
        <v>26831.5</v>
      </c>
      <c r="EF349">
        <v>26332.5</v>
      </c>
      <c r="EG349">
        <v>30441.7</v>
      </c>
      <c r="EH349">
        <v>29807.8</v>
      </c>
      <c r="EI349">
        <v>36602.9</v>
      </c>
      <c r="EJ349">
        <v>34504.2</v>
      </c>
      <c r="EK349">
        <v>46573.2</v>
      </c>
      <c r="EL349">
        <v>44325.8</v>
      </c>
      <c r="EM349">
        <v>1.86915</v>
      </c>
      <c r="EN349">
        <v>1.8347</v>
      </c>
      <c r="EO349">
        <v>0.207085</v>
      </c>
      <c r="EP349">
        <v>0</v>
      </c>
      <c r="EQ349">
        <v>31.6609</v>
      </c>
      <c r="ER349">
        <v>999.9</v>
      </c>
      <c r="ES349">
        <v>48.4</v>
      </c>
      <c r="ET349">
        <v>34.1</v>
      </c>
      <c r="EU349">
        <v>29.086</v>
      </c>
      <c r="EV349">
        <v>62.8359</v>
      </c>
      <c r="EW349">
        <v>19.5753</v>
      </c>
      <c r="EX349">
        <v>1</v>
      </c>
      <c r="EY349">
        <v>0.0659223</v>
      </c>
      <c r="EZ349">
        <v>-2.83789</v>
      </c>
      <c r="FA349">
        <v>20.178</v>
      </c>
      <c r="FB349">
        <v>5.23122</v>
      </c>
      <c r="FC349">
        <v>11.974</v>
      </c>
      <c r="FD349">
        <v>4.9709</v>
      </c>
      <c r="FE349">
        <v>3.28958</v>
      </c>
      <c r="FF349">
        <v>9999</v>
      </c>
      <c r="FG349">
        <v>9999</v>
      </c>
      <c r="FH349">
        <v>9999</v>
      </c>
      <c r="FI349">
        <v>999.9</v>
      </c>
      <c r="FJ349">
        <v>4.97299</v>
      </c>
      <c r="FK349">
        <v>1.87744</v>
      </c>
      <c r="FL349">
        <v>1.87559</v>
      </c>
      <c r="FM349">
        <v>1.87839</v>
      </c>
      <c r="FN349">
        <v>1.87504</v>
      </c>
      <c r="FO349">
        <v>1.87866</v>
      </c>
      <c r="FP349">
        <v>1.87575</v>
      </c>
      <c r="FQ349">
        <v>1.87686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3.786</v>
      </c>
      <c r="GF349">
        <v>0.4006</v>
      </c>
      <c r="GG349">
        <v>1.952128706093963</v>
      </c>
      <c r="GH349">
        <v>0.004218851560130391</v>
      </c>
      <c r="GI349">
        <v>-1.795455638341317E-06</v>
      </c>
      <c r="GJ349">
        <v>4.509012065089949E-10</v>
      </c>
      <c r="GK349">
        <v>0.4005864047308223</v>
      </c>
      <c r="GL349">
        <v>0</v>
      </c>
      <c r="GM349">
        <v>0</v>
      </c>
      <c r="GN349">
        <v>0</v>
      </c>
      <c r="GO349">
        <v>0</v>
      </c>
      <c r="GP349">
        <v>2124</v>
      </c>
      <c r="GQ349">
        <v>1</v>
      </c>
      <c r="GR349">
        <v>26</v>
      </c>
      <c r="GS349">
        <v>223322.4</v>
      </c>
      <c r="GT349">
        <v>1198.1</v>
      </c>
      <c r="GU349">
        <v>1.50391</v>
      </c>
      <c r="GV349">
        <v>2.55615</v>
      </c>
      <c r="GW349">
        <v>1.39893</v>
      </c>
      <c r="GX349">
        <v>2.36206</v>
      </c>
      <c r="GY349">
        <v>1.44897</v>
      </c>
      <c r="GZ349">
        <v>2.50977</v>
      </c>
      <c r="HA349">
        <v>40.4</v>
      </c>
      <c r="HB349">
        <v>24.2101</v>
      </c>
      <c r="HC349">
        <v>18</v>
      </c>
      <c r="HD349">
        <v>495.364</v>
      </c>
      <c r="HE349">
        <v>445.429</v>
      </c>
      <c r="HF349">
        <v>35.8959</v>
      </c>
      <c r="HG349">
        <v>28.0089</v>
      </c>
      <c r="HH349">
        <v>30.0003</v>
      </c>
      <c r="HI349">
        <v>27.6462</v>
      </c>
      <c r="HJ349">
        <v>27.6833</v>
      </c>
      <c r="HK349">
        <v>30.1669</v>
      </c>
      <c r="HL349">
        <v>0</v>
      </c>
      <c r="HM349">
        <v>100</v>
      </c>
      <c r="HN349">
        <v>35.8933</v>
      </c>
      <c r="HO349">
        <v>607.04</v>
      </c>
      <c r="HP349">
        <v>30.0046</v>
      </c>
      <c r="HQ349">
        <v>100.644</v>
      </c>
      <c r="HR349">
        <v>101.926</v>
      </c>
    </row>
    <row r="350" spans="1:226">
      <c r="A350">
        <v>334</v>
      </c>
      <c r="B350">
        <v>1677867412.6</v>
      </c>
      <c r="C350">
        <v>4891.099999904633</v>
      </c>
      <c r="D350" t="s">
        <v>1033</v>
      </c>
      <c r="E350" t="s">
        <v>1034</v>
      </c>
      <c r="F350">
        <v>5</v>
      </c>
      <c r="G350" t="s">
        <v>353</v>
      </c>
      <c r="H350" t="s">
        <v>770</v>
      </c>
      <c r="I350">
        <v>1677867404.814285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610.4131342134592</v>
      </c>
      <c r="AK350">
        <v>580.4682666666664</v>
      </c>
      <c r="AL350">
        <v>3.423419266473206</v>
      </c>
      <c r="AM350">
        <v>64.72934147553096</v>
      </c>
      <c r="AN350">
        <f>(AP350 - AO350 + BO350*1E3/(8.314*(BQ350+273.15)) * AR350/BN350 * AQ350) * BN350/(100*BB350) * 1000/(1000 - AP350)</f>
        <v>0</v>
      </c>
      <c r="AO350">
        <v>28.74289714305176</v>
      </c>
      <c r="AP350">
        <v>31.81211272727272</v>
      </c>
      <c r="AQ350">
        <v>-7.746521601424231E-05</v>
      </c>
      <c r="AR350">
        <v>99.36113135424414</v>
      </c>
      <c r="AS350">
        <v>0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2.96</v>
      </c>
      <c r="BC350">
        <v>0.5</v>
      </c>
      <c r="BD350" t="s">
        <v>355</v>
      </c>
      <c r="BE350">
        <v>2</v>
      </c>
      <c r="BF350" t="b">
        <v>1</v>
      </c>
      <c r="BG350">
        <v>1677867404.814285</v>
      </c>
      <c r="BH350">
        <v>537.8401785714285</v>
      </c>
      <c r="BI350">
        <v>575.7765357142856</v>
      </c>
      <c r="BJ350">
        <v>31.83709285714286</v>
      </c>
      <c r="BK350">
        <v>28.74492142857143</v>
      </c>
      <c r="BL350">
        <v>534.0784285714286</v>
      </c>
      <c r="BM350">
        <v>31.43652142857143</v>
      </c>
      <c r="BN350">
        <v>500.0389285714285</v>
      </c>
      <c r="BO350">
        <v>89.41022857142858</v>
      </c>
      <c r="BP350">
        <v>0.1001213964285714</v>
      </c>
      <c r="BQ350">
        <v>34.39363928571429</v>
      </c>
      <c r="BR350">
        <v>35.00981071428571</v>
      </c>
      <c r="BS350">
        <v>999.9000000000002</v>
      </c>
      <c r="BT350">
        <v>0</v>
      </c>
      <c r="BU350">
        <v>0</v>
      </c>
      <c r="BV350">
        <v>9993.437857142857</v>
      </c>
      <c r="BW350">
        <v>0</v>
      </c>
      <c r="BX350">
        <v>2.868529999999999</v>
      </c>
      <c r="BY350">
        <v>-37.93634285714286</v>
      </c>
      <c r="BZ350">
        <v>555.5262499999999</v>
      </c>
      <c r="CA350">
        <v>592.8170714285715</v>
      </c>
      <c r="CB350">
        <v>3.092171785714286</v>
      </c>
      <c r="CC350">
        <v>575.7765357142856</v>
      </c>
      <c r="CD350">
        <v>28.74492142857143</v>
      </c>
      <c r="CE350">
        <v>2.8465625</v>
      </c>
      <c r="CF350">
        <v>2.570090357142857</v>
      </c>
      <c r="CG350">
        <v>23.15661071428571</v>
      </c>
      <c r="CH350">
        <v>21.4773</v>
      </c>
      <c r="CI350">
        <v>1999.979285714286</v>
      </c>
      <c r="CJ350">
        <v>0.9799980714285715</v>
      </c>
      <c r="CK350">
        <v>0.02000199285714286</v>
      </c>
      <c r="CL350">
        <v>0</v>
      </c>
      <c r="CM350">
        <v>2.071767857142857</v>
      </c>
      <c r="CN350">
        <v>0</v>
      </c>
      <c r="CO350">
        <v>7041.214999999999</v>
      </c>
      <c r="CP350">
        <v>17338.03571428571</v>
      </c>
      <c r="CQ350">
        <v>38.75871428571428</v>
      </c>
      <c r="CR350">
        <v>38.75</v>
      </c>
      <c r="CS350">
        <v>37.55546428571428</v>
      </c>
      <c r="CT350">
        <v>37.06678571428571</v>
      </c>
      <c r="CU350">
        <v>37.98632142857142</v>
      </c>
      <c r="CV350">
        <v>1959.978928571428</v>
      </c>
      <c r="CW350">
        <v>40.00035714285714</v>
      </c>
      <c r="CX350">
        <v>0</v>
      </c>
      <c r="CY350">
        <v>1677867415.6</v>
      </c>
      <c r="CZ350">
        <v>0</v>
      </c>
      <c r="DA350">
        <v>0</v>
      </c>
      <c r="DB350" t="s">
        <v>356</v>
      </c>
      <c r="DC350">
        <v>1664468064.5</v>
      </c>
      <c r="DD350">
        <v>1677795524</v>
      </c>
      <c r="DE350">
        <v>0</v>
      </c>
      <c r="DF350">
        <v>-0.419</v>
      </c>
      <c r="DG350">
        <v>-0.001</v>
      </c>
      <c r="DH350">
        <v>3.097</v>
      </c>
      <c r="DI350">
        <v>0.268</v>
      </c>
      <c r="DJ350">
        <v>400</v>
      </c>
      <c r="DK350">
        <v>24</v>
      </c>
      <c r="DL350">
        <v>0.15</v>
      </c>
      <c r="DM350">
        <v>0.13</v>
      </c>
      <c r="DN350">
        <v>-37.79016829268293</v>
      </c>
      <c r="DO350">
        <v>-3.121124738675986</v>
      </c>
      <c r="DP350">
        <v>0.3155717810493293</v>
      </c>
      <c r="DQ350">
        <v>0</v>
      </c>
      <c r="DR350">
        <v>3.100305365853658</v>
      </c>
      <c r="DS350">
        <v>-0.1619299651568002</v>
      </c>
      <c r="DT350">
        <v>0.01628582072151933</v>
      </c>
      <c r="DU350">
        <v>0</v>
      </c>
      <c r="DV350">
        <v>0</v>
      </c>
      <c r="DW350">
        <v>2</v>
      </c>
      <c r="DX350" t="s">
        <v>357</v>
      </c>
      <c r="DY350">
        <v>2.97843</v>
      </c>
      <c r="DZ350">
        <v>2.72852</v>
      </c>
      <c r="EA350">
        <v>0.105051</v>
      </c>
      <c r="EB350">
        <v>0.111175</v>
      </c>
      <c r="EC350">
        <v>0.128368</v>
      </c>
      <c r="ED350">
        <v>0.12052</v>
      </c>
      <c r="EE350">
        <v>26765.6</v>
      </c>
      <c r="EF350">
        <v>26268.2</v>
      </c>
      <c r="EG350">
        <v>30442.3</v>
      </c>
      <c r="EH350">
        <v>29807.3</v>
      </c>
      <c r="EI350">
        <v>36606.2</v>
      </c>
      <c r="EJ350">
        <v>34504.9</v>
      </c>
      <c r="EK350">
        <v>46574.2</v>
      </c>
      <c r="EL350">
        <v>44324.9</v>
      </c>
      <c r="EM350">
        <v>1.86915</v>
      </c>
      <c r="EN350">
        <v>1.83458</v>
      </c>
      <c r="EO350">
        <v>0.207104</v>
      </c>
      <c r="EP350">
        <v>0</v>
      </c>
      <c r="EQ350">
        <v>31.6655</v>
      </c>
      <c r="ER350">
        <v>999.9</v>
      </c>
      <c r="ES350">
        <v>48.4</v>
      </c>
      <c r="ET350">
        <v>34.1</v>
      </c>
      <c r="EU350">
        <v>29.0865</v>
      </c>
      <c r="EV350">
        <v>63.0859</v>
      </c>
      <c r="EW350">
        <v>19.5673</v>
      </c>
      <c r="EX350">
        <v>1</v>
      </c>
      <c r="EY350">
        <v>0.0659756</v>
      </c>
      <c r="EZ350">
        <v>-2.81119</v>
      </c>
      <c r="FA350">
        <v>20.1785</v>
      </c>
      <c r="FB350">
        <v>5.23092</v>
      </c>
      <c r="FC350">
        <v>11.974</v>
      </c>
      <c r="FD350">
        <v>4.9709</v>
      </c>
      <c r="FE350">
        <v>3.28958</v>
      </c>
      <c r="FF350">
        <v>9999</v>
      </c>
      <c r="FG350">
        <v>9999</v>
      </c>
      <c r="FH350">
        <v>9999</v>
      </c>
      <c r="FI350">
        <v>999.9</v>
      </c>
      <c r="FJ350">
        <v>4.97302</v>
      </c>
      <c r="FK350">
        <v>1.87744</v>
      </c>
      <c r="FL350">
        <v>1.87559</v>
      </c>
      <c r="FM350">
        <v>1.87838</v>
      </c>
      <c r="FN350">
        <v>1.87505</v>
      </c>
      <c r="FO350">
        <v>1.87866</v>
      </c>
      <c r="FP350">
        <v>1.87574</v>
      </c>
      <c r="FQ350">
        <v>1.8769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3.83</v>
      </c>
      <c r="GF350">
        <v>0.4006</v>
      </c>
      <c r="GG350">
        <v>1.952128706093963</v>
      </c>
      <c r="GH350">
        <v>0.004218851560130391</v>
      </c>
      <c r="GI350">
        <v>-1.795455638341317E-06</v>
      </c>
      <c r="GJ350">
        <v>4.509012065089949E-10</v>
      </c>
      <c r="GK350">
        <v>0.4005864047308223</v>
      </c>
      <c r="GL350">
        <v>0</v>
      </c>
      <c r="GM350">
        <v>0</v>
      </c>
      <c r="GN350">
        <v>0</v>
      </c>
      <c r="GO350">
        <v>0</v>
      </c>
      <c r="GP350">
        <v>2124</v>
      </c>
      <c r="GQ350">
        <v>1</v>
      </c>
      <c r="GR350">
        <v>26</v>
      </c>
      <c r="GS350">
        <v>223322.5</v>
      </c>
      <c r="GT350">
        <v>1198.1</v>
      </c>
      <c r="GU350">
        <v>1.53564</v>
      </c>
      <c r="GV350">
        <v>2.5647</v>
      </c>
      <c r="GW350">
        <v>1.39893</v>
      </c>
      <c r="GX350">
        <v>2.36206</v>
      </c>
      <c r="GY350">
        <v>1.44897</v>
      </c>
      <c r="GZ350">
        <v>2.52197</v>
      </c>
      <c r="HA350">
        <v>40.4</v>
      </c>
      <c r="HB350">
        <v>24.2101</v>
      </c>
      <c r="HC350">
        <v>18</v>
      </c>
      <c r="HD350">
        <v>495.383</v>
      </c>
      <c r="HE350">
        <v>445.373</v>
      </c>
      <c r="HF350">
        <v>35.8898</v>
      </c>
      <c r="HG350">
        <v>28.0107</v>
      </c>
      <c r="HH350">
        <v>30.0001</v>
      </c>
      <c r="HI350">
        <v>27.6491</v>
      </c>
      <c r="HJ350">
        <v>27.6862</v>
      </c>
      <c r="HK350">
        <v>30.8778</v>
      </c>
      <c r="HL350">
        <v>0</v>
      </c>
      <c r="HM350">
        <v>100</v>
      </c>
      <c r="HN350">
        <v>35.8792</v>
      </c>
      <c r="HO350">
        <v>627.075</v>
      </c>
      <c r="HP350">
        <v>30.0046</v>
      </c>
      <c r="HQ350">
        <v>100.646</v>
      </c>
      <c r="HR350">
        <v>101.924</v>
      </c>
    </row>
    <row r="351" spans="1:226">
      <c r="A351">
        <v>335</v>
      </c>
      <c r="B351">
        <v>1677867417.6</v>
      </c>
      <c r="C351">
        <v>4896.099999904633</v>
      </c>
      <c r="D351" t="s">
        <v>1035</v>
      </c>
      <c r="E351" t="s">
        <v>1036</v>
      </c>
      <c r="F351">
        <v>5</v>
      </c>
      <c r="G351" t="s">
        <v>353</v>
      </c>
      <c r="H351" t="s">
        <v>770</v>
      </c>
      <c r="I351">
        <v>1677867410.1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627.4134851413177</v>
      </c>
      <c r="AK351">
        <v>597.5771757575757</v>
      </c>
      <c r="AL351">
        <v>3.420965853669506</v>
      </c>
      <c r="AM351">
        <v>64.72934147553096</v>
      </c>
      <c r="AN351">
        <f>(AP351 - AO351 + BO351*1E3/(8.314*(BQ351+273.15)) * AR351/BN351 * AQ351) * BN351/(100*BB351) * 1000/(1000 - AP351)</f>
        <v>0</v>
      </c>
      <c r="AO351">
        <v>28.74223926792806</v>
      </c>
      <c r="AP351">
        <v>31.78979333333332</v>
      </c>
      <c r="AQ351">
        <v>-7.667206909486641E-05</v>
      </c>
      <c r="AR351">
        <v>99.36113135424414</v>
      </c>
      <c r="AS351">
        <v>0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2.96</v>
      </c>
      <c r="BC351">
        <v>0.5</v>
      </c>
      <c r="BD351" t="s">
        <v>355</v>
      </c>
      <c r="BE351">
        <v>2</v>
      </c>
      <c r="BF351" t="b">
        <v>1</v>
      </c>
      <c r="BG351">
        <v>1677867410.1</v>
      </c>
      <c r="BH351">
        <v>555.3750740740741</v>
      </c>
      <c r="BI351">
        <v>593.5172592592593</v>
      </c>
      <c r="BJ351">
        <v>31.81793333333333</v>
      </c>
      <c r="BK351">
        <v>28.74332592592593</v>
      </c>
      <c r="BL351">
        <v>551.5666296296296</v>
      </c>
      <c r="BM351">
        <v>31.41735925925926</v>
      </c>
      <c r="BN351">
        <v>500.0340370370371</v>
      </c>
      <c r="BO351">
        <v>89.40686296296298</v>
      </c>
      <c r="BP351">
        <v>0.1000947037037037</v>
      </c>
      <c r="BQ351">
        <v>34.39418888888889</v>
      </c>
      <c r="BR351">
        <v>35.0141037037037</v>
      </c>
      <c r="BS351">
        <v>999.9000000000001</v>
      </c>
      <c r="BT351">
        <v>0</v>
      </c>
      <c r="BU351">
        <v>0</v>
      </c>
      <c r="BV351">
        <v>9994.908888888887</v>
      </c>
      <c r="BW351">
        <v>0</v>
      </c>
      <c r="BX351">
        <v>2.868529999999999</v>
      </c>
      <c r="BY351">
        <v>-38.14212222222222</v>
      </c>
      <c r="BZ351">
        <v>573.6263703703703</v>
      </c>
      <c r="CA351">
        <v>611.0817777777777</v>
      </c>
      <c r="CB351">
        <v>3.074605555555556</v>
      </c>
      <c r="CC351">
        <v>593.5172592592593</v>
      </c>
      <c r="CD351">
        <v>28.74332592592593</v>
      </c>
      <c r="CE351">
        <v>2.844742592592593</v>
      </c>
      <c r="CF351">
        <v>2.56985</v>
      </c>
      <c r="CG351">
        <v>23.14602222222222</v>
      </c>
      <c r="CH351">
        <v>21.47577037037037</v>
      </c>
      <c r="CI351">
        <v>1999.958888888889</v>
      </c>
      <c r="CJ351">
        <v>0.979998</v>
      </c>
      <c r="CK351">
        <v>0.02000206666666667</v>
      </c>
      <c r="CL351">
        <v>0</v>
      </c>
      <c r="CM351">
        <v>2.055807407407408</v>
      </c>
      <c r="CN351">
        <v>0</v>
      </c>
      <c r="CO351">
        <v>7043.65962962963</v>
      </c>
      <c r="CP351">
        <v>17337.86296296297</v>
      </c>
      <c r="CQ351">
        <v>38.82851851851851</v>
      </c>
      <c r="CR351">
        <v>38.75</v>
      </c>
      <c r="CS351">
        <v>37.59455555555556</v>
      </c>
      <c r="CT351">
        <v>37.04611111111111</v>
      </c>
      <c r="CU351">
        <v>37.97881481481481</v>
      </c>
      <c r="CV351">
        <v>1959.958888888889</v>
      </c>
      <c r="CW351">
        <v>40</v>
      </c>
      <c r="CX351">
        <v>0</v>
      </c>
      <c r="CY351">
        <v>1677867420.4</v>
      </c>
      <c r="CZ351">
        <v>0</v>
      </c>
      <c r="DA351">
        <v>0</v>
      </c>
      <c r="DB351" t="s">
        <v>356</v>
      </c>
      <c r="DC351">
        <v>1664468064.5</v>
      </c>
      <c r="DD351">
        <v>1677795524</v>
      </c>
      <c r="DE351">
        <v>0</v>
      </c>
      <c r="DF351">
        <v>-0.419</v>
      </c>
      <c r="DG351">
        <v>-0.001</v>
      </c>
      <c r="DH351">
        <v>3.097</v>
      </c>
      <c r="DI351">
        <v>0.268</v>
      </c>
      <c r="DJ351">
        <v>400</v>
      </c>
      <c r="DK351">
        <v>24</v>
      </c>
      <c r="DL351">
        <v>0.15</v>
      </c>
      <c r="DM351">
        <v>0.13</v>
      </c>
      <c r="DN351">
        <v>-37.98533170731707</v>
      </c>
      <c r="DO351">
        <v>-2.521785365853721</v>
      </c>
      <c r="DP351">
        <v>0.2681056184662722</v>
      </c>
      <c r="DQ351">
        <v>0</v>
      </c>
      <c r="DR351">
        <v>3.085905609756098</v>
      </c>
      <c r="DS351">
        <v>-0.193867317073167</v>
      </c>
      <c r="DT351">
        <v>0.01932338139484485</v>
      </c>
      <c r="DU351">
        <v>0</v>
      </c>
      <c r="DV351">
        <v>0</v>
      </c>
      <c r="DW351">
        <v>2</v>
      </c>
      <c r="DX351" t="s">
        <v>357</v>
      </c>
      <c r="DY351">
        <v>2.97833</v>
      </c>
      <c r="DZ351">
        <v>2.72824</v>
      </c>
      <c r="EA351">
        <v>0.107243</v>
      </c>
      <c r="EB351">
        <v>0.113331</v>
      </c>
      <c r="EC351">
        <v>0.12831</v>
      </c>
      <c r="ED351">
        <v>0.12052</v>
      </c>
      <c r="EE351">
        <v>26699.8</v>
      </c>
      <c r="EF351">
        <v>26204.3</v>
      </c>
      <c r="EG351">
        <v>30442</v>
      </c>
      <c r="EH351">
        <v>29807.1</v>
      </c>
      <c r="EI351">
        <v>36608.5</v>
      </c>
      <c r="EJ351">
        <v>34505</v>
      </c>
      <c r="EK351">
        <v>46573.7</v>
      </c>
      <c r="EL351">
        <v>44324.9</v>
      </c>
      <c r="EM351">
        <v>1.86875</v>
      </c>
      <c r="EN351">
        <v>1.83485</v>
      </c>
      <c r="EO351">
        <v>0.206452</v>
      </c>
      <c r="EP351">
        <v>0</v>
      </c>
      <c r="EQ351">
        <v>31.6712</v>
      </c>
      <c r="ER351">
        <v>999.9</v>
      </c>
      <c r="ES351">
        <v>48.4</v>
      </c>
      <c r="ET351">
        <v>34.1</v>
      </c>
      <c r="EU351">
        <v>29.086</v>
      </c>
      <c r="EV351">
        <v>63.1259</v>
      </c>
      <c r="EW351">
        <v>19.8438</v>
      </c>
      <c r="EX351">
        <v>1</v>
      </c>
      <c r="EY351">
        <v>0.06584859999999999</v>
      </c>
      <c r="EZ351">
        <v>-2.78854</v>
      </c>
      <c r="FA351">
        <v>20.1789</v>
      </c>
      <c r="FB351">
        <v>5.23062</v>
      </c>
      <c r="FC351">
        <v>11.9739</v>
      </c>
      <c r="FD351">
        <v>4.9706</v>
      </c>
      <c r="FE351">
        <v>3.28953</v>
      </c>
      <c r="FF351">
        <v>9999</v>
      </c>
      <c r="FG351">
        <v>9999</v>
      </c>
      <c r="FH351">
        <v>9999</v>
      </c>
      <c r="FI351">
        <v>999.9</v>
      </c>
      <c r="FJ351">
        <v>4.97303</v>
      </c>
      <c r="FK351">
        <v>1.87744</v>
      </c>
      <c r="FL351">
        <v>1.8756</v>
      </c>
      <c r="FM351">
        <v>1.87838</v>
      </c>
      <c r="FN351">
        <v>1.87502</v>
      </c>
      <c r="FO351">
        <v>1.87866</v>
      </c>
      <c r="FP351">
        <v>1.87571</v>
      </c>
      <c r="FQ351">
        <v>1.87685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3.873</v>
      </c>
      <c r="GF351">
        <v>0.4005</v>
      </c>
      <c r="GG351">
        <v>1.952128706093963</v>
      </c>
      <c r="GH351">
        <v>0.004218851560130391</v>
      </c>
      <c r="GI351">
        <v>-1.795455638341317E-06</v>
      </c>
      <c r="GJ351">
        <v>4.509012065089949E-10</v>
      </c>
      <c r="GK351">
        <v>0.4005864047308223</v>
      </c>
      <c r="GL351">
        <v>0</v>
      </c>
      <c r="GM351">
        <v>0</v>
      </c>
      <c r="GN351">
        <v>0</v>
      </c>
      <c r="GO351">
        <v>0</v>
      </c>
      <c r="GP351">
        <v>2124</v>
      </c>
      <c r="GQ351">
        <v>1</v>
      </c>
      <c r="GR351">
        <v>26</v>
      </c>
      <c r="GS351">
        <v>223322.6</v>
      </c>
      <c r="GT351">
        <v>1198.2</v>
      </c>
      <c r="GU351">
        <v>1.57227</v>
      </c>
      <c r="GV351">
        <v>2.56592</v>
      </c>
      <c r="GW351">
        <v>1.39893</v>
      </c>
      <c r="GX351">
        <v>2.36206</v>
      </c>
      <c r="GY351">
        <v>1.44897</v>
      </c>
      <c r="GZ351">
        <v>2.48291</v>
      </c>
      <c r="HA351">
        <v>40.4</v>
      </c>
      <c r="HB351">
        <v>24.2013</v>
      </c>
      <c r="HC351">
        <v>18</v>
      </c>
      <c r="HD351">
        <v>495.173</v>
      </c>
      <c r="HE351">
        <v>445.562</v>
      </c>
      <c r="HF351">
        <v>35.8745</v>
      </c>
      <c r="HG351">
        <v>28.013</v>
      </c>
      <c r="HH351">
        <v>30</v>
      </c>
      <c r="HI351">
        <v>27.6509</v>
      </c>
      <c r="HJ351">
        <v>27.6886</v>
      </c>
      <c r="HK351">
        <v>31.5243</v>
      </c>
      <c r="HL351">
        <v>0</v>
      </c>
      <c r="HM351">
        <v>100</v>
      </c>
      <c r="HN351">
        <v>35.8624</v>
      </c>
      <c r="HO351">
        <v>640.46</v>
      </c>
      <c r="HP351">
        <v>30.0046</v>
      </c>
      <c r="HQ351">
        <v>100.645</v>
      </c>
      <c r="HR351">
        <v>101.924</v>
      </c>
    </row>
    <row r="352" spans="1:226">
      <c r="A352">
        <v>336</v>
      </c>
      <c r="B352">
        <v>1677867422.6</v>
      </c>
      <c r="C352">
        <v>4901.099999904633</v>
      </c>
      <c r="D352" t="s">
        <v>1037</v>
      </c>
      <c r="E352" t="s">
        <v>1038</v>
      </c>
      <c r="F352">
        <v>5</v>
      </c>
      <c r="G352" t="s">
        <v>353</v>
      </c>
      <c r="H352" t="s">
        <v>770</v>
      </c>
      <c r="I352">
        <v>1677867414.814285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644.8447353711097</v>
      </c>
      <c r="AK352">
        <v>614.8180000000001</v>
      </c>
      <c r="AL352">
        <v>3.453496809838466</v>
      </c>
      <c r="AM352">
        <v>64.72934147553096</v>
      </c>
      <c r="AN352">
        <f>(AP352 - AO352 + BO352*1E3/(8.314*(BQ352+273.15)) * AR352/BN352 * AQ352) * BN352/(100*BB352) * 1000/(1000 - AP352)</f>
        <v>0</v>
      </c>
      <c r="AO352">
        <v>28.74066605115934</v>
      </c>
      <c r="AP352">
        <v>31.76259333333333</v>
      </c>
      <c r="AQ352">
        <v>-0.005462549963671638</v>
      </c>
      <c r="AR352">
        <v>99.36113135424414</v>
      </c>
      <c r="AS352">
        <v>0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2.96</v>
      </c>
      <c r="BC352">
        <v>0.5</v>
      </c>
      <c r="BD352" t="s">
        <v>355</v>
      </c>
      <c r="BE352">
        <v>2</v>
      </c>
      <c r="BF352" t="b">
        <v>1</v>
      </c>
      <c r="BG352">
        <v>1677867414.814285</v>
      </c>
      <c r="BH352">
        <v>571.0269285714286</v>
      </c>
      <c r="BI352">
        <v>609.3534285714286</v>
      </c>
      <c r="BJ352">
        <v>31.79848928571429</v>
      </c>
      <c r="BK352">
        <v>28.74236071428572</v>
      </c>
      <c r="BL352">
        <v>567.1774285714285</v>
      </c>
      <c r="BM352">
        <v>31.39791428571429</v>
      </c>
      <c r="BN352">
        <v>500.0341785714286</v>
      </c>
      <c r="BO352">
        <v>89.40607857142857</v>
      </c>
      <c r="BP352">
        <v>0.1000537642857143</v>
      </c>
      <c r="BQ352">
        <v>34.39484642857143</v>
      </c>
      <c r="BR352">
        <v>35.01406785714286</v>
      </c>
      <c r="BS352">
        <v>999.9000000000002</v>
      </c>
      <c r="BT352">
        <v>0</v>
      </c>
      <c r="BU352">
        <v>0</v>
      </c>
      <c r="BV352">
        <v>9994.376785714287</v>
      </c>
      <c r="BW352">
        <v>0</v>
      </c>
      <c r="BX352">
        <v>2.868529999999999</v>
      </c>
      <c r="BY352">
        <v>-38.32633928571429</v>
      </c>
      <c r="BZ352">
        <v>589.7807857142856</v>
      </c>
      <c r="CA352">
        <v>627.385857142857</v>
      </c>
      <c r="CB352">
        <v>3.056128214285715</v>
      </c>
      <c r="CC352">
        <v>609.3534285714286</v>
      </c>
      <c r="CD352">
        <v>28.74236071428572</v>
      </c>
      <c r="CE352">
        <v>2.842978928571429</v>
      </c>
      <c r="CF352">
        <v>2.569740714285715</v>
      </c>
      <c r="CG352">
        <v>23.13577142857143</v>
      </c>
      <c r="CH352">
        <v>21.475075</v>
      </c>
      <c r="CI352">
        <v>1999.976071428571</v>
      </c>
      <c r="CJ352">
        <v>0.9799980714285716</v>
      </c>
      <c r="CK352">
        <v>0.02000199285714286</v>
      </c>
      <c r="CL352">
        <v>0</v>
      </c>
      <c r="CM352">
        <v>2.058539285714286</v>
      </c>
      <c r="CN352">
        <v>0</v>
      </c>
      <c r="CO352">
        <v>7045.888571428572</v>
      </c>
      <c r="CP352">
        <v>17338.01071428572</v>
      </c>
      <c r="CQ352">
        <v>38.91942857142857</v>
      </c>
      <c r="CR352">
        <v>38.75442857142857</v>
      </c>
      <c r="CS352">
        <v>37.57785714285713</v>
      </c>
      <c r="CT352">
        <v>37.05782142857142</v>
      </c>
      <c r="CU352">
        <v>37.99971428571428</v>
      </c>
      <c r="CV352">
        <v>1959.975714285714</v>
      </c>
      <c r="CW352">
        <v>40.00035714285714</v>
      </c>
      <c r="CX352">
        <v>0</v>
      </c>
      <c r="CY352">
        <v>1677867425.8</v>
      </c>
      <c r="CZ352">
        <v>0</v>
      </c>
      <c r="DA352">
        <v>0</v>
      </c>
      <c r="DB352" t="s">
        <v>356</v>
      </c>
      <c r="DC352">
        <v>1664468064.5</v>
      </c>
      <c r="DD352">
        <v>1677795524</v>
      </c>
      <c r="DE352">
        <v>0</v>
      </c>
      <c r="DF352">
        <v>-0.419</v>
      </c>
      <c r="DG352">
        <v>-0.001</v>
      </c>
      <c r="DH352">
        <v>3.097</v>
      </c>
      <c r="DI352">
        <v>0.268</v>
      </c>
      <c r="DJ352">
        <v>400</v>
      </c>
      <c r="DK352">
        <v>24</v>
      </c>
      <c r="DL352">
        <v>0.15</v>
      </c>
      <c r="DM352">
        <v>0.13</v>
      </c>
      <c r="DN352">
        <v>-38.227535</v>
      </c>
      <c r="DO352">
        <v>-2.052499812382688</v>
      </c>
      <c r="DP352">
        <v>0.2168929454246952</v>
      </c>
      <c r="DQ352">
        <v>0</v>
      </c>
      <c r="DR352">
        <v>3.0651405</v>
      </c>
      <c r="DS352">
        <v>-0.2307701313320898</v>
      </c>
      <c r="DT352">
        <v>0.02248968585263034</v>
      </c>
      <c r="DU352">
        <v>0</v>
      </c>
      <c r="DV352">
        <v>0</v>
      </c>
      <c r="DW352">
        <v>2</v>
      </c>
      <c r="DX352" t="s">
        <v>357</v>
      </c>
      <c r="DY352">
        <v>2.97828</v>
      </c>
      <c r="DZ352">
        <v>2.72848</v>
      </c>
      <c r="EA352">
        <v>0.109415</v>
      </c>
      <c r="EB352">
        <v>0.11547</v>
      </c>
      <c r="EC352">
        <v>0.128229</v>
      </c>
      <c r="ED352">
        <v>0.120518</v>
      </c>
      <c r="EE352">
        <v>26634.9</v>
      </c>
      <c r="EF352">
        <v>26141</v>
      </c>
      <c r="EG352">
        <v>30442.1</v>
      </c>
      <c r="EH352">
        <v>29807.1</v>
      </c>
      <c r="EI352">
        <v>36612.1</v>
      </c>
      <c r="EJ352">
        <v>34505.1</v>
      </c>
      <c r="EK352">
        <v>46573.7</v>
      </c>
      <c r="EL352">
        <v>44324.8</v>
      </c>
      <c r="EM352">
        <v>1.86885</v>
      </c>
      <c r="EN352">
        <v>1.8349</v>
      </c>
      <c r="EO352">
        <v>0.206247</v>
      </c>
      <c r="EP352">
        <v>0</v>
      </c>
      <c r="EQ352">
        <v>31.6755</v>
      </c>
      <c r="ER352">
        <v>999.9</v>
      </c>
      <c r="ES352">
        <v>48.4</v>
      </c>
      <c r="ET352">
        <v>34.1</v>
      </c>
      <c r="EU352">
        <v>29.0862</v>
      </c>
      <c r="EV352">
        <v>63.1658</v>
      </c>
      <c r="EW352">
        <v>19.8798</v>
      </c>
      <c r="EX352">
        <v>1</v>
      </c>
      <c r="EY352">
        <v>0.0661331</v>
      </c>
      <c r="EZ352">
        <v>-2.78633</v>
      </c>
      <c r="FA352">
        <v>20.1789</v>
      </c>
      <c r="FB352">
        <v>5.23062</v>
      </c>
      <c r="FC352">
        <v>11.974</v>
      </c>
      <c r="FD352">
        <v>4.97055</v>
      </c>
      <c r="FE352">
        <v>3.28955</v>
      </c>
      <c r="FF352">
        <v>9999</v>
      </c>
      <c r="FG352">
        <v>9999</v>
      </c>
      <c r="FH352">
        <v>9999</v>
      </c>
      <c r="FI352">
        <v>999.9</v>
      </c>
      <c r="FJ352">
        <v>4.97302</v>
      </c>
      <c r="FK352">
        <v>1.87744</v>
      </c>
      <c r="FL352">
        <v>1.87559</v>
      </c>
      <c r="FM352">
        <v>1.87837</v>
      </c>
      <c r="FN352">
        <v>1.87505</v>
      </c>
      <c r="FO352">
        <v>1.87866</v>
      </c>
      <c r="FP352">
        <v>1.87571</v>
      </c>
      <c r="FQ352">
        <v>1.87683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3.917</v>
      </c>
      <c r="GF352">
        <v>0.4006</v>
      </c>
      <c r="GG352">
        <v>1.952128706093963</v>
      </c>
      <c r="GH352">
        <v>0.004218851560130391</v>
      </c>
      <c r="GI352">
        <v>-1.795455638341317E-06</v>
      </c>
      <c r="GJ352">
        <v>4.509012065089949E-10</v>
      </c>
      <c r="GK352">
        <v>0.4005864047308223</v>
      </c>
      <c r="GL352">
        <v>0</v>
      </c>
      <c r="GM352">
        <v>0</v>
      </c>
      <c r="GN352">
        <v>0</v>
      </c>
      <c r="GO352">
        <v>0</v>
      </c>
      <c r="GP352">
        <v>2124</v>
      </c>
      <c r="GQ352">
        <v>1</v>
      </c>
      <c r="GR352">
        <v>26</v>
      </c>
      <c r="GS352">
        <v>223322.6</v>
      </c>
      <c r="GT352">
        <v>1198.3</v>
      </c>
      <c r="GU352">
        <v>1.60278</v>
      </c>
      <c r="GV352">
        <v>2.56714</v>
      </c>
      <c r="GW352">
        <v>1.39893</v>
      </c>
      <c r="GX352">
        <v>2.36206</v>
      </c>
      <c r="GY352">
        <v>1.44897</v>
      </c>
      <c r="GZ352">
        <v>2.3999</v>
      </c>
      <c r="HA352">
        <v>40.3745</v>
      </c>
      <c r="HB352">
        <v>24.2101</v>
      </c>
      <c r="HC352">
        <v>18</v>
      </c>
      <c r="HD352">
        <v>495.244</v>
      </c>
      <c r="HE352">
        <v>445.615</v>
      </c>
      <c r="HF352">
        <v>35.8577</v>
      </c>
      <c r="HG352">
        <v>28.0136</v>
      </c>
      <c r="HH352">
        <v>30.0002</v>
      </c>
      <c r="HI352">
        <v>27.6532</v>
      </c>
      <c r="HJ352">
        <v>27.6915</v>
      </c>
      <c r="HK352">
        <v>32.2195</v>
      </c>
      <c r="HL352">
        <v>0</v>
      </c>
      <c r="HM352">
        <v>100</v>
      </c>
      <c r="HN352">
        <v>35.8507</v>
      </c>
      <c r="HO352">
        <v>660.499</v>
      </c>
      <c r="HP352">
        <v>30.0046</v>
      </c>
      <c r="HQ352">
        <v>100.646</v>
      </c>
      <c r="HR352">
        <v>101.924</v>
      </c>
    </row>
    <row r="353" spans="1:226">
      <c r="A353">
        <v>337</v>
      </c>
      <c r="B353">
        <v>1677867427.6</v>
      </c>
      <c r="C353">
        <v>4906.099999904633</v>
      </c>
      <c r="D353" t="s">
        <v>1039</v>
      </c>
      <c r="E353" t="s">
        <v>1040</v>
      </c>
      <c r="F353">
        <v>5</v>
      </c>
      <c r="G353" t="s">
        <v>353</v>
      </c>
      <c r="H353" t="s">
        <v>770</v>
      </c>
      <c r="I353">
        <v>1677867420.1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662.0967547016211</v>
      </c>
      <c r="AK353">
        <v>631.8655515151515</v>
      </c>
      <c r="AL353">
        <v>3.419497972255301</v>
      </c>
      <c r="AM353">
        <v>64.72934147553096</v>
      </c>
      <c r="AN353">
        <f>(AP353 - AO353 + BO353*1E3/(8.314*(BQ353+273.15)) * AR353/BN353 * AQ353) * BN353/(100*BB353) * 1000/(1000 - AP353)</f>
        <v>0</v>
      </c>
      <c r="AO353">
        <v>28.73739906800735</v>
      </c>
      <c r="AP353">
        <v>31.73314303030304</v>
      </c>
      <c r="AQ353">
        <v>-0.006387121143118371</v>
      </c>
      <c r="AR353">
        <v>99.36113135424414</v>
      </c>
      <c r="AS353">
        <v>0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2.96</v>
      </c>
      <c r="BC353">
        <v>0.5</v>
      </c>
      <c r="BD353" t="s">
        <v>355</v>
      </c>
      <c r="BE353">
        <v>2</v>
      </c>
      <c r="BF353" t="b">
        <v>1</v>
      </c>
      <c r="BG353">
        <v>1677867420.1</v>
      </c>
      <c r="BH353">
        <v>588.5764814814813</v>
      </c>
      <c r="BI353">
        <v>627.0604074074074</v>
      </c>
      <c r="BJ353">
        <v>31.77263703703704</v>
      </c>
      <c r="BK353">
        <v>28.74005925925926</v>
      </c>
      <c r="BL353">
        <v>584.6815555555555</v>
      </c>
      <c r="BM353">
        <v>31.37205185185185</v>
      </c>
      <c r="BN353">
        <v>500.0305185185185</v>
      </c>
      <c r="BO353">
        <v>89.40630740740741</v>
      </c>
      <c r="BP353">
        <v>0.09997214814814816</v>
      </c>
      <c r="BQ353">
        <v>34.39601111111111</v>
      </c>
      <c r="BR353">
        <v>35.01132592592593</v>
      </c>
      <c r="BS353">
        <v>999.9000000000001</v>
      </c>
      <c r="BT353">
        <v>0</v>
      </c>
      <c r="BU353">
        <v>0</v>
      </c>
      <c r="BV353">
        <v>10008.19851851852</v>
      </c>
      <c r="BW353">
        <v>0</v>
      </c>
      <c r="BX353">
        <v>2.868529999999999</v>
      </c>
      <c r="BY353">
        <v>-38.48378518518519</v>
      </c>
      <c r="BZ353">
        <v>607.8904444444444</v>
      </c>
      <c r="CA353">
        <v>645.6154074074075</v>
      </c>
      <c r="CB353">
        <v>3.032584074074074</v>
      </c>
      <c r="CC353">
        <v>627.0604074074074</v>
      </c>
      <c r="CD353">
        <v>28.74005925925926</v>
      </c>
      <c r="CE353">
        <v>2.840674444444445</v>
      </c>
      <c r="CF353">
        <v>2.569541111111111</v>
      </c>
      <c r="CG353">
        <v>23.12236296296296</v>
      </c>
      <c r="CH353">
        <v>21.47381851851852</v>
      </c>
      <c r="CI353">
        <v>1999.987407407408</v>
      </c>
      <c r="CJ353">
        <v>0.9799981111111111</v>
      </c>
      <c r="CK353">
        <v>0.02000195185185185</v>
      </c>
      <c r="CL353">
        <v>0</v>
      </c>
      <c r="CM353">
        <v>2.147274074074074</v>
      </c>
      <c r="CN353">
        <v>0</v>
      </c>
      <c r="CO353">
        <v>7048.152222222223</v>
      </c>
      <c r="CP353">
        <v>17338.11111111111</v>
      </c>
      <c r="CQ353">
        <v>38.94892592592593</v>
      </c>
      <c r="CR353">
        <v>38.75918518518519</v>
      </c>
      <c r="CS353">
        <v>37.55996296296296</v>
      </c>
      <c r="CT353">
        <v>37.06922222222222</v>
      </c>
      <c r="CU353">
        <v>38.00896296296296</v>
      </c>
      <c r="CV353">
        <v>1959.986666666667</v>
      </c>
      <c r="CW353">
        <v>40.00074074074074</v>
      </c>
      <c r="CX353">
        <v>0</v>
      </c>
      <c r="CY353">
        <v>1677867430.6</v>
      </c>
      <c r="CZ353">
        <v>0</v>
      </c>
      <c r="DA353">
        <v>0</v>
      </c>
      <c r="DB353" t="s">
        <v>356</v>
      </c>
      <c r="DC353">
        <v>1664468064.5</v>
      </c>
      <c r="DD353">
        <v>1677795524</v>
      </c>
      <c r="DE353">
        <v>0</v>
      </c>
      <c r="DF353">
        <v>-0.419</v>
      </c>
      <c r="DG353">
        <v>-0.001</v>
      </c>
      <c r="DH353">
        <v>3.097</v>
      </c>
      <c r="DI353">
        <v>0.268</v>
      </c>
      <c r="DJ353">
        <v>400</v>
      </c>
      <c r="DK353">
        <v>24</v>
      </c>
      <c r="DL353">
        <v>0.15</v>
      </c>
      <c r="DM353">
        <v>0.13</v>
      </c>
      <c r="DN353">
        <v>-38.41544</v>
      </c>
      <c r="DO353">
        <v>-1.816795497185739</v>
      </c>
      <c r="DP353">
        <v>0.191827151102236</v>
      </c>
      <c r="DQ353">
        <v>0</v>
      </c>
      <c r="DR353">
        <v>3.0443745</v>
      </c>
      <c r="DS353">
        <v>-0.2686059287054424</v>
      </c>
      <c r="DT353">
        <v>0.02607846323597308</v>
      </c>
      <c r="DU353">
        <v>0</v>
      </c>
      <c r="DV353">
        <v>0</v>
      </c>
      <c r="DW353">
        <v>2</v>
      </c>
      <c r="DX353" t="s">
        <v>357</v>
      </c>
      <c r="DY353">
        <v>2.97837</v>
      </c>
      <c r="DZ353">
        <v>2.72852</v>
      </c>
      <c r="EA353">
        <v>0.111541</v>
      </c>
      <c r="EB353">
        <v>0.117573</v>
      </c>
      <c r="EC353">
        <v>0.128147</v>
      </c>
      <c r="ED353">
        <v>0.120507</v>
      </c>
      <c r="EE353">
        <v>26571.6</v>
      </c>
      <c r="EF353">
        <v>26078.6</v>
      </c>
      <c r="EG353">
        <v>30442.5</v>
      </c>
      <c r="EH353">
        <v>29806.8</v>
      </c>
      <c r="EI353">
        <v>36616.2</v>
      </c>
      <c r="EJ353">
        <v>34505.5</v>
      </c>
      <c r="EK353">
        <v>46574.3</v>
      </c>
      <c r="EL353">
        <v>44324.5</v>
      </c>
      <c r="EM353">
        <v>1.86878</v>
      </c>
      <c r="EN353">
        <v>1.83465</v>
      </c>
      <c r="EO353">
        <v>0.2052</v>
      </c>
      <c r="EP353">
        <v>0</v>
      </c>
      <c r="EQ353">
        <v>31.6805</v>
      </c>
      <c r="ER353">
        <v>999.9</v>
      </c>
      <c r="ES353">
        <v>48.4</v>
      </c>
      <c r="ET353">
        <v>34.1</v>
      </c>
      <c r="EU353">
        <v>29.0857</v>
      </c>
      <c r="EV353">
        <v>63.0858</v>
      </c>
      <c r="EW353">
        <v>19.4912</v>
      </c>
      <c r="EX353">
        <v>1</v>
      </c>
      <c r="EY353">
        <v>0.0661331</v>
      </c>
      <c r="EZ353">
        <v>-2.78419</v>
      </c>
      <c r="FA353">
        <v>20.1789</v>
      </c>
      <c r="FB353">
        <v>5.23182</v>
      </c>
      <c r="FC353">
        <v>11.974</v>
      </c>
      <c r="FD353">
        <v>4.97105</v>
      </c>
      <c r="FE353">
        <v>3.28968</v>
      </c>
      <c r="FF353">
        <v>9999</v>
      </c>
      <c r="FG353">
        <v>9999</v>
      </c>
      <c r="FH353">
        <v>9999</v>
      </c>
      <c r="FI353">
        <v>999.9</v>
      </c>
      <c r="FJ353">
        <v>4.97304</v>
      </c>
      <c r="FK353">
        <v>1.87747</v>
      </c>
      <c r="FL353">
        <v>1.8756</v>
      </c>
      <c r="FM353">
        <v>1.87841</v>
      </c>
      <c r="FN353">
        <v>1.87507</v>
      </c>
      <c r="FO353">
        <v>1.87866</v>
      </c>
      <c r="FP353">
        <v>1.87575</v>
      </c>
      <c r="FQ353">
        <v>1.87689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3.959</v>
      </c>
      <c r="GF353">
        <v>0.4006</v>
      </c>
      <c r="GG353">
        <v>1.952128706093963</v>
      </c>
      <c r="GH353">
        <v>0.004218851560130391</v>
      </c>
      <c r="GI353">
        <v>-1.795455638341317E-06</v>
      </c>
      <c r="GJ353">
        <v>4.509012065089949E-10</v>
      </c>
      <c r="GK353">
        <v>0.4005864047308223</v>
      </c>
      <c r="GL353">
        <v>0</v>
      </c>
      <c r="GM353">
        <v>0</v>
      </c>
      <c r="GN353">
        <v>0</v>
      </c>
      <c r="GO353">
        <v>0</v>
      </c>
      <c r="GP353">
        <v>2124</v>
      </c>
      <c r="GQ353">
        <v>1</v>
      </c>
      <c r="GR353">
        <v>26</v>
      </c>
      <c r="GS353">
        <v>223322.7</v>
      </c>
      <c r="GT353">
        <v>1198.4</v>
      </c>
      <c r="GU353">
        <v>1.63818</v>
      </c>
      <c r="GV353">
        <v>2.55859</v>
      </c>
      <c r="GW353">
        <v>1.39893</v>
      </c>
      <c r="GX353">
        <v>2.36206</v>
      </c>
      <c r="GY353">
        <v>1.44897</v>
      </c>
      <c r="GZ353">
        <v>2.4707</v>
      </c>
      <c r="HA353">
        <v>40.4</v>
      </c>
      <c r="HB353">
        <v>24.2101</v>
      </c>
      <c r="HC353">
        <v>18</v>
      </c>
      <c r="HD353">
        <v>495.223</v>
      </c>
      <c r="HE353">
        <v>445.48</v>
      </c>
      <c r="HF353">
        <v>35.8448</v>
      </c>
      <c r="HG353">
        <v>28.0155</v>
      </c>
      <c r="HH353">
        <v>30.0002</v>
      </c>
      <c r="HI353">
        <v>27.6563</v>
      </c>
      <c r="HJ353">
        <v>27.6941</v>
      </c>
      <c r="HK353">
        <v>32.8483</v>
      </c>
      <c r="HL353">
        <v>0</v>
      </c>
      <c r="HM353">
        <v>100</v>
      </c>
      <c r="HN353">
        <v>35.8386</v>
      </c>
      <c r="HO353">
        <v>673.88</v>
      </c>
      <c r="HP353">
        <v>30.0046</v>
      </c>
      <c r="HQ353">
        <v>100.647</v>
      </c>
      <c r="HR353">
        <v>101.923</v>
      </c>
    </row>
    <row r="354" spans="1:226">
      <c r="A354">
        <v>338</v>
      </c>
      <c r="B354">
        <v>1677867432.6</v>
      </c>
      <c r="C354">
        <v>4911.099999904633</v>
      </c>
      <c r="D354" t="s">
        <v>1041</v>
      </c>
      <c r="E354" t="s">
        <v>1042</v>
      </c>
      <c r="F354">
        <v>5</v>
      </c>
      <c r="G354" t="s">
        <v>353</v>
      </c>
      <c r="H354" t="s">
        <v>770</v>
      </c>
      <c r="I354">
        <v>1677867424.814285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679.2387843680733</v>
      </c>
      <c r="AK354">
        <v>649.0106545454545</v>
      </c>
      <c r="AL354">
        <v>3.431524612431763</v>
      </c>
      <c r="AM354">
        <v>64.72934147553096</v>
      </c>
      <c r="AN354">
        <f>(AP354 - AO354 + BO354*1E3/(8.314*(BQ354+273.15)) * AR354/BN354 * AQ354) * BN354/(100*BB354) * 1000/(1000 - AP354)</f>
        <v>0</v>
      </c>
      <c r="AO354">
        <v>28.73444592032677</v>
      </c>
      <c r="AP354">
        <v>31.69613575757576</v>
      </c>
      <c r="AQ354">
        <v>-0.007717095018966032</v>
      </c>
      <c r="AR354">
        <v>99.36113135424414</v>
      </c>
      <c r="AS354">
        <v>0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2.96</v>
      </c>
      <c r="BC354">
        <v>0.5</v>
      </c>
      <c r="BD354" t="s">
        <v>355</v>
      </c>
      <c r="BE354">
        <v>2</v>
      </c>
      <c r="BF354" t="b">
        <v>1</v>
      </c>
      <c r="BG354">
        <v>1677867424.814285</v>
      </c>
      <c r="BH354">
        <v>604.2336785714286</v>
      </c>
      <c r="BI354">
        <v>642.8813928571429</v>
      </c>
      <c r="BJ354">
        <v>31.745475</v>
      </c>
      <c r="BK354">
        <v>28.73811785714285</v>
      </c>
      <c r="BL354">
        <v>600.2987142857144</v>
      </c>
      <c r="BM354">
        <v>31.34488214285714</v>
      </c>
      <c r="BN354">
        <v>500.0333214285714</v>
      </c>
      <c r="BO354">
        <v>89.40646428571429</v>
      </c>
      <c r="BP354">
        <v>0.09994009642857142</v>
      </c>
      <c r="BQ354">
        <v>34.39688214285714</v>
      </c>
      <c r="BR354">
        <v>35.01067142857143</v>
      </c>
      <c r="BS354">
        <v>999.9000000000002</v>
      </c>
      <c r="BT354">
        <v>0</v>
      </c>
      <c r="BU354">
        <v>0</v>
      </c>
      <c r="BV354">
        <v>10011.31642857143</v>
      </c>
      <c r="BW354">
        <v>0</v>
      </c>
      <c r="BX354">
        <v>2.868529999999999</v>
      </c>
      <c r="BY354">
        <v>-38.64753214285714</v>
      </c>
      <c r="BZ354">
        <v>624.0439642857143</v>
      </c>
      <c r="CA354">
        <v>661.9031428571428</v>
      </c>
      <c r="CB354">
        <v>3.007356071428571</v>
      </c>
      <c r="CC354">
        <v>642.8813928571429</v>
      </c>
      <c r="CD354">
        <v>28.73811785714285</v>
      </c>
      <c r="CE354">
        <v>2.838250357142857</v>
      </c>
      <c r="CF354">
        <v>2.569372857142857</v>
      </c>
      <c r="CG354">
        <v>23.10824642857143</v>
      </c>
      <c r="CH354">
        <v>21.47275357142858</v>
      </c>
      <c r="CI354">
        <v>1999.9975</v>
      </c>
      <c r="CJ354">
        <v>0.9799980714285715</v>
      </c>
      <c r="CK354">
        <v>0.02000199285714286</v>
      </c>
      <c r="CL354">
        <v>0</v>
      </c>
      <c r="CM354">
        <v>2.155532142857143</v>
      </c>
      <c r="CN354">
        <v>0</v>
      </c>
      <c r="CO354">
        <v>7050.005</v>
      </c>
      <c r="CP354">
        <v>17338.2</v>
      </c>
      <c r="CQ354">
        <v>39.03332142857142</v>
      </c>
      <c r="CR354">
        <v>38.75885714285715</v>
      </c>
      <c r="CS354">
        <v>37.50207142857143</v>
      </c>
      <c r="CT354">
        <v>37.04892857142857</v>
      </c>
      <c r="CU354">
        <v>37.99296428571428</v>
      </c>
      <c r="CV354">
        <v>1959.996071428571</v>
      </c>
      <c r="CW354">
        <v>40.00142857142857</v>
      </c>
      <c r="CX354">
        <v>0</v>
      </c>
      <c r="CY354">
        <v>1677867436</v>
      </c>
      <c r="CZ354">
        <v>0</v>
      </c>
      <c r="DA354">
        <v>0</v>
      </c>
      <c r="DB354" t="s">
        <v>356</v>
      </c>
      <c r="DC354">
        <v>1664468064.5</v>
      </c>
      <c r="DD354">
        <v>1677795524</v>
      </c>
      <c r="DE354">
        <v>0</v>
      </c>
      <c r="DF354">
        <v>-0.419</v>
      </c>
      <c r="DG354">
        <v>-0.001</v>
      </c>
      <c r="DH354">
        <v>3.097</v>
      </c>
      <c r="DI354">
        <v>0.268</v>
      </c>
      <c r="DJ354">
        <v>400</v>
      </c>
      <c r="DK354">
        <v>24</v>
      </c>
      <c r="DL354">
        <v>0.15</v>
      </c>
      <c r="DM354">
        <v>0.13</v>
      </c>
      <c r="DN354">
        <v>-38.52056585365854</v>
      </c>
      <c r="DO354">
        <v>-2.145980487804966</v>
      </c>
      <c r="DP354">
        <v>0.2185868099135304</v>
      </c>
      <c r="DQ354">
        <v>0</v>
      </c>
      <c r="DR354">
        <v>3.02385243902439</v>
      </c>
      <c r="DS354">
        <v>-0.3135244599303112</v>
      </c>
      <c r="DT354">
        <v>0.03099493033136681</v>
      </c>
      <c r="DU354">
        <v>0</v>
      </c>
      <c r="DV354">
        <v>0</v>
      </c>
      <c r="DW354">
        <v>2</v>
      </c>
      <c r="DX354" t="s">
        <v>357</v>
      </c>
      <c r="DY354">
        <v>2.97826</v>
      </c>
      <c r="DZ354">
        <v>2.72846</v>
      </c>
      <c r="EA354">
        <v>0.113645</v>
      </c>
      <c r="EB354">
        <v>0.119637</v>
      </c>
      <c r="EC354">
        <v>0.128044</v>
      </c>
      <c r="ED354">
        <v>0.120497</v>
      </c>
      <c r="EE354">
        <v>26508.7</v>
      </c>
      <c r="EF354">
        <v>26017.5</v>
      </c>
      <c r="EG354">
        <v>30442.5</v>
      </c>
      <c r="EH354">
        <v>29806.8</v>
      </c>
      <c r="EI354">
        <v>36620.7</v>
      </c>
      <c r="EJ354">
        <v>34506.2</v>
      </c>
      <c r="EK354">
        <v>46574.2</v>
      </c>
      <c r="EL354">
        <v>44324.7</v>
      </c>
      <c r="EM354">
        <v>1.8688</v>
      </c>
      <c r="EN354">
        <v>1.83475</v>
      </c>
      <c r="EO354">
        <v>0.205889</v>
      </c>
      <c r="EP354">
        <v>0</v>
      </c>
      <c r="EQ354">
        <v>31.6846</v>
      </c>
      <c r="ER354">
        <v>999.9</v>
      </c>
      <c r="ES354">
        <v>48.4</v>
      </c>
      <c r="ET354">
        <v>34.1</v>
      </c>
      <c r="EU354">
        <v>29.0839</v>
      </c>
      <c r="EV354">
        <v>62.9158</v>
      </c>
      <c r="EW354">
        <v>19.7997</v>
      </c>
      <c r="EX354">
        <v>1</v>
      </c>
      <c r="EY354">
        <v>0.0662652</v>
      </c>
      <c r="EZ354">
        <v>-2.79826</v>
      </c>
      <c r="FA354">
        <v>20.1786</v>
      </c>
      <c r="FB354">
        <v>5.23197</v>
      </c>
      <c r="FC354">
        <v>11.974</v>
      </c>
      <c r="FD354">
        <v>4.9712</v>
      </c>
      <c r="FE354">
        <v>3.2897</v>
      </c>
      <c r="FF354">
        <v>9999</v>
      </c>
      <c r="FG354">
        <v>9999</v>
      </c>
      <c r="FH354">
        <v>9999</v>
      </c>
      <c r="FI354">
        <v>999.9</v>
      </c>
      <c r="FJ354">
        <v>4.97303</v>
      </c>
      <c r="FK354">
        <v>1.87749</v>
      </c>
      <c r="FL354">
        <v>1.87561</v>
      </c>
      <c r="FM354">
        <v>1.87843</v>
      </c>
      <c r="FN354">
        <v>1.87511</v>
      </c>
      <c r="FO354">
        <v>1.87866</v>
      </c>
      <c r="FP354">
        <v>1.87575</v>
      </c>
      <c r="FQ354">
        <v>1.87689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4.001</v>
      </c>
      <c r="GF354">
        <v>0.4006</v>
      </c>
      <c r="GG354">
        <v>1.952128706093963</v>
      </c>
      <c r="GH354">
        <v>0.004218851560130391</v>
      </c>
      <c r="GI354">
        <v>-1.795455638341317E-06</v>
      </c>
      <c r="GJ354">
        <v>4.509012065089949E-10</v>
      </c>
      <c r="GK354">
        <v>0.4005864047308223</v>
      </c>
      <c r="GL354">
        <v>0</v>
      </c>
      <c r="GM354">
        <v>0</v>
      </c>
      <c r="GN354">
        <v>0</v>
      </c>
      <c r="GO354">
        <v>0</v>
      </c>
      <c r="GP354">
        <v>2124</v>
      </c>
      <c r="GQ354">
        <v>1</v>
      </c>
      <c r="GR354">
        <v>26</v>
      </c>
      <c r="GS354">
        <v>223322.8</v>
      </c>
      <c r="GT354">
        <v>1198.5</v>
      </c>
      <c r="GU354">
        <v>1.6687</v>
      </c>
      <c r="GV354">
        <v>2.55737</v>
      </c>
      <c r="GW354">
        <v>1.39893</v>
      </c>
      <c r="GX354">
        <v>2.36206</v>
      </c>
      <c r="GY354">
        <v>1.44897</v>
      </c>
      <c r="GZ354">
        <v>2.51831</v>
      </c>
      <c r="HA354">
        <v>40.4</v>
      </c>
      <c r="HB354">
        <v>24.2101</v>
      </c>
      <c r="HC354">
        <v>18</v>
      </c>
      <c r="HD354">
        <v>495.253</v>
      </c>
      <c r="HE354">
        <v>445.563</v>
      </c>
      <c r="HF354">
        <v>35.8333</v>
      </c>
      <c r="HG354">
        <v>28.0178</v>
      </c>
      <c r="HH354">
        <v>30.0003</v>
      </c>
      <c r="HI354">
        <v>27.6586</v>
      </c>
      <c r="HJ354">
        <v>27.6968</v>
      </c>
      <c r="HK354">
        <v>33.5465</v>
      </c>
      <c r="HL354">
        <v>0</v>
      </c>
      <c r="HM354">
        <v>100</v>
      </c>
      <c r="HN354">
        <v>35.8327</v>
      </c>
      <c r="HO354">
        <v>693.918</v>
      </c>
      <c r="HP354">
        <v>30.0046</v>
      </c>
      <c r="HQ354">
        <v>100.647</v>
      </c>
      <c r="HR354">
        <v>101.923</v>
      </c>
    </row>
    <row r="355" spans="1:226">
      <c r="A355">
        <v>339</v>
      </c>
      <c r="B355">
        <v>1677867437.6</v>
      </c>
      <c r="C355">
        <v>4916.099999904633</v>
      </c>
      <c r="D355" t="s">
        <v>1043</v>
      </c>
      <c r="E355" t="s">
        <v>1044</v>
      </c>
      <c r="F355">
        <v>5</v>
      </c>
      <c r="G355" t="s">
        <v>353</v>
      </c>
      <c r="H355" t="s">
        <v>770</v>
      </c>
      <c r="I355">
        <v>1677867430.1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696.7434629573414</v>
      </c>
      <c r="AK355">
        <v>666.2229454545451</v>
      </c>
      <c r="AL355">
        <v>3.445647304329007</v>
      </c>
      <c r="AM355">
        <v>64.72934147553096</v>
      </c>
      <c r="AN355">
        <f>(AP355 - AO355 + BO355*1E3/(8.314*(BQ355+273.15)) * AR355/BN355 * AQ355) * BN355/(100*BB355) * 1000/(1000 - AP355)</f>
        <v>0</v>
      </c>
      <c r="AO355">
        <v>28.73349330609229</v>
      </c>
      <c r="AP355">
        <v>31.65689212121211</v>
      </c>
      <c r="AQ355">
        <v>-0.007887668146714353</v>
      </c>
      <c r="AR355">
        <v>99.36113135424414</v>
      </c>
      <c r="AS355">
        <v>0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2.96</v>
      </c>
      <c r="BC355">
        <v>0.5</v>
      </c>
      <c r="BD355" t="s">
        <v>355</v>
      </c>
      <c r="BE355">
        <v>2</v>
      </c>
      <c r="BF355" t="b">
        <v>1</v>
      </c>
      <c r="BG355">
        <v>1677867430.1</v>
      </c>
      <c r="BH355">
        <v>621.7990370370369</v>
      </c>
      <c r="BI355">
        <v>660.6272962962963</v>
      </c>
      <c r="BJ355">
        <v>31.71025925925926</v>
      </c>
      <c r="BK355">
        <v>28.73576296296296</v>
      </c>
      <c r="BL355">
        <v>617.8195185185185</v>
      </c>
      <c r="BM355">
        <v>31.30965925925926</v>
      </c>
      <c r="BN355">
        <v>500.0302222222222</v>
      </c>
      <c r="BO355">
        <v>89.40860740740743</v>
      </c>
      <c r="BP355">
        <v>0.09992834074074075</v>
      </c>
      <c r="BQ355">
        <v>34.39691481481482</v>
      </c>
      <c r="BR355">
        <v>35.01205555555556</v>
      </c>
      <c r="BS355">
        <v>999.9000000000001</v>
      </c>
      <c r="BT355">
        <v>0</v>
      </c>
      <c r="BU355">
        <v>0</v>
      </c>
      <c r="BV355">
        <v>10020.2037037037</v>
      </c>
      <c r="BW355">
        <v>0</v>
      </c>
      <c r="BX355">
        <v>2.868529999999999</v>
      </c>
      <c r="BY355">
        <v>-38.82827407407407</v>
      </c>
      <c r="BZ355">
        <v>642.1617037037038</v>
      </c>
      <c r="CA355">
        <v>680.1725555555555</v>
      </c>
      <c r="CB355">
        <v>2.974498518518518</v>
      </c>
      <c r="CC355">
        <v>660.6272962962963</v>
      </c>
      <c r="CD355">
        <v>28.73576296296296</v>
      </c>
      <c r="CE355">
        <v>2.835169259259259</v>
      </c>
      <c r="CF355">
        <v>2.569224814814815</v>
      </c>
      <c r="CG355">
        <v>23.09028518518519</v>
      </c>
      <c r="CH355">
        <v>21.4718037037037</v>
      </c>
      <c r="CI355">
        <v>2000.032222222222</v>
      </c>
      <c r="CJ355">
        <v>0.9799983333333335</v>
      </c>
      <c r="CK355">
        <v>0.02000172222222223</v>
      </c>
      <c r="CL355">
        <v>0</v>
      </c>
      <c r="CM355">
        <v>2.144603703703703</v>
      </c>
      <c r="CN355">
        <v>0</v>
      </c>
      <c r="CO355">
        <v>7052.062962962962</v>
      </c>
      <c r="CP355">
        <v>17338.50740740741</v>
      </c>
      <c r="CQ355">
        <v>39.05544444444445</v>
      </c>
      <c r="CR355">
        <v>38.75459259259259</v>
      </c>
      <c r="CS355">
        <v>37.42803703703704</v>
      </c>
      <c r="CT355">
        <v>37.02766666666667</v>
      </c>
      <c r="CU355">
        <v>37.96718518518519</v>
      </c>
      <c r="CV355">
        <v>1960.03037037037</v>
      </c>
      <c r="CW355">
        <v>40.00185185185185</v>
      </c>
      <c r="CX355">
        <v>0</v>
      </c>
      <c r="CY355">
        <v>1677867440.8</v>
      </c>
      <c r="CZ355">
        <v>0</v>
      </c>
      <c r="DA355">
        <v>0</v>
      </c>
      <c r="DB355" t="s">
        <v>356</v>
      </c>
      <c r="DC355">
        <v>1664468064.5</v>
      </c>
      <c r="DD355">
        <v>1677795524</v>
      </c>
      <c r="DE355">
        <v>0</v>
      </c>
      <c r="DF355">
        <v>-0.419</v>
      </c>
      <c r="DG355">
        <v>-0.001</v>
      </c>
      <c r="DH355">
        <v>3.097</v>
      </c>
      <c r="DI355">
        <v>0.268</v>
      </c>
      <c r="DJ355">
        <v>400</v>
      </c>
      <c r="DK355">
        <v>24</v>
      </c>
      <c r="DL355">
        <v>0.15</v>
      </c>
      <c r="DM355">
        <v>0.13</v>
      </c>
      <c r="DN355">
        <v>-38.71204390243903</v>
      </c>
      <c r="DO355">
        <v>-2.003554703832862</v>
      </c>
      <c r="DP355">
        <v>0.2061448638745195</v>
      </c>
      <c r="DQ355">
        <v>0</v>
      </c>
      <c r="DR355">
        <v>2.99510756097561</v>
      </c>
      <c r="DS355">
        <v>-0.3642602090592297</v>
      </c>
      <c r="DT355">
        <v>0.03609541162519999</v>
      </c>
      <c r="DU355">
        <v>0</v>
      </c>
      <c r="DV355">
        <v>0</v>
      </c>
      <c r="DW355">
        <v>2</v>
      </c>
      <c r="DX355" t="s">
        <v>357</v>
      </c>
      <c r="DY355">
        <v>2.97836</v>
      </c>
      <c r="DZ355">
        <v>2.72835</v>
      </c>
      <c r="EA355">
        <v>0.115743</v>
      </c>
      <c r="EB355">
        <v>0.121696</v>
      </c>
      <c r="EC355">
        <v>0.127949</v>
      </c>
      <c r="ED355">
        <v>0.120516</v>
      </c>
      <c r="EE355">
        <v>26444.8</v>
      </c>
      <c r="EF355">
        <v>25956.6</v>
      </c>
      <c r="EG355">
        <v>30441.3</v>
      </c>
      <c r="EH355">
        <v>29806.7</v>
      </c>
      <c r="EI355">
        <v>36623.6</v>
      </c>
      <c r="EJ355">
        <v>34505.7</v>
      </c>
      <c r="EK355">
        <v>46572.5</v>
      </c>
      <c r="EL355">
        <v>44324.8</v>
      </c>
      <c r="EM355">
        <v>1.86865</v>
      </c>
      <c r="EN355">
        <v>1.8347</v>
      </c>
      <c r="EO355">
        <v>0.205543</v>
      </c>
      <c r="EP355">
        <v>0</v>
      </c>
      <c r="EQ355">
        <v>31.6876</v>
      </c>
      <c r="ER355">
        <v>999.9</v>
      </c>
      <c r="ES355">
        <v>48.4</v>
      </c>
      <c r="ET355">
        <v>34.1</v>
      </c>
      <c r="EU355">
        <v>29.0831</v>
      </c>
      <c r="EV355">
        <v>62.8658</v>
      </c>
      <c r="EW355">
        <v>19.8037</v>
      </c>
      <c r="EX355">
        <v>1</v>
      </c>
      <c r="EY355">
        <v>0.06648370000000001</v>
      </c>
      <c r="EZ355">
        <v>-2.78106</v>
      </c>
      <c r="FA355">
        <v>20.1788</v>
      </c>
      <c r="FB355">
        <v>5.23122</v>
      </c>
      <c r="FC355">
        <v>11.974</v>
      </c>
      <c r="FD355">
        <v>4.9707</v>
      </c>
      <c r="FE355">
        <v>3.28968</v>
      </c>
      <c r="FF355">
        <v>9999</v>
      </c>
      <c r="FG355">
        <v>9999</v>
      </c>
      <c r="FH355">
        <v>9999</v>
      </c>
      <c r="FI355">
        <v>999.9</v>
      </c>
      <c r="FJ355">
        <v>4.97304</v>
      </c>
      <c r="FK355">
        <v>1.87748</v>
      </c>
      <c r="FL355">
        <v>1.87561</v>
      </c>
      <c r="FM355">
        <v>1.8784</v>
      </c>
      <c r="FN355">
        <v>1.8751</v>
      </c>
      <c r="FO355">
        <v>1.87867</v>
      </c>
      <c r="FP355">
        <v>1.87576</v>
      </c>
      <c r="FQ355">
        <v>1.8769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4.042</v>
      </c>
      <c r="GF355">
        <v>0.4006</v>
      </c>
      <c r="GG355">
        <v>1.952128706093963</v>
      </c>
      <c r="GH355">
        <v>0.004218851560130391</v>
      </c>
      <c r="GI355">
        <v>-1.795455638341317E-06</v>
      </c>
      <c r="GJ355">
        <v>4.509012065089949E-10</v>
      </c>
      <c r="GK355">
        <v>0.4005864047308223</v>
      </c>
      <c r="GL355">
        <v>0</v>
      </c>
      <c r="GM355">
        <v>0</v>
      </c>
      <c r="GN355">
        <v>0</v>
      </c>
      <c r="GO355">
        <v>0</v>
      </c>
      <c r="GP355">
        <v>2124</v>
      </c>
      <c r="GQ355">
        <v>1</v>
      </c>
      <c r="GR355">
        <v>26</v>
      </c>
      <c r="GS355">
        <v>223322.9</v>
      </c>
      <c r="GT355">
        <v>1198.6</v>
      </c>
      <c r="GU355">
        <v>1.7041</v>
      </c>
      <c r="GV355">
        <v>2.5647</v>
      </c>
      <c r="GW355">
        <v>1.39893</v>
      </c>
      <c r="GX355">
        <v>2.36206</v>
      </c>
      <c r="GY355">
        <v>1.44897</v>
      </c>
      <c r="GZ355">
        <v>2.49634</v>
      </c>
      <c r="HA355">
        <v>40.4</v>
      </c>
      <c r="HB355">
        <v>24.2101</v>
      </c>
      <c r="HC355">
        <v>18</v>
      </c>
      <c r="HD355">
        <v>495.186</v>
      </c>
      <c r="HE355">
        <v>445.555</v>
      </c>
      <c r="HF355">
        <v>35.8258</v>
      </c>
      <c r="HG355">
        <v>28.019</v>
      </c>
      <c r="HH355">
        <v>30.0002</v>
      </c>
      <c r="HI355">
        <v>27.661</v>
      </c>
      <c r="HJ355">
        <v>27.6998</v>
      </c>
      <c r="HK355">
        <v>34.1826</v>
      </c>
      <c r="HL355">
        <v>0</v>
      </c>
      <c r="HM355">
        <v>100</v>
      </c>
      <c r="HN355">
        <v>35.8164</v>
      </c>
      <c r="HO355">
        <v>707.294</v>
      </c>
      <c r="HP355">
        <v>30.0046</v>
      </c>
      <c r="HQ355">
        <v>100.643</v>
      </c>
      <c r="HR355">
        <v>101.923</v>
      </c>
    </row>
    <row r="356" spans="1:226">
      <c r="A356">
        <v>340</v>
      </c>
      <c r="B356">
        <v>1677867442.6</v>
      </c>
      <c r="C356">
        <v>4921.099999904633</v>
      </c>
      <c r="D356" t="s">
        <v>1045</v>
      </c>
      <c r="E356" t="s">
        <v>1046</v>
      </c>
      <c r="F356">
        <v>5</v>
      </c>
      <c r="G356" t="s">
        <v>353</v>
      </c>
      <c r="H356" t="s">
        <v>770</v>
      </c>
      <c r="I356">
        <v>1677867434.814285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713.6722516453221</v>
      </c>
      <c r="AK356">
        <v>683.4058484848483</v>
      </c>
      <c r="AL356">
        <v>3.430155079782713</v>
      </c>
      <c r="AM356">
        <v>64.72934147553096</v>
      </c>
      <c r="AN356">
        <f>(AP356 - AO356 + BO356*1E3/(8.314*(BQ356+273.15)) * AR356/BN356 * AQ356) * BN356/(100*BB356) * 1000/(1000 - AP356)</f>
        <v>0</v>
      </c>
      <c r="AO356">
        <v>28.73662895268098</v>
      </c>
      <c r="AP356">
        <v>31.62038909090909</v>
      </c>
      <c r="AQ356">
        <v>-0.006906711358684262</v>
      </c>
      <c r="AR356">
        <v>99.36113135424414</v>
      </c>
      <c r="AS356">
        <v>0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2.96</v>
      </c>
      <c r="BC356">
        <v>0.5</v>
      </c>
      <c r="BD356" t="s">
        <v>355</v>
      </c>
      <c r="BE356">
        <v>2</v>
      </c>
      <c r="BF356" t="b">
        <v>1</v>
      </c>
      <c r="BG356">
        <v>1677867434.814285</v>
      </c>
      <c r="BH356">
        <v>637.5033571428572</v>
      </c>
      <c r="BI356">
        <v>676.4224285714287</v>
      </c>
      <c r="BJ356">
        <v>31.67506785714286</v>
      </c>
      <c r="BK356">
        <v>28.73549642857143</v>
      </c>
      <c r="BL356">
        <v>633.4846785714286</v>
      </c>
      <c r="BM356">
        <v>31.27447142857143</v>
      </c>
      <c r="BN356">
        <v>500.03275</v>
      </c>
      <c r="BO356">
        <v>89.41168214285713</v>
      </c>
      <c r="BP356">
        <v>0.09996532142857141</v>
      </c>
      <c r="BQ356">
        <v>34.39641071428571</v>
      </c>
      <c r="BR356">
        <v>35.01262857142856</v>
      </c>
      <c r="BS356">
        <v>999.9000000000002</v>
      </c>
      <c r="BT356">
        <v>0</v>
      </c>
      <c r="BU356">
        <v>0</v>
      </c>
      <c r="BV356">
        <v>10012.67214285714</v>
      </c>
      <c r="BW356">
        <v>0</v>
      </c>
      <c r="BX356">
        <v>2.868529999999999</v>
      </c>
      <c r="BY356">
        <v>-38.91911428571429</v>
      </c>
      <c r="BZ356">
        <v>658.3563214285716</v>
      </c>
      <c r="CA356">
        <v>696.4348571428571</v>
      </c>
      <c r="CB356">
        <v>2.939576428571429</v>
      </c>
      <c r="CC356">
        <v>676.4224285714287</v>
      </c>
      <c r="CD356">
        <v>28.73549642857143</v>
      </c>
      <c r="CE356">
        <v>2.832120714285714</v>
      </c>
      <c r="CF356">
        <v>2.569289285714285</v>
      </c>
      <c r="CG356">
        <v>23.0725</v>
      </c>
      <c r="CH356">
        <v>21.47221071428572</v>
      </c>
      <c r="CI356">
        <v>2000.021428571428</v>
      </c>
      <c r="CJ356">
        <v>0.9799981785714288</v>
      </c>
      <c r="CK356">
        <v>0.02000188214285715</v>
      </c>
      <c r="CL356">
        <v>0</v>
      </c>
      <c r="CM356">
        <v>2.150753571428571</v>
      </c>
      <c r="CN356">
        <v>0</v>
      </c>
      <c r="CO356">
        <v>7053.569642857142</v>
      </c>
      <c r="CP356">
        <v>17338.4</v>
      </c>
      <c r="CQ356">
        <v>39.078</v>
      </c>
      <c r="CR356">
        <v>38.75</v>
      </c>
      <c r="CS356">
        <v>37.42835714285714</v>
      </c>
      <c r="CT356">
        <v>37.00660714285714</v>
      </c>
      <c r="CU356">
        <v>37.96167857142857</v>
      </c>
      <c r="CV356">
        <v>1960.019285714286</v>
      </c>
      <c r="CW356">
        <v>40.00214285714286</v>
      </c>
      <c r="CX356">
        <v>0</v>
      </c>
      <c r="CY356">
        <v>1677867445.6</v>
      </c>
      <c r="CZ356">
        <v>0</v>
      </c>
      <c r="DA356">
        <v>0</v>
      </c>
      <c r="DB356" t="s">
        <v>356</v>
      </c>
      <c r="DC356">
        <v>1664468064.5</v>
      </c>
      <c r="DD356">
        <v>1677795524</v>
      </c>
      <c r="DE356">
        <v>0</v>
      </c>
      <c r="DF356">
        <v>-0.419</v>
      </c>
      <c r="DG356">
        <v>-0.001</v>
      </c>
      <c r="DH356">
        <v>3.097</v>
      </c>
      <c r="DI356">
        <v>0.268</v>
      </c>
      <c r="DJ356">
        <v>400</v>
      </c>
      <c r="DK356">
        <v>24</v>
      </c>
      <c r="DL356">
        <v>0.15</v>
      </c>
      <c r="DM356">
        <v>0.13</v>
      </c>
      <c r="DN356">
        <v>-38.855785</v>
      </c>
      <c r="DO356">
        <v>-1.46334484052531</v>
      </c>
      <c r="DP356">
        <v>0.1928792219887876</v>
      </c>
      <c r="DQ356">
        <v>0</v>
      </c>
      <c r="DR356">
        <v>2.95676675</v>
      </c>
      <c r="DS356">
        <v>-0.4373393245778751</v>
      </c>
      <c r="DT356">
        <v>0.04224135487809905</v>
      </c>
      <c r="DU356">
        <v>0</v>
      </c>
      <c r="DV356">
        <v>0</v>
      </c>
      <c r="DW356">
        <v>2</v>
      </c>
      <c r="DX356" t="s">
        <v>357</v>
      </c>
      <c r="DY356">
        <v>2.97842</v>
      </c>
      <c r="DZ356">
        <v>2.7284</v>
      </c>
      <c r="EA356">
        <v>0.117794</v>
      </c>
      <c r="EB356">
        <v>0.123795</v>
      </c>
      <c r="EC356">
        <v>0.127839</v>
      </c>
      <c r="ED356">
        <v>0.120501</v>
      </c>
      <c r="EE356">
        <v>26383.7</v>
      </c>
      <c r="EF356">
        <v>25895.1</v>
      </c>
      <c r="EG356">
        <v>30441.5</v>
      </c>
      <c r="EH356">
        <v>29807.3</v>
      </c>
      <c r="EI356">
        <v>36628.8</v>
      </c>
      <c r="EJ356">
        <v>34505.9</v>
      </c>
      <c r="EK356">
        <v>46573</v>
      </c>
      <c r="EL356">
        <v>44324.2</v>
      </c>
      <c r="EM356">
        <v>1.86893</v>
      </c>
      <c r="EN356">
        <v>1.8351</v>
      </c>
      <c r="EO356">
        <v>0.205576</v>
      </c>
      <c r="EP356">
        <v>0</v>
      </c>
      <c r="EQ356">
        <v>31.6901</v>
      </c>
      <c r="ER356">
        <v>999.9</v>
      </c>
      <c r="ES356">
        <v>48.4</v>
      </c>
      <c r="ET356">
        <v>34.1</v>
      </c>
      <c r="EU356">
        <v>29.0829</v>
      </c>
      <c r="EV356">
        <v>62.7558</v>
      </c>
      <c r="EW356">
        <v>19.6354</v>
      </c>
      <c r="EX356">
        <v>1</v>
      </c>
      <c r="EY356">
        <v>0.0666972</v>
      </c>
      <c r="EZ356">
        <v>-2.77555</v>
      </c>
      <c r="FA356">
        <v>20.1788</v>
      </c>
      <c r="FB356">
        <v>5.23017</v>
      </c>
      <c r="FC356">
        <v>11.974</v>
      </c>
      <c r="FD356">
        <v>4.97075</v>
      </c>
      <c r="FE356">
        <v>3.2896</v>
      </c>
      <c r="FF356">
        <v>9999</v>
      </c>
      <c r="FG356">
        <v>9999</v>
      </c>
      <c r="FH356">
        <v>9999</v>
      </c>
      <c r="FI356">
        <v>999.9</v>
      </c>
      <c r="FJ356">
        <v>4.97302</v>
      </c>
      <c r="FK356">
        <v>1.87745</v>
      </c>
      <c r="FL356">
        <v>1.87561</v>
      </c>
      <c r="FM356">
        <v>1.87838</v>
      </c>
      <c r="FN356">
        <v>1.87508</v>
      </c>
      <c r="FO356">
        <v>1.87866</v>
      </c>
      <c r="FP356">
        <v>1.87575</v>
      </c>
      <c r="FQ356">
        <v>1.87688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4.083</v>
      </c>
      <c r="GF356">
        <v>0.4005</v>
      </c>
      <c r="GG356">
        <v>1.952128706093963</v>
      </c>
      <c r="GH356">
        <v>0.004218851560130391</v>
      </c>
      <c r="GI356">
        <v>-1.795455638341317E-06</v>
      </c>
      <c r="GJ356">
        <v>4.509012065089949E-10</v>
      </c>
      <c r="GK356">
        <v>0.4005864047308223</v>
      </c>
      <c r="GL356">
        <v>0</v>
      </c>
      <c r="GM356">
        <v>0</v>
      </c>
      <c r="GN356">
        <v>0</v>
      </c>
      <c r="GO356">
        <v>0</v>
      </c>
      <c r="GP356">
        <v>2124</v>
      </c>
      <c r="GQ356">
        <v>1</v>
      </c>
      <c r="GR356">
        <v>26</v>
      </c>
      <c r="GS356">
        <v>223323</v>
      </c>
      <c r="GT356">
        <v>1198.6</v>
      </c>
      <c r="GU356">
        <v>1.73462</v>
      </c>
      <c r="GV356">
        <v>2.57202</v>
      </c>
      <c r="GW356">
        <v>1.39893</v>
      </c>
      <c r="GX356">
        <v>2.36206</v>
      </c>
      <c r="GY356">
        <v>1.44897</v>
      </c>
      <c r="GZ356">
        <v>2.44751</v>
      </c>
      <c r="HA356">
        <v>40.4</v>
      </c>
      <c r="HB356">
        <v>24.2101</v>
      </c>
      <c r="HC356">
        <v>18</v>
      </c>
      <c r="HD356">
        <v>495.355</v>
      </c>
      <c r="HE356">
        <v>445.821</v>
      </c>
      <c r="HF356">
        <v>35.8107</v>
      </c>
      <c r="HG356">
        <v>28.0203</v>
      </c>
      <c r="HH356">
        <v>30.0002</v>
      </c>
      <c r="HI356">
        <v>27.6633</v>
      </c>
      <c r="HJ356">
        <v>27.7021</v>
      </c>
      <c r="HK356">
        <v>34.8413</v>
      </c>
      <c r="HL356">
        <v>0</v>
      </c>
      <c r="HM356">
        <v>100</v>
      </c>
      <c r="HN356">
        <v>35.8038</v>
      </c>
      <c r="HO356">
        <v>727.331</v>
      </c>
      <c r="HP356">
        <v>30.0046</v>
      </c>
      <c r="HQ356">
        <v>100.644</v>
      </c>
      <c r="HR356">
        <v>101.923</v>
      </c>
    </row>
    <row r="357" spans="1:226">
      <c r="A357">
        <v>341</v>
      </c>
      <c r="B357">
        <v>1677867447.6</v>
      </c>
      <c r="C357">
        <v>4926.099999904633</v>
      </c>
      <c r="D357" t="s">
        <v>1047</v>
      </c>
      <c r="E357" t="s">
        <v>1048</v>
      </c>
      <c r="F357">
        <v>5</v>
      </c>
      <c r="G357" t="s">
        <v>353</v>
      </c>
      <c r="H357" t="s">
        <v>770</v>
      </c>
      <c r="I357">
        <v>1677867440.1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731.6174201907047</v>
      </c>
      <c r="AK357">
        <v>700.6002060606057</v>
      </c>
      <c r="AL357">
        <v>3.432845141584757</v>
      </c>
      <c r="AM357">
        <v>64.72934147553096</v>
      </c>
      <c r="AN357">
        <f>(AP357 - AO357 + BO357*1E3/(8.314*(BQ357+273.15)) * AR357/BN357 * AQ357) * BN357/(100*BB357) * 1000/(1000 - AP357)</f>
        <v>0</v>
      </c>
      <c r="AO357">
        <v>28.73796376217087</v>
      </c>
      <c r="AP357">
        <v>31.57811090909091</v>
      </c>
      <c r="AQ357">
        <v>-0.008406141061878822</v>
      </c>
      <c r="AR357">
        <v>99.36113135424414</v>
      </c>
      <c r="AS357">
        <v>0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2.96</v>
      </c>
      <c r="BC357">
        <v>0.5</v>
      </c>
      <c r="BD357" t="s">
        <v>355</v>
      </c>
      <c r="BE357">
        <v>2</v>
      </c>
      <c r="BF357" t="b">
        <v>1</v>
      </c>
      <c r="BG357">
        <v>1677867440.1</v>
      </c>
      <c r="BH357">
        <v>655.1377777777777</v>
      </c>
      <c r="BI357">
        <v>694.296851851852</v>
      </c>
      <c r="BJ357">
        <v>31.63390740740741</v>
      </c>
      <c r="BK357">
        <v>28.73623333333333</v>
      </c>
      <c r="BL357">
        <v>651.0756666666666</v>
      </c>
      <c r="BM357">
        <v>31.23331111111111</v>
      </c>
      <c r="BN357">
        <v>500.027962962963</v>
      </c>
      <c r="BO357">
        <v>89.41388148148147</v>
      </c>
      <c r="BP357">
        <v>0.1000174703703704</v>
      </c>
      <c r="BQ357">
        <v>34.39562592592593</v>
      </c>
      <c r="BR357">
        <v>35.01617777777778</v>
      </c>
      <c r="BS357">
        <v>999.9000000000001</v>
      </c>
      <c r="BT357">
        <v>0</v>
      </c>
      <c r="BU357">
        <v>0</v>
      </c>
      <c r="BV357">
        <v>10004.20777777778</v>
      </c>
      <c r="BW357">
        <v>0</v>
      </c>
      <c r="BX357">
        <v>2.868529999999999</v>
      </c>
      <c r="BY357">
        <v>-39.15917407407408</v>
      </c>
      <c r="BZ357">
        <v>676.5387777777777</v>
      </c>
      <c r="CA357">
        <v>714.8387407407407</v>
      </c>
      <c r="CB357">
        <v>2.897684444444445</v>
      </c>
      <c r="CC357">
        <v>694.296851851852</v>
      </c>
      <c r="CD357">
        <v>28.73623333333333</v>
      </c>
      <c r="CE357">
        <v>2.82851</v>
      </c>
      <c r="CF357">
        <v>2.569418148148148</v>
      </c>
      <c r="CG357">
        <v>23.05141481481481</v>
      </c>
      <c r="CH357">
        <v>21.47302592592592</v>
      </c>
      <c r="CI357">
        <v>2000.025555555555</v>
      </c>
      <c r="CJ357">
        <v>0.9799984444444446</v>
      </c>
      <c r="CK357">
        <v>0.02000160740740741</v>
      </c>
      <c r="CL357">
        <v>0</v>
      </c>
      <c r="CM357">
        <v>2.134888888888889</v>
      </c>
      <c r="CN357">
        <v>0</v>
      </c>
      <c r="CO357">
        <v>7055.281851851852</v>
      </c>
      <c r="CP357">
        <v>17338.43333333333</v>
      </c>
      <c r="CQ357">
        <v>39.05544444444445</v>
      </c>
      <c r="CR357">
        <v>38.75229629629629</v>
      </c>
      <c r="CS357">
        <v>37.43725925925926</v>
      </c>
      <c r="CT357">
        <v>36.99755555555556</v>
      </c>
      <c r="CU357">
        <v>37.97188888888889</v>
      </c>
      <c r="CV357">
        <v>1960.024074074074</v>
      </c>
      <c r="CW357">
        <v>40.00148148148148</v>
      </c>
      <c r="CX357">
        <v>0</v>
      </c>
      <c r="CY357">
        <v>1677867450.4</v>
      </c>
      <c r="CZ357">
        <v>0</v>
      </c>
      <c r="DA357">
        <v>0</v>
      </c>
      <c r="DB357" t="s">
        <v>356</v>
      </c>
      <c r="DC357">
        <v>1664468064.5</v>
      </c>
      <c r="DD357">
        <v>1677795524</v>
      </c>
      <c r="DE357">
        <v>0</v>
      </c>
      <c r="DF357">
        <v>-0.419</v>
      </c>
      <c r="DG357">
        <v>-0.001</v>
      </c>
      <c r="DH357">
        <v>3.097</v>
      </c>
      <c r="DI357">
        <v>0.268</v>
      </c>
      <c r="DJ357">
        <v>400</v>
      </c>
      <c r="DK357">
        <v>24</v>
      </c>
      <c r="DL357">
        <v>0.15</v>
      </c>
      <c r="DM357">
        <v>0.13</v>
      </c>
      <c r="DN357">
        <v>-39.039</v>
      </c>
      <c r="DO357">
        <v>-2.587141463414647</v>
      </c>
      <c r="DP357">
        <v>0.3194469384733564</v>
      </c>
      <c r="DQ357">
        <v>0</v>
      </c>
      <c r="DR357">
        <v>2.92700325</v>
      </c>
      <c r="DS357">
        <v>-0.4719225140712998</v>
      </c>
      <c r="DT357">
        <v>0.04548772243075599</v>
      </c>
      <c r="DU357">
        <v>0</v>
      </c>
      <c r="DV357">
        <v>0</v>
      </c>
      <c r="DW357">
        <v>2</v>
      </c>
      <c r="DX357" t="s">
        <v>357</v>
      </c>
      <c r="DY357">
        <v>2.97844</v>
      </c>
      <c r="DZ357">
        <v>2.72854</v>
      </c>
      <c r="EA357">
        <v>0.119823</v>
      </c>
      <c r="EB357">
        <v>0.125727</v>
      </c>
      <c r="EC357">
        <v>0.127723</v>
      </c>
      <c r="ED357">
        <v>0.120476</v>
      </c>
      <c r="EE357">
        <v>26322.3</v>
      </c>
      <c r="EF357">
        <v>25837.7</v>
      </c>
      <c r="EG357">
        <v>30440.8</v>
      </c>
      <c r="EH357">
        <v>29806.9</v>
      </c>
      <c r="EI357">
        <v>36632.9</v>
      </c>
      <c r="EJ357">
        <v>34506.8</v>
      </c>
      <c r="EK357">
        <v>46571.6</v>
      </c>
      <c r="EL357">
        <v>44323.8</v>
      </c>
      <c r="EM357">
        <v>1.86887</v>
      </c>
      <c r="EN357">
        <v>1.83505</v>
      </c>
      <c r="EO357">
        <v>0.205457</v>
      </c>
      <c r="EP357">
        <v>0</v>
      </c>
      <c r="EQ357">
        <v>31.6904</v>
      </c>
      <c r="ER357">
        <v>999.9</v>
      </c>
      <c r="ES357">
        <v>48.4</v>
      </c>
      <c r="ET357">
        <v>34.1</v>
      </c>
      <c r="EU357">
        <v>29.0831</v>
      </c>
      <c r="EV357">
        <v>62.8858</v>
      </c>
      <c r="EW357">
        <v>19.395</v>
      </c>
      <c r="EX357">
        <v>1</v>
      </c>
      <c r="EY357">
        <v>0.0666667</v>
      </c>
      <c r="EZ357">
        <v>-2.75691</v>
      </c>
      <c r="FA357">
        <v>20.1792</v>
      </c>
      <c r="FB357">
        <v>5.23062</v>
      </c>
      <c r="FC357">
        <v>11.974</v>
      </c>
      <c r="FD357">
        <v>4.9708</v>
      </c>
      <c r="FE357">
        <v>3.28958</v>
      </c>
      <c r="FF357">
        <v>9999</v>
      </c>
      <c r="FG357">
        <v>9999</v>
      </c>
      <c r="FH357">
        <v>9999</v>
      </c>
      <c r="FI357">
        <v>999.9</v>
      </c>
      <c r="FJ357">
        <v>4.97303</v>
      </c>
      <c r="FK357">
        <v>1.87745</v>
      </c>
      <c r="FL357">
        <v>1.87561</v>
      </c>
      <c r="FM357">
        <v>1.87839</v>
      </c>
      <c r="FN357">
        <v>1.87507</v>
      </c>
      <c r="FO357">
        <v>1.87866</v>
      </c>
      <c r="FP357">
        <v>1.87575</v>
      </c>
      <c r="FQ357">
        <v>1.87689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4.123</v>
      </c>
      <c r="GF357">
        <v>0.4006</v>
      </c>
      <c r="GG357">
        <v>1.952128706093963</v>
      </c>
      <c r="GH357">
        <v>0.004218851560130391</v>
      </c>
      <c r="GI357">
        <v>-1.795455638341317E-06</v>
      </c>
      <c r="GJ357">
        <v>4.509012065089949E-10</v>
      </c>
      <c r="GK357">
        <v>0.4005864047308223</v>
      </c>
      <c r="GL357">
        <v>0</v>
      </c>
      <c r="GM357">
        <v>0</v>
      </c>
      <c r="GN357">
        <v>0</v>
      </c>
      <c r="GO357">
        <v>0</v>
      </c>
      <c r="GP357">
        <v>2124</v>
      </c>
      <c r="GQ357">
        <v>1</v>
      </c>
      <c r="GR357">
        <v>26</v>
      </c>
      <c r="GS357">
        <v>223323.1</v>
      </c>
      <c r="GT357">
        <v>1198.7</v>
      </c>
      <c r="GU357">
        <v>1.7688</v>
      </c>
      <c r="GV357">
        <v>2.55737</v>
      </c>
      <c r="GW357">
        <v>1.39893</v>
      </c>
      <c r="GX357">
        <v>2.36206</v>
      </c>
      <c r="GY357">
        <v>1.44897</v>
      </c>
      <c r="GZ357">
        <v>2.46216</v>
      </c>
      <c r="HA357">
        <v>40.3745</v>
      </c>
      <c r="HB357">
        <v>24.2101</v>
      </c>
      <c r="HC357">
        <v>18</v>
      </c>
      <c r="HD357">
        <v>495.344</v>
      </c>
      <c r="HE357">
        <v>445.809</v>
      </c>
      <c r="HF357">
        <v>35.7972</v>
      </c>
      <c r="HG357">
        <v>28.0226</v>
      </c>
      <c r="HH357">
        <v>30.0001</v>
      </c>
      <c r="HI357">
        <v>27.6657</v>
      </c>
      <c r="HJ357">
        <v>27.7045</v>
      </c>
      <c r="HK357">
        <v>35.4662</v>
      </c>
      <c r="HL357">
        <v>0</v>
      </c>
      <c r="HM357">
        <v>100</v>
      </c>
      <c r="HN357">
        <v>35.7857</v>
      </c>
      <c r="HO357">
        <v>740.717</v>
      </c>
      <c r="HP357">
        <v>30.0046</v>
      </c>
      <c r="HQ357">
        <v>100.641</v>
      </c>
      <c r="HR357">
        <v>101.922</v>
      </c>
    </row>
    <row r="358" spans="1:226">
      <c r="A358">
        <v>342</v>
      </c>
      <c r="B358">
        <v>1677867452.6</v>
      </c>
      <c r="C358">
        <v>4931.099999904633</v>
      </c>
      <c r="D358" t="s">
        <v>1049</v>
      </c>
      <c r="E358" t="s">
        <v>1050</v>
      </c>
      <c r="F358">
        <v>5</v>
      </c>
      <c r="G358" t="s">
        <v>353</v>
      </c>
      <c r="H358" t="s">
        <v>770</v>
      </c>
      <c r="I358">
        <v>1677867444.814285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748.8915703848642</v>
      </c>
      <c r="AK358">
        <v>717.6267878787877</v>
      </c>
      <c r="AL358">
        <v>3.401282562595419</v>
      </c>
      <c r="AM358">
        <v>64.72934147553096</v>
      </c>
      <c r="AN358">
        <f>(AP358 - AO358 + BO358*1E3/(8.314*(BQ358+273.15)) * AR358/BN358 * AQ358) * BN358/(100*BB358) * 1000/(1000 - AP358)</f>
        <v>0</v>
      </c>
      <c r="AO358">
        <v>28.72533771274629</v>
      </c>
      <c r="AP358">
        <v>31.53194606060606</v>
      </c>
      <c r="AQ358">
        <v>-0.01001769427086175</v>
      </c>
      <c r="AR358">
        <v>99.36113135424414</v>
      </c>
      <c r="AS358">
        <v>0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2.96</v>
      </c>
      <c r="BC358">
        <v>0.5</v>
      </c>
      <c r="BD358" t="s">
        <v>355</v>
      </c>
      <c r="BE358">
        <v>2</v>
      </c>
      <c r="BF358" t="b">
        <v>1</v>
      </c>
      <c r="BG358">
        <v>1677867444.814285</v>
      </c>
      <c r="BH358">
        <v>670.8381785714286</v>
      </c>
      <c r="BI358">
        <v>710.170357142857</v>
      </c>
      <c r="BJ358">
        <v>31.59600714285714</v>
      </c>
      <c r="BK358">
        <v>28.73324642857143</v>
      </c>
      <c r="BL358">
        <v>666.737857142857</v>
      </c>
      <c r="BM358">
        <v>31.19541428571429</v>
      </c>
      <c r="BN358">
        <v>500.0372857142858</v>
      </c>
      <c r="BO358">
        <v>89.41361428571429</v>
      </c>
      <c r="BP358">
        <v>0.1000869035714286</v>
      </c>
      <c r="BQ358">
        <v>34.394575</v>
      </c>
      <c r="BR358">
        <v>35.01757857142857</v>
      </c>
      <c r="BS358">
        <v>999.9000000000002</v>
      </c>
      <c r="BT358">
        <v>0</v>
      </c>
      <c r="BU358">
        <v>0</v>
      </c>
      <c r="BV358">
        <v>10001.51464285714</v>
      </c>
      <c r="BW358">
        <v>0</v>
      </c>
      <c r="BX358">
        <v>2.866510714285714</v>
      </c>
      <c r="BY358">
        <v>-39.332225</v>
      </c>
      <c r="BZ358">
        <v>692.7248214285712</v>
      </c>
      <c r="CA358">
        <v>731.1794642857142</v>
      </c>
      <c r="CB358">
        <v>2.8627625</v>
      </c>
      <c r="CC358">
        <v>710.170357142857</v>
      </c>
      <c r="CD358">
        <v>28.73324642857143</v>
      </c>
      <c r="CE358">
        <v>2.825112857142857</v>
      </c>
      <c r="CF358">
        <v>2.569143214285714</v>
      </c>
      <c r="CG358">
        <v>23.03155</v>
      </c>
      <c r="CH358">
        <v>21.47129285714286</v>
      </c>
      <c r="CI358">
        <v>2000.002142857142</v>
      </c>
      <c r="CJ358">
        <v>0.9799982857142859</v>
      </c>
      <c r="CK358">
        <v>0.02000177142857143</v>
      </c>
      <c r="CL358">
        <v>0</v>
      </c>
      <c r="CM358">
        <v>2.168475</v>
      </c>
      <c r="CN358">
        <v>0</v>
      </c>
      <c r="CO358">
        <v>7056.368214285713</v>
      </c>
      <c r="CP358">
        <v>17338.22857142857</v>
      </c>
      <c r="CQ358">
        <v>39.04442857142857</v>
      </c>
      <c r="CR358">
        <v>38.76771428571428</v>
      </c>
      <c r="CS358">
        <v>37.44625</v>
      </c>
      <c r="CT358">
        <v>36.99542857142857</v>
      </c>
      <c r="CU358">
        <v>37.96389285714285</v>
      </c>
      <c r="CV358">
        <v>1960.000714285714</v>
      </c>
      <c r="CW358">
        <v>40.00142857142857</v>
      </c>
      <c r="CX358">
        <v>0</v>
      </c>
      <c r="CY358">
        <v>1677867455.8</v>
      </c>
      <c r="CZ358">
        <v>0</v>
      </c>
      <c r="DA358">
        <v>0</v>
      </c>
      <c r="DB358" t="s">
        <v>356</v>
      </c>
      <c r="DC358">
        <v>1664468064.5</v>
      </c>
      <c r="DD358">
        <v>1677795524</v>
      </c>
      <c r="DE358">
        <v>0</v>
      </c>
      <c r="DF358">
        <v>-0.419</v>
      </c>
      <c r="DG358">
        <v>-0.001</v>
      </c>
      <c r="DH358">
        <v>3.097</v>
      </c>
      <c r="DI358">
        <v>0.268</v>
      </c>
      <c r="DJ358">
        <v>400</v>
      </c>
      <c r="DK358">
        <v>24</v>
      </c>
      <c r="DL358">
        <v>0.15</v>
      </c>
      <c r="DM358">
        <v>0.13</v>
      </c>
      <c r="DN358">
        <v>-39.23122195121952</v>
      </c>
      <c r="DO358">
        <v>-2.65861672473875</v>
      </c>
      <c r="DP358">
        <v>0.3397924772076698</v>
      </c>
      <c r="DQ358">
        <v>0</v>
      </c>
      <c r="DR358">
        <v>2.888356585365853</v>
      </c>
      <c r="DS358">
        <v>-0.4487456445993003</v>
      </c>
      <c r="DT358">
        <v>0.04447343699441694</v>
      </c>
      <c r="DU358">
        <v>0</v>
      </c>
      <c r="DV358">
        <v>0</v>
      </c>
      <c r="DW358">
        <v>2</v>
      </c>
      <c r="DX358" t="s">
        <v>357</v>
      </c>
      <c r="DY358">
        <v>2.97851</v>
      </c>
      <c r="DZ358">
        <v>2.72833</v>
      </c>
      <c r="EA358">
        <v>0.121804</v>
      </c>
      <c r="EB358">
        <v>0.127637</v>
      </c>
      <c r="EC358">
        <v>0.127587</v>
      </c>
      <c r="ED358">
        <v>0.120501</v>
      </c>
      <c r="EE358">
        <v>26263.3</v>
      </c>
      <c r="EF358">
        <v>25781</v>
      </c>
      <c r="EG358">
        <v>30441.1</v>
      </c>
      <c r="EH358">
        <v>29806.7</v>
      </c>
      <c r="EI358">
        <v>36639.3</v>
      </c>
      <c r="EJ358">
        <v>34506.8</v>
      </c>
      <c r="EK358">
        <v>46572.2</v>
      </c>
      <c r="EL358">
        <v>44324.9</v>
      </c>
      <c r="EM358">
        <v>1.86865</v>
      </c>
      <c r="EN358">
        <v>1.83495</v>
      </c>
      <c r="EO358">
        <v>0.20618</v>
      </c>
      <c r="EP358">
        <v>0</v>
      </c>
      <c r="EQ358">
        <v>31.6923</v>
      </c>
      <c r="ER358">
        <v>999.9</v>
      </c>
      <c r="ES358">
        <v>48.4</v>
      </c>
      <c r="ET358">
        <v>34.1</v>
      </c>
      <c r="EU358">
        <v>29.0853</v>
      </c>
      <c r="EV358">
        <v>63.0159</v>
      </c>
      <c r="EW358">
        <v>19.5032</v>
      </c>
      <c r="EX358">
        <v>1</v>
      </c>
      <c r="EY358">
        <v>0.0666514</v>
      </c>
      <c r="EZ358">
        <v>-2.73943</v>
      </c>
      <c r="FA358">
        <v>20.1794</v>
      </c>
      <c r="FB358">
        <v>5.23092</v>
      </c>
      <c r="FC358">
        <v>11.974</v>
      </c>
      <c r="FD358">
        <v>4.97095</v>
      </c>
      <c r="FE358">
        <v>3.28965</v>
      </c>
      <c r="FF358">
        <v>9999</v>
      </c>
      <c r="FG358">
        <v>9999</v>
      </c>
      <c r="FH358">
        <v>9999</v>
      </c>
      <c r="FI358">
        <v>999.9</v>
      </c>
      <c r="FJ358">
        <v>4.97303</v>
      </c>
      <c r="FK358">
        <v>1.87747</v>
      </c>
      <c r="FL358">
        <v>1.87561</v>
      </c>
      <c r="FM358">
        <v>1.87845</v>
      </c>
      <c r="FN358">
        <v>1.87512</v>
      </c>
      <c r="FO358">
        <v>1.87867</v>
      </c>
      <c r="FP358">
        <v>1.87576</v>
      </c>
      <c r="FQ358">
        <v>1.87693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4.162</v>
      </c>
      <c r="GF358">
        <v>0.4005</v>
      </c>
      <c r="GG358">
        <v>1.952128706093963</v>
      </c>
      <c r="GH358">
        <v>0.004218851560130391</v>
      </c>
      <c r="GI358">
        <v>-1.795455638341317E-06</v>
      </c>
      <c r="GJ358">
        <v>4.509012065089949E-10</v>
      </c>
      <c r="GK358">
        <v>0.4005864047308223</v>
      </c>
      <c r="GL358">
        <v>0</v>
      </c>
      <c r="GM358">
        <v>0</v>
      </c>
      <c r="GN358">
        <v>0</v>
      </c>
      <c r="GO358">
        <v>0</v>
      </c>
      <c r="GP358">
        <v>2124</v>
      </c>
      <c r="GQ358">
        <v>1</v>
      </c>
      <c r="GR358">
        <v>26</v>
      </c>
      <c r="GS358">
        <v>223323.1</v>
      </c>
      <c r="GT358">
        <v>1198.8</v>
      </c>
      <c r="GU358">
        <v>1.79688</v>
      </c>
      <c r="GV358">
        <v>2.55249</v>
      </c>
      <c r="GW358">
        <v>1.39893</v>
      </c>
      <c r="GX358">
        <v>2.36206</v>
      </c>
      <c r="GY358">
        <v>1.44897</v>
      </c>
      <c r="GZ358">
        <v>2.50854</v>
      </c>
      <c r="HA358">
        <v>40.3745</v>
      </c>
      <c r="HB358">
        <v>24.2101</v>
      </c>
      <c r="HC358">
        <v>18</v>
      </c>
      <c r="HD358">
        <v>495.235</v>
      </c>
      <c r="HE358">
        <v>445.769</v>
      </c>
      <c r="HF358">
        <v>35.7789</v>
      </c>
      <c r="HG358">
        <v>28.0232</v>
      </c>
      <c r="HH358">
        <v>30.0001</v>
      </c>
      <c r="HI358">
        <v>27.668</v>
      </c>
      <c r="HJ358">
        <v>27.7074</v>
      </c>
      <c r="HK358">
        <v>36.0429</v>
      </c>
      <c r="HL358">
        <v>0</v>
      </c>
      <c r="HM358">
        <v>100</v>
      </c>
      <c r="HN358">
        <v>35.7675</v>
      </c>
      <c r="HO358">
        <v>754.074</v>
      </c>
      <c r="HP358">
        <v>30.0046</v>
      </c>
      <c r="HQ358">
        <v>100.642</v>
      </c>
      <c r="HR358">
        <v>101.924</v>
      </c>
    </row>
    <row r="359" spans="1:226">
      <c r="A359">
        <v>343</v>
      </c>
      <c r="B359">
        <v>1677867457.6</v>
      </c>
      <c r="C359">
        <v>4936.099999904633</v>
      </c>
      <c r="D359" t="s">
        <v>1051</v>
      </c>
      <c r="E359" t="s">
        <v>1052</v>
      </c>
      <c r="F359">
        <v>5</v>
      </c>
      <c r="G359" t="s">
        <v>353</v>
      </c>
      <c r="H359" t="s">
        <v>770</v>
      </c>
      <c r="I359">
        <v>1677867450.1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764.4248583543822</v>
      </c>
      <c r="AK359">
        <v>734.2660363636361</v>
      </c>
      <c r="AL359">
        <v>3.311118652152054</v>
      </c>
      <c r="AM359">
        <v>64.72934147553096</v>
      </c>
      <c r="AN359">
        <f>(AP359 - AO359 + BO359*1E3/(8.314*(BQ359+273.15)) * AR359/BN359 * AQ359) * BN359/(100*BB359) * 1000/(1000 - AP359)</f>
        <v>0</v>
      </c>
      <c r="AO359">
        <v>28.72675229945379</v>
      </c>
      <c r="AP359">
        <v>31.48617999999999</v>
      </c>
      <c r="AQ359">
        <v>-0.008971572089021131</v>
      </c>
      <c r="AR359">
        <v>99.36113135424414</v>
      </c>
      <c r="AS359">
        <v>0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2.96</v>
      </c>
      <c r="BC359">
        <v>0.5</v>
      </c>
      <c r="BD359" t="s">
        <v>355</v>
      </c>
      <c r="BE359">
        <v>2</v>
      </c>
      <c r="BF359" t="b">
        <v>1</v>
      </c>
      <c r="BG359">
        <v>1677867450.1</v>
      </c>
      <c r="BH359">
        <v>688.3175555555556</v>
      </c>
      <c r="BI359">
        <v>727.5352962962962</v>
      </c>
      <c r="BJ359">
        <v>31.55035925925925</v>
      </c>
      <c r="BK359">
        <v>28.7303037037037</v>
      </c>
      <c r="BL359">
        <v>684.1751851851853</v>
      </c>
      <c r="BM359">
        <v>31.14977037037037</v>
      </c>
      <c r="BN359">
        <v>500.0308518518519</v>
      </c>
      <c r="BO359">
        <v>89.41120740740742</v>
      </c>
      <c r="BP359">
        <v>0.1000732111111111</v>
      </c>
      <c r="BQ359">
        <v>34.39364074074075</v>
      </c>
      <c r="BR359">
        <v>35.02286666666667</v>
      </c>
      <c r="BS359">
        <v>999.9000000000001</v>
      </c>
      <c r="BT359">
        <v>0</v>
      </c>
      <c r="BU359">
        <v>0</v>
      </c>
      <c r="BV359">
        <v>9998.054444444444</v>
      </c>
      <c r="BW359">
        <v>0</v>
      </c>
      <c r="BX359">
        <v>2.860255925925927</v>
      </c>
      <c r="BY359">
        <v>-39.21776296296296</v>
      </c>
      <c r="BZ359">
        <v>710.741037037037</v>
      </c>
      <c r="CA359">
        <v>749.0558518518519</v>
      </c>
      <c r="CB359">
        <v>2.820054814814815</v>
      </c>
      <c r="CC359">
        <v>727.5352962962962</v>
      </c>
      <c r="CD359">
        <v>28.7303037037037</v>
      </c>
      <c r="CE359">
        <v>2.820955185185186</v>
      </c>
      <c r="CF359">
        <v>2.568811481481482</v>
      </c>
      <c r="CG359">
        <v>23.00721111111111</v>
      </c>
      <c r="CH359">
        <v>21.46917777777778</v>
      </c>
      <c r="CI359">
        <v>1999.967037037037</v>
      </c>
      <c r="CJ359">
        <v>0.9799982222222224</v>
      </c>
      <c r="CK359">
        <v>0.02000183703703704</v>
      </c>
      <c r="CL359">
        <v>0</v>
      </c>
      <c r="CM359">
        <v>2.122455555555556</v>
      </c>
      <c r="CN359">
        <v>0</v>
      </c>
      <c r="CO359">
        <v>7057.339629629631</v>
      </c>
      <c r="CP359">
        <v>17337.94074074074</v>
      </c>
      <c r="CQ359">
        <v>39.03681481481481</v>
      </c>
      <c r="CR359">
        <v>38.77296296296296</v>
      </c>
      <c r="CS359">
        <v>37.4395925925926</v>
      </c>
      <c r="CT359">
        <v>36.99066666666667</v>
      </c>
      <c r="CU359">
        <v>37.96262962962963</v>
      </c>
      <c r="CV359">
        <v>1959.966296296296</v>
      </c>
      <c r="CW359">
        <v>40.00074074074074</v>
      </c>
      <c r="CX359">
        <v>0</v>
      </c>
      <c r="CY359">
        <v>1677867460.6</v>
      </c>
      <c r="CZ359">
        <v>0</v>
      </c>
      <c r="DA359">
        <v>0</v>
      </c>
      <c r="DB359" t="s">
        <v>356</v>
      </c>
      <c r="DC359">
        <v>1664468064.5</v>
      </c>
      <c r="DD359">
        <v>1677795524</v>
      </c>
      <c r="DE359">
        <v>0</v>
      </c>
      <c r="DF359">
        <v>-0.419</v>
      </c>
      <c r="DG359">
        <v>-0.001</v>
      </c>
      <c r="DH359">
        <v>3.097</v>
      </c>
      <c r="DI359">
        <v>0.268</v>
      </c>
      <c r="DJ359">
        <v>400</v>
      </c>
      <c r="DK359">
        <v>24</v>
      </c>
      <c r="DL359">
        <v>0.15</v>
      </c>
      <c r="DM359">
        <v>0.13</v>
      </c>
      <c r="DN359">
        <v>-39.16354</v>
      </c>
      <c r="DO359">
        <v>1.076791744840554</v>
      </c>
      <c r="DP359">
        <v>0.4281787808848076</v>
      </c>
      <c r="DQ359">
        <v>0</v>
      </c>
      <c r="DR359">
        <v>2.84141675</v>
      </c>
      <c r="DS359">
        <v>-0.4738744840525341</v>
      </c>
      <c r="DT359">
        <v>0.04600644609114574</v>
      </c>
      <c r="DU359">
        <v>0</v>
      </c>
      <c r="DV359">
        <v>0</v>
      </c>
      <c r="DW359">
        <v>2</v>
      </c>
      <c r="DX359" t="s">
        <v>357</v>
      </c>
      <c r="DY359">
        <v>2.9784</v>
      </c>
      <c r="DZ359">
        <v>2.72842</v>
      </c>
      <c r="EA359">
        <v>0.123718</v>
      </c>
      <c r="EB359">
        <v>0.129487</v>
      </c>
      <c r="EC359">
        <v>0.127459</v>
      </c>
      <c r="ED359">
        <v>0.120463</v>
      </c>
      <c r="EE359">
        <v>26205.9</v>
      </c>
      <c r="EF359">
        <v>25726.2</v>
      </c>
      <c r="EG359">
        <v>30440.8</v>
      </c>
      <c r="EH359">
        <v>29806.6</v>
      </c>
      <c r="EI359">
        <v>36644.7</v>
      </c>
      <c r="EJ359">
        <v>34507.8</v>
      </c>
      <c r="EK359">
        <v>46571.9</v>
      </c>
      <c r="EL359">
        <v>44324.1</v>
      </c>
      <c r="EM359">
        <v>1.86845</v>
      </c>
      <c r="EN359">
        <v>1.83495</v>
      </c>
      <c r="EO359">
        <v>0.205878</v>
      </c>
      <c r="EP359">
        <v>0</v>
      </c>
      <c r="EQ359">
        <v>31.6951</v>
      </c>
      <c r="ER359">
        <v>999.9</v>
      </c>
      <c r="ES359">
        <v>48.4</v>
      </c>
      <c r="ET359">
        <v>34.1</v>
      </c>
      <c r="EU359">
        <v>29.0875</v>
      </c>
      <c r="EV359">
        <v>62.9059</v>
      </c>
      <c r="EW359">
        <v>19.7796</v>
      </c>
      <c r="EX359">
        <v>1</v>
      </c>
      <c r="EY359">
        <v>0.0667861</v>
      </c>
      <c r="EZ359">
        <v>-2.70829</v>
      </c>
      <c r="FA359">
        <v>20.1797</v>
      </c>
      <c r="FB359">
        <v>5.23152</v>
      </c>
      <c r="FC359">
        <v>11.974</v>
      </c>
      <c r="FD359">
        <v>4.971</v>
      </c>
      <c r="FE359">
        <v>3.2898</v>
      </c>
      <c r="FF359">
        <v>9999</v>
      </c>
      <c r="FG359">
        <v>9999</v>
      </c>
      <c r="FH359">
        <v>9999</v>
      </c>
      <c r="FI359">
        <v>999.9</v>
      </c>
      <c r="FJ359">
        <v>4.97302</v>
      </c>
      <c r="FK359">
        <v>1.87746</v>
      </c>
      <c r="FL359">
        <v>1.87561</v>
      </c>
      <c r="FM359">
        <v>1.87842</v>
      </c>
      <c r="FN359">
        <v>1.87513</v>
      </c>
      <c r="FO359">
        <v>1.87867</v>
      </c>
      <c r="FP359">
        <v>1.87576</v>
      </c>
      <c r="FQ359">
        <v>1.87692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4.201</v>
      </c>
      <c r="GF359">
        <v>0.4006</v>
      </c>
      <c r="GG359">
        <v>1.952128706093963</v>
      </c>
      <c r="GH359">
        <v>0.004218851560130391</v>
      </c>
      <c r="GI359">
        <v>-1.795455638341317E-06</v>
      </c>
      <c r="GJ359">
        <v>4.509012065089949E-10</v>
      </c>
      <c r="GK359">
        <v>0.4005864047308223</v>
      </c>
      <c r="GL359">
        <v>0</v>
      </c>
      <c r="GM359">
        <v>0</v>
      </c>
      <c r="GN359">
        <v>0</v>
      </c>
      <c r="GO359">
        <v>0</v>
      </c>
      <c r="GP359">
        <v>2124</v>
      </c>
      <c r="GQ359">
        <v>1</v>
      </c>
      <c r="GR359">
        <v>26</v>
      </c>
      <c r="GS359">
        <v>223323.2</v>
      </c>
      <c r="GT359">
        <v>1198.9</v>
      </c>
      <c r="GU359">
        <v>1.83105</v>
      </c>
      <c r="GV359">
        <v>2.55371</v>
      </c>
      <c r="GW359">
        <v>1.39893</v>
      </c>
      <c r="GX359">
        <v>2.36206</v>
      </c>
      <c r="GY359">
        <v>1.44897</v>
      </c>
      <c r="GZ359">
        <v>2.51343</v>
      </c>
      <c r="HA359">
        <v>40.3491</v>
      </c>
      <c r="HB359">
        <v>24.2101</v>
      </c>
      <c r="HC359">
        <v>18</v>
      </c>
      <c r="HD359">
        <v>495.136</v>
      </c>
      <c r="HE359">
        <v>445.787</v>
      </c>
      <c r="HF359">
        <v>35.7583</v>
      </c>
      <c r="HG359">
        <v>28.025</v>
      </c>
      <c r="HH359">
        <v>30.0003</v>
      </c>
      <c r="HI359">
        <v>27.6698</v>
      </c>
      <c r="HJ359">
        <v>27.7097</v>
      </c>
      <c r="HK359">
        <v>36.706</v>
      </c>
      <c r="HL359">
        <v>0</v>
      </c>
      <c r="HM359">
        <v>100</v>
      </c>
      <c r="HN359">
        <v>35.7402</v>
      </c>
      <c r="HO359">
        <v>774.112</v>
      </c>
      <c r="HP359">
        <v>30.0046</v>
      </c>
      <c r="HQ359">
        <v>100.642</v>
      </c>
      <c r="HR359">
        <v>101.922</v>
      </c>
    </row>
    <row r="360" spans="1:226">
      <c r="A360">
        <v>344</v>
      </c>
      <c r="B360">
        <v>1677867462.6</v>
      </c>
      <c r="C360">
        <v>4941.099999904633</v>
      </c>
      <c r="D360" t="s">
        <v>1053</v>
      </c>
      <c r="E360" t="s">
        <v>1054</v>
      </c>
      <c r="F360">
        <v>5</v>
      </c>
      <c r="G360" t="s">
        <v>353</v>
      </c>
      <c r="H360" t="s">
        <v>770</v>
      </c>
      <c r="I360">
        <v>1677867454.814285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781.4910745740034</v>
      </c>
      <c r="AK360">
        <v>750.9847696969697</v>
      </c>
      <c r="AL360">
        <v>3.349218074417293</v>
      </c>
      <c r="AM360">
        <v>64.72934147553096</v>
      </c>
      <c r="AN360">
        <f>(AP360 - AO360 + BO360*1E3/(8.314*(BQ360+273.15)) * AR360/BN360 * AQ360) * BN360/(100*BB360) * 1000/(1000 - AP360)</f>
        <v>0</v>
      </c>
      <c r="AO360">
        <v>28.72088107533085</v>
      </c>
      <c r="AP360">
        <v>31.43466363636362</v>
      </c>
      <c r="AQ360">
        <v>-0.01073030749441621</v>
      </c>
      <c r="AR360">
        <v>99.36113135424414</v>
      </c>
      <c r="AS360">
        <v>0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2.96</v>
      </c>
      <c r="BC360">
        <v>0.5</v>
      </c>
      <c r="BD360" t="s">
        <v>355</v>
      </c>
      <c r="BE360">
        <v>2</v>
      </c>
      <c r="BF360" t="b">
        <v>1</v>
      </c>
      <c r="BG360">
        <v>1677867454.814285</v>
      </c>
      <c r="BH360">
        <v>703.7334642857144</v>
      </c>
      <c r="BI360">
        <v>742.7795714285714</v>
      </c>
      <c r="BJ360">
        <v>31.50682857142857</v>
      </c>
      <c r="BK360">
        <v>28.72491071428571</v>
      </c>
      <c r="BL360">
        <v>699.5544642857143</v>
      </c>
      <c r="BM360">
        <v>31.10624285714286</v>
      </c>
      <c r="BN360">
        <v>500.0404285714285</v>
      </c>
      <c r="BO360">
        <v>89.41057857142857</v>
      </c>
      <c r="BP360">
        <v>0.1000658035714286</v>
      </c>
      <c r="BQ360">
        <v>34.39296071428571</v>
      </c>
      <c r="BR360">
        <v>35.02498928571428</v>
      </c>
      <c r="BS360">
        <v>999.9000000000002</v>
      </c>
      <c r="BT360">
        <v>0</v>
      </c>
      <c r="BU360">
        <v>0</v>
      </c>
      <c r="BV360">
        <v>10003.32071428572</v>
      </c>
      <c r="BW360">
        <v>0</v>
      </c>
      <c r="BX360">
        <v>2.857941071428571</v>
      </c>
      <c r="BY360">
        <v>-39.04612142857143</v>
      </c>
      <c r="BZ360">
        <v>726.6265357142859</v>
      </c>
      <c r="CA360">
        <v>764.7468928571428</v>
      </c>
      <c r="CB360">
        <v>2.781917142857143</v>
      </c>
      <c r="CC360">
        <v>742.7795714285714</v>
      </c>
      <c r="CD360">
        <v>28.72491071428571</v>
      </c>
      <c r="CE360">
        <v>2.817043214285714</v>
      </c>
      <c r="CF360">
        <v>2.568310714285715</v>
      </c>
      <c r="CG360">
        <v>22.98428571428571</v>
      </c>
      <c r="CH360">
        <v>21.46598928571428</v>
      </c>
      <c r="CI360">
        <v>1999.992142857143</v>
      </c>
      <c r="CJ360">
        <v>0.9799982857142859</v>
      </c>
      <c r="CK360">
        <v>0.02000177142857143</v>
      </c>
      <c r="CL360">
        <v>0</v>
      </c>
      <c r="CM360">
        <v>2.082660714285715</v>
      </c>
      <c r="CN360">
        <v>0</v>
      </c>
      <c r="CO360">
        <v>7058.136428571428</v>
      </c>
      <c r="CP360">
        <v>17338.15357142857</v>
      </c>
      <c r="CQ360">
        <v>39.03535714285714</v>
      </c>
      <c r="CR360">
        <v>38.77435714285714</v>
      </c>
      <c r="CS360">
        <v>37.42385714285714</v>
      </c>
      <c r="CT360">
        <v>36.99775</v>
      </c>
      <c r="CU360">
        <v>37.96175</v>
      </c>
      <c r="CV360">
        <v>1959.990714285714</v>
      </c>
      <c r="CW360">
        <v>40.00142857142857</v>
      </c>
      <c r="CX360">
        <v>0</v>
      </c>
      <c r="CY360">
        <v>1677867465.4</v>
      </c>
      <c r="CZ360">
        <v>0</v>
      </c>
      <c r="DA360">
        <v>0</v>
      </c>
      <c r="DB360" t="s">
        <v>356</v>
      </c>
      <c r="DC360">
        <v>1664468064.5</v>
      </c>
      <c r="DD360">
        <v>1677795524</v>
      </c>
      <c r="DE360">
        <v>0</v>
      </c>
      <c r="DF360">
        <v>-0.419</v>
      </c>
      <c r="DG360">
        <v>-0.001</v>
      </c>
      <c r="DH360">
        <v>3.097</v>
      </c>
      <c r="DI360">
        <v>0.268</v>
      </c>
      <c r="DJ360">
        <v>400</v>
      </c>
      <c r="DK360">
        <v>24</v>
      </c>
      <c r="DL360">
        <v>0.15</v>
      </c>
      <c r="DM360">
        <v>0.13</v>
      </c>
      <c r="DN360">
        <v>-39.16776829268293</v>
      </c>
      <c r="DO360">
        <v>2.975383275261364</v>
      </c>
      <c r="DP360">
        <v>0.4163858145465831</v>
      </c>
      <c r="DQ360">
        <v>0</v>
      </c>
      <c r="DR360">
        <v>2.807472926829268</v>
      </c>
      <c r="DS360">
        <v>-0.499541602787446</v>
      </c>
      <c r="DT360">
        <v>0.04959881702188326</v>
      </c>
      <c r="DU360">
        <v>0</v>
      </c>
      <c r="DV360">
        <v>0</v>
      </c>
      <c r="DW360">
        <v>2</v>
      </c>
      <c r="DX360" t="s">
        <v>357</v>
      </c>
      <c r="DY360">
        <v>2.97833</v>
      </c>
      <c r="DZ360">
        <v>2.72839</v>
      </c>
      <c r="EA360">
        <v>0.125625</v>
      </c>
      <c r="EB360">
        <v>0.131393</v>
      </c>
      <c r="EC360">
        <v>0.127315</v>
      </c>
      <c r="ED360">
        <v>0.12046</v>
      </c>
      <c r="EE360">
        <v>26148.7</v>
      </c>
      <c r="EF360">
        <v>25669.5</v>
      </c>
      <c r="EG360">
        <v>30440.7</v>
      </c>
      <c r="EH360">
        <v>29806.1</v>
      </c>
      <c r="EI360">
        <v>36650.6</v>
      </c>
      <c r="EJ360">
        <v>34507.8</v>
      </c>
      <c r="EK360">
        <v>46571.5</v>
      </c>
      <c r="EL360">
        <v>44323.8</v>
      </c>
      <c r="EM360">
        <v>1.86815</v>
      </c>
      <c r="EN360">
        <v>1.83505</v>
      </c>
      <c r="EO360">
        <v>0.205159</v>
      </c>
      <c r="EP360">
        <v>0</v>
      </c>
      <c r="EQ360">
        <v>31.6979</v>
      </c>
      <c r="ER360">
        <v>999.9</v>
      </c>
      <c r="ES360">
        <v>48.4</v>
      </c>
      <c r="ET360">
        <v>34.1</v>
      </c>
      <c r="EU360">
        <v>29.0836</v>
      </c>
      <c r="EV360">
        <v>62.7659</v>
      </c>
      <c r="EW360">
        <v>19.6915</v>
      </c>
      <c r="EX360">
        <v>1</v>
      </c>
      <c r="EY360">
        <v>0.06682929999999999</v>
      </c>
      <c r="EZ360">
        <v>-2.67701</v>
      </c>
      <c r="FA360">
        <v>20.1808</v>
      </c>
      <c r="FB360">
        <v>5.23107</v>
      </c>
      <c r="FC360">
        <v>11.974</v>
      </c>
      <c r="FD360">
        <v>4.97115</v>
      </c>
      <c r="FE360">
        <v>3.28965</v>
      </c>
      <c r="FF360">
        <v>9999</v>
      </c>
      <c r="FG360">
        <v>9999</v>
      </c>
      <c r="FH360">
        <v>9999</v>
      </c>
      <c r="FI360">
        <v>999.9</v>
      </c>
      <c r="FJ360">
        <v>4.97305</v>
      </c>
      <c r="FK360">
        <v>1.87748</v>
      </c>
      <c r="FL360">
        <v>1.87561</v>
      </c>
      <c r="FM360">
        <v>1.87842</v>
      </c>
      <c r="FN360">
        <v>1.87513</v>
      </c>
      <c r="FO360">
        <v>1.87866</v>
      </c>
      <c r="FP360">
        <v>1.87576</v>
      </c>
      <c r="FQ360">
        <v>1.87691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4.238</v>
      </c>
      <c r="GF360">
        <v>0.4006</v>
      </c>
      <c r="GG360">
        <v>1.952128706093963</v>
      </c>
      <c r="GH360">
        <v>0.004218851560130391</v>
      </c>
      <c r="GI360">
        <v>-1.795455638341317E-06</v>
      </c>
      <c r="GJ360">
        <v>4.509012065089949E-10</v>
      </c>
      <c r="GK360">
        <v>0.4005864047308223</v>
      </c>
      <c r="GL360">
        <v>0</v>
      </c>
      <c r="GM360">
        <v>0</v>
      </c>
      <c r="GN360">
        <v>0</v>
      </c>
      <c r="GO360">
        <v>0</v>
      </c>
      <c r="GP360">
        <v>2124</v>
      </c>
      <c r="GQ360">
        <v>1</v>
      </c>
      <c r="GR360">
        <v>26</v>
      </c>
      <c r="GS360">
        <v>223323.3</v>
      </c>
      <c r="GT360">
        <v>1199</v>
      </c>
      <c r="GU360">
        <v>1.86157</v>
      </c>
      <c r="GV360">
        <v>2.56226</v>
      </c>
      <c r="GW360">
        <v>1.39893</v>
      </c>
      <c r="GX360">
        <v>2.36206</v>
      </c>
      <c r="GY360">
        <v>1.44897</v>
      </c>
      <c r="GZ360">
        <v>2.48901</v>
      </c>
      <c r="HA360">
        <v>40.3745</v>
      </c>
      <c r="HB360">
        <v>24.2013</v>
      </c>
      <c r="HC360">
        <v>18</v>
      </c>
      <c r="HD360">
        <v>494.985</v>
      </c>
      <c r="HE360">
        <v>445.867</v>
      </c>
      <c r="HF360">
        <v>35.7311</v>
      </c>
      <c r="HG360">
        <v>28.0262</v>
      </c>
      <c r="HH360">
        <v>30.0002</v>
      </c>
      <c r="HI360">
        <v>27.6722</v>
      </c>
      <c r="HJ360">
        <v>27.7121</v>
      </c>
      <c r="HK360">
        <v>37.3104</v>
      </c>
      <c r="HL360">
        <v>0</v>
      </c>
      <c r="HM360">
        <v>100</v>
      </c>
      <c r="HN360">
        <v>35.7123</v>
      </c>
      <c r="HO360">
        <v>787.471</v>
      </c>
      <c r="HP360">
        <v>30.0046</v>
      </c>
      <c r="HQ360">
        <v>100.641</v>
      </c>
      <c r="HR360">
        <v>101.921</v>
      </c>
    </row>
    <row r="361" spans="1:226">
      <c r="A361">
        <v>345</v>
      </c>
      <c r="B361">
        <v>1677867467.6</v>
      </c>
      <c r="C361">
        <v>4946.099999904633</v>
      </c>
      <c r="D361" t="s">
        <v>1055</v>
      </c>
      <c r="E361" t="s">
        <v>1056</v>
      </c>
      <c r="F361">
        <v>5</v>
      </c>
      <c r="G361" t="s">
        <v>353</v>
      </c>
      <c r="H361" t="s">
        <v>770</v>
      </c>
      <c r="I361">
        <v>1677867460.1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798.7026977126353</v>
      </c>
      <c r="AK361">
        <v>767.9373151515148</v>
      </c>
      <c r="AL361">
        <v>3.424122374665232</v>
      </c>
      <c r="AM361">
        <v>64.72934147553096</v>
      </c>
      <c r="AN361">
        <f>(AP361 - AO361 + BO361*1E3/(8.314*(BQ361+273.15)) * AR361/BN361 * AQ361) * BN361/(100*BB361) * 1000/(1000 - AP361)</f>
        <v>0</v>
      </c>
      <c r="AO361">
        <v>28.72024229805552</v>
      </c>
      <c r="AP361">
        <v>31.38573696969696</v>
      </c>
      <c r="AQ361">
        <v>-0.009608054637928921</v>
      </c>
      <c r="AR361">
        <v>99.36113135424414</v>
      </c>
      <c r="AS361">
        <v>0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2.96</v>
      </c>
      <c r="BC361">
        <v>0.5</v>
      </c>
      <c r="BD361" t="s">
        <v>355</v>
      </c>
      <c r="BE361">
        <v>2</v>
      </c>
      <c r="BF361" t="b">
        <v>1</v>
      </c>
      <c r="BG361">
        <v>1677867460.1</v>
      </c>
      <c r="BH361">
        <v>720.9255185185184</v>
      </c>
      <c r="BI361">
        <v>759.8954074074073</v>
      </c>
      <c r="BJ361">
        <v>31.45508888888889</v>
      </c>
      <c r="BK361">
        <v>28.72311481481482</v>
      </c>
      <c r="BL361">
        <v>716.7061481481481</v>
      </c>
      <c r="BM361">
        <v>31.05450370370371</v>
      </c>
      <c r="BN361">
        <v>500.0321851851851</v>
      </c>
      <c r="BO361">
        <v>89.41046666666668</v>
      </c>
      <c r="BP361">
        <v>0.1000408333333333</v>
      </c>
      <c r="BQ361">
        <v>34.39294814814815</v>
      </c>
      <c r="BR361">
        <v>35.02482962962963</v>
      </c>
      <c r="BS361">
        <v>999.9000000000001</v>
      </c>
      <c r="BT361">
        <v>0</v>
      </c>
      <c r="BU361">
        <v>0</v>
      </c>
      <c r="BV361">
        <v>9997.911851851852</v>
      </c>
      <c r="BW361">
        <v>0</v>
      </c>
      <c r="BX361">
        <v>2.852032962962963</v>
      </c>
      <c r="BY361">
        <v>-38.96988888888888</v>
      </c>
      <c r="BZ361">
        <v>744.3382222222223</v>
      </c>
      <c r="CA361">
        <v>782.3675555555556</v>
      </c>
      <c r="CB361">
        <v>2.731972962962963</v>
      </c>
      <c r="CC361">
        <v>759.8954074074073</v>
      </c>
      <c r="CD361">
        <v>28.72311481481482</v>
      </c>
      <c r="CE361">
        <v>2.812413333333333</v>
      </c>
      <c r="CF361">
        <v>2.568146296296296</v>
      </c>
      <c r="CG361">
        <v>22.95712222222222</v>
      </c>
      <c r="CH361">
        <v>21.46494814814815</v>
      </c>
      <c r="CI361">
        <v>2000.005555555556</v>
      </c>
      <c r="CJ361">
        <v>0.9799986666666668</v>
      </c>
      <c r="CK361">
        <v>0.02000137777777778</v>
      </c>
      <c r="CL361">
        <v>0</v>
      </c>
      <c r="CM361">
        <v>2.056833333333334</v>
      </c>
      <c r="CN361">
        <v>0</v>
      </c>
      <c r="CO361">
        <v>7058.830740740742</v>
      </c>
      <c r="CP361">
        <v>17338.27037037037</v>
      </c>
      <c r="CQ361">
        <v>39.0437037037037</v>
      </c>
      <c r="CR361">
        <v>38.76377777777777</v>
      </c>
      <c r="CS361">
        <v>37.41637037037037</v>
      </c>
      <c r="CT361">
        <v>36.99766666666667</v>
      </c>
      <c r="CU361">
        <v>37.97425925925926</v>
      </c>
      <c r="CV361">
        <v>1960.004814814815</v>
      </c>
      <c r="CW361">
        <v>40.00074074074074</v>
      </c>
      <c r="CX361">
        <v>0</v>
      </c>
      <c r="CY361">
        <v>1677867470.8</v>
      </c>
      <c r="CZ361">
        <v>0</v>
      </c>
      <c r="DA361">
        <v>0</v>
      </c>
      <c r="DB361" t="s">
        <v>356</v>
      </c>
      <c r="DC361">
        <v>1664468064.5</v>
      </c>
      <c r="DD361">
        <v>1677795524</v>
      </c>
      <c r="DE361">
        <v>0</v>
      </c>
      <c r="DF361">
        <v>-0.419</v>
      </c>
      <c r="DG361">
        <v>-0.001</v>
      </c>
      <c r="DH361">
        <v>3.097</v>
      </c>
      <c r="DI361">
        <v>0.268</v>
      </c>
      <c r="DJ361">
        <v>400</v>
      </c>
      <c r="DK361">
        <v>24</v>
      </c>
      <c r="DL361">
        <v>0.15</v>
      </c>
      <c r="DM361">
        <v>0.13</v>
      </c>
      <c r="DN361">
        <v>-39.11182195121951</v>
      </c>
      <c r="DO361">
        <v>0.4308125435540043</v>
      </c>
      <c r="DP361">
        <v>0.3750611615243539</v>
      </c>
      <c r="DQ361">
        <v>0</v>
      </c>
      <c r="DR361">
        <v>2.764630487804878</v>
      </c>
      <c r="DS361">
        <v>-0.5515210452961649</v>
      </c>
      <c r="DT361">
        <v>0.05457623296490968</v>
      </c>
      <c r="DU361">
        <v>0</v>
      </c>
      <c r="DV361">
        <v>0</v>
      </c>
      <c r="DW361">
        <v>2</v>
      </c>
      <c r="DX361" t="s">
        <v>357</v>
      </c>
      <c r="DY361">
        <v>2.97825</v>
      </c>
      <c r="DZ361">
        <v>2.72855</v>
      </c>
      <c r="EA361">
        <v>0.12754</v>
      </c>
      <c r="EB361">
        <v>0.1333</v>
      </c>
      <c r="EC361">
        <v>0.127181</v>
      </c>
      <c r="ED361">
        <v>0.120456</v>
      </c>
      <c r="EE361">
        <v>26091.3</v>
      </c>
      <c r="EF361">
        <v>25613.4</v>
      </c>
      <c r="EG361">
        <v>30440.6</v>
      </c>
      <c r="EH361">
        <v>29806.4</v>
      </c>
      <c r="EI361">
        <v>36656.3</v>
      </c>
      <c r="EJ361">
        <v>34508.3</v>
      </c>
      <c r="EK361">
        <v>46571.3</v>
      </c>
      <c r="EL361">
        <v>44324.1</v>
      </c>
      <c r="EM361">
        <v>1.86825</v>
      </c>
      <c r="EN361">
        <v>1.83525</v>
      </c>
      <c r="EO361">
        <v>0.20501</v>
      </c>
      <c r="EP361">
        <v>0</v>
      </c>
      <c r="EQ361">
        <v>31.7021</v>
      </c>
      <c r="ER361">
        <v>999.9</v>
      </c>
      <c r="ES361">
        <v>48.4</v>
      </c>
      <c r="ET361">
        <v>34.1</v>
      </c>
      <c r="EU361">
        <v>29.0848</v>
      </c>
      <c r="EV361">
        <v>63.1959</v>
      </c>
      <c r="EW361">
        <v>19.4551</v>
      </c>
      <c r="EX361">
        <v>1</v>
      </c>
      <c r="EY361">
        <v>0.0668826</v>
      </c>
      <c r="EZ361">
        <v>-2.67923</v>
      </c>
      <c r="FA361">
        <v>20.1808</v>
      </c>
      <c r="FB361">
        <v>5.23167</v>
      </c>
      <c r="FC361">
        <v>11.974</v>
      </c>
      <c r="FD361">
        <v>4.97105</v>
      </c>
      <c r="FE361">
        <v>3.28973</v>
      </c>
      <c r="FF361">
        <v>9999</v>
      </c>
      <c r="FG361">
        <v>9999</v>
      </c>
      <c r="FH361">
        <v>9999</v>
      </c>
      <c r="FI361">
        <v>999.9</v>
      </c>
      <c r="FJ361">
        <v>4.97307</v>
      </c>
      <c r="FK361">
        <v>1.87747</v>
      </c>
      <c r="FL361">
        <v>1.87561</v>
      </c>
      <c r="FM361">
        <v>1.8784</v>
      </c>
      <c r="FN361">
        <v>1.87511</v>
      </c>
      <c r="FO361">
        <v>1.87866</v>
      </c>
      <c r="FP361">
        <v>1.87575</v>
      </c>
      <c r="FQ361">
        <v>1.87691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4.277</v>
      </c>
      <c r="GF361">
        <v>0.4006</v>
      </c>
      <c r="GG361">
        <v>1.952128706093963</v>
      </c>
      <c r="GH361">
        <v>0.004218851560130391</v>
      </c>
      <c r="GI361">
        <v>-1.795455638341317E-06</v>
      </c>
      <c r="GJ361">
        <v>4.509012065089949E-10</v>
      </c>
      <c r="GK361">
        <v>0.4005864047308223</v>
      </c>
      <c r="GL361">
        <v>0</v>
      </c>
      <c r="GM361">
        <v>0</v>
      </c>
      <c r="GN361">
        <v>0</v>
      </c>
      <c r="GO361">
        <v>0</v>
      </c>
      <c r="GP361">
        <v>2124</v>
      </c>
      <c r="GQ361">
        <v>1</v>
      </c>
      <c r="GR361">
        <v>26</v>
      </c>
      <c r="GS361">
        <v>223323.4</v>
      </c>
      <c r="GT361">
        <v>1199.1</v>
      </c>
      <c r="GU361">
        <v>1.89453</v>
      </c>
      <c r="GV361">
        <v>2.5647</v>
      </c>
      <c r="GW361">
        <v>1.39893</v>
      </c>
      <c r="GX361">
        <v>2.36206</v>
      </c>
      <c r="GY361">
        <v>1.44897</v>
      </c>
      <c r="GZ361">
        <v>2.40112</v>
      </c>
      <c r="HA361">
        <v>40.3745</v>
      </c>
      <c r="HB361">
        <v>24.2101</v>
      </c>
      <c r="HC361">
        <v>18</v>
      </c>
      <c r="HD361">
        <v>495.053</v>
      </c>
      <c r="HE361">
        <v>446.009</v>
      </c>
      <c r="HF361">
        <v>35.7018</v>
      </c>
      <c r="HG361">
        <v>28.0274</v>
      </c>
      <c r="HH361">
        <v>30.0002</v>
      </c>
      <c r="HI361">
        <v>27.674</v>
      </c>
      <c r="HJ361">
        <v>27.7144</v>
      </c>
      <c r="HK361">
        <v>37.987</v>
      </c>
      <c r="HL361">
        <v>0</v>
      </c>
      <c r="HM361">
        <v>100</v>
      </c>
      <c r="HN361">
        <v>35.6905</v>
      </c>
      <c r="HO361">
        <v>807.509</v>
      </c>
      <c r="HP361">
        <v>30.0046</v>
      </c>
      <c r="HQ361">
        <v>100.64</v>
      </c>
      <c r="HR361">
        <v>101.922</v>
      </c>
    </row>
    <row r="362" spans="1:226">
      <c r="A362">
        <v>346</v>
      </c>
      <c r="B362">
        <v>1677867472.6</v>
      </c>
      <c r="C362">
        <v>4951.099999904633</v>
      </c>
      <c r="D362" t="s">
        <v>1057</v>
      </c>
      <c r="E362" t="s">
        <v>1058</v>
      </c>
      <c r="F362">
        <v>5</v>
      </c>
      <c r="G362" t="s">
        <v>353</v>
      </c>
      <c r="H362" t="s">
        <v>770</v>
      </c>
      <c r="I362">
        <v>1677867464.814285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815.8880585790821</v>
      </c>
      <c r="AK362">
        <v>784.9239151515154</v>
      </c>
      <c r="AL362">
        <v>3.398839731949884</v>
      </c>
      <c r="AM362">
        <v>64.72934147553096</v>
      </c>
      <c r="AN362">
        <f>(AP362 - AO362 + BO362*1E3/(8.314*(BQ362+273.15)) * AR362/BN362 * AQ362) * BN362/(100*BB362) * 1000/(1000 - AP362)</f>
        <v>0</v>
      </c>
      <c r="AO362">
        <v>28.7156702159049</v>
      </c>
      <c r="AP362">
        <v>31.33442242424242</v>
      </c>
      <c r="AQ362">
        <v>-0.01026426399720737</v>
      </c>
      <c r="AR362">
        <v>99.36113135424414</v>
      </c>
      <c r="AS362">
        <v>0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2.96</v>
      </c>
      <c r="BC362">
        <v>0.5</v>
      </c>
      <c r="BD362" t="s">
        <v>355</v>
      </c>
      <c r="BE362">
        <v>2</v>
      </c>
      <c r="BF362" t="b">
        <v>1</v>
      </c>
      <c r="BG362">
        <v>1677867464.814285</v>
      </c>
      <c r="BH362">
        <v>736.3260000000001</v>
      </c>
      <c r="BI362">
        <v>775.5924642857142</v>
      </c>
      <c r="BJ362">
        <v>31.40824285714286</v>
      </c>
      <c r="BK362">
        <v>28.71902857142857</v>
      </c>
      <c r="BL362">
        <v>732.0708571428571</v>
      </c>
      <c r="BM362">
        <v>31.00765</v>
      </c>
      <c r="BN362">
        <v>500.0363214285714</v>
      </c>
      <c r="BO362">
        <v>89.41152857142856</v>
      </c>
      <c r="BP362">
        <v>0.1000524678571429</v>
      </c>
      <c r="BQ362">
        <v>34.391975</v>
      </c>
      <c r="BR362">
        <v>35.02465</v>
      </c>
      <c r="BS362">
        <v>999.9000000000002</v>
      </c>
      <c r="BT362">
        <v>0</v>
      </c>
      <c r="BU362">
        <v>0</v>
      </c>
      <c r="BV362">
        <v>10000.23964285714</v>
      </c>
      <c r="BW362">
        <v>0</v>
      </c>
      <c r="BX362">
        <v>2.853114642857144</v>
      </c>
      <c r="BY362">
        <v>-39.26651428571429</v>
      </c>
      <c r="BZ362">
        <v>760.2019642857143</v>
      </c>
      <c r="CA362">
        <v>798.5253928571427</v>
      </c>
      <c r="CB362">
        <v>2.689211428571429</v>
      </c>
      <c r="CC362">
        <v>775.5924642857142</v>
      </c>
      <c r="CD362">
        <v>28.71902857142857</v>
      </c>
      <c r="CE362">
        <v>2.808257857142856</v>
      </c>
      <c r="CF362">
        <v>2.567810714285714</v>
      </c>
      <c r="CG362">
        <v>22.9327</v>
      </c>
      <c r="CH362">
        <v>21.46281428571429</v>
      </c>
      <c r="CI362">
        <v>2000.038214285715</v>
      </c>
      <c r="CJ362">
        <v>0.9799990357142858</v>
      </c>
      <c r="CK362">
        <v>0.02000099642857143</v>
      </c>
      <c r="CL362">
        <v>0</v>
      </c>
      <c r="CM362">
        <v>2.103357142857143</v>
      </c>
      <c r="CN362">
        <v>0</v>
      </c>
      <c r="CO362">
        <v>7059.284285714285</v>
      </c>
      <c r="CP362">
        <v>17338.55357142857</v>
      </c>
      <c r="CQ362">
        <v>39.06667857142857</v>
      </c>
      <c r="CR362">
        <v>38.76328571428571</v>
      </c>
      <c r="CS362">
        <v>37.40378571428572</v>
      </c>
      <c r="CT362">
        <v>36.99775</v>
      </c>
      <c r="CU362">
        <v>37.97067857142857</v>
      </c>
      <c r="CV362">
        <v>1960.0375</v>
      </c>
      <c r="CW362">
        <v>40.00071428571429</v>
      </c>
      <c r="CX362">
        <v>0</v>
      </c>
      <c r="CY362">
        <v>1677867475.6</v>
      </c>
      <c r="CZ362">
        <v>0</v>
      </c>
      <c r="DA362">
        <v>0</v>
      </c>
      <c r="DB362" t="s">
        <v>356</v>
      </c>
      <c r="DC362">
        <v>1664468064.5</v>
      </c>
      <c r="DD362">
        <v>1677795524</v>
      </c>
      <c r="DE362">
        <v>0</v>
      </c>
      <c r="DF362">
        <v>-0.419</v>
      </c>
      <c r="DG362">
        <v>-0.001</v>
      </c>
      <c r="DH362">
        <v>3.097</v>
      </c>
      <c r="DI362">
        <v>0.268</v>
      </c>
      <c r="DJ362">
        <v>400</v>
      </c>
      <c r="DK362">
        <v>24</v>
      </c>
      <c r="DL362">
        <v>0.15</v>
      </c>
      <c r="DM362">
        <v>0.13</v>
      </c>
      <c r="DN362">
        <v>-39.10953902439024</v>
      </c>
      <c r="DO362">
        <v>-2.86384599303139</v>
      </c>
      <c r="DP362">
        <v>0.3586352762960248</v>
      </c>
      <c r="DQ362">
        <v>0</v>
      </c>
      <c r="DR362">
        <v>2.717731707317073</v>
      </c>
      <c r="DS362">
        <v>-0.5477579790940788</v>
      </c>
      <c r="DT362">
        <v>0.05413928684432309</v>
      </c>
      <c r="DU362">
        <v>0</v>
      </c>
      <c r="DV362">
        <v>0</v>
      </c>
      <c r="DW362">
        <v>2</v>
      </c>
      <c r="DX362" t="s">
        <v>357</v>
      </c>
      <c r="DY362">
        <v>2.97835</v>
      </c>
      <c r="DZ362">
        <v>2.7283</v>
      </c>
      <c r="EA362">
        <v>0.129439</v>
      </c>
      <c r="EB362">
        <v>0.135201</v>
      </c>
      <c r="EC362">
        <v>0.12704</v>
      </c>
      <c r="ED362">
        <v>0.120447</v>
      </c>
      <c r="EE362">
        <v>26034.5</v>
      </c>
      <c r="EF362">
        <v>25556.5</v>
      </c>
      <c r="EG362">
        <v>30440.6</v>
      </c>
      <c r="EH362">
        <v>29805.6</v>
      </c>
      <c r="EI362">
        <v>36662.6</v>
      </c>
      <c r="EJ362">
        <v>34508</v>
      </c>
      <c r="EK362">
        <v>46571.5</v>
      </c>
      <c r="EL362">
        <v>44323</v>
      </c>
      <c r="EM362">
        <v>1.8681</v>
      </c>
      <c r="EN362">
        <v>1.83515</v>
      </c>
      <c r="EO362">
        <v>0.205953</v>
      </c>
      <c r="EP362">
        <v>0</v>
      </c>
      <c r="EQ362">
        <v>31.7044</v>
      </c>
      <c r="ER362">
        <v>999.9</v>
      </c>
      <c r="ES362">
        <v>48.4</v>
      </c>
      <c r="ET362">
        <v>34.1</v>
      </c>
      <c r="EU362">
        <v>29.0846</v>
      </c>
      <c r="EV362">
        <v>62.8759</v>
      </c>
      <c r="EW362">
        <v>19.4271</v>
      </c>
      <c r="EX362">
        <v>1</v>
      </c>
      <c r="EY362">
        <v>0.0671773</v>
      </c>
      <c r="EZ362">
        <v>-2.67673</v>
      </c>
      <c r="FA362">
        <v>20.1808</v>
      </c>
      <c r="FB362">
        <v>5.23122</v>
      </c>
      <c r="FC362">
        <v>11.974</v>
      </c>
      <c r="FD362">
        <v>4.9709</v>
      </c>
      <c r="FE362">
        <v>3.2897</v>
      </c>
      <c r="FF362">
        <v>9999</v>
      </c>
      <c r="FG362">
        <v>9999</v>
      </c>
      <c r="FH362">
        <v>9999</v>
      </c>
      <c r="FI362">
        <v>999.9</v>
      </c>
      <c r="FJ362">
        <v>4.97304</v>
      </c>
      <c r="FK362">
        <v>1.87746</v>
      </c>
      <c r="FL362">
        <v>1.87561</v>
      </c>
      <c r="FM362">
        <v>1.87841</v>
      </c>
      <c r="FN362">
        <v>1.87511</v>
      </c>
      <c r="FO362">
        <v>1.87866</v>
      </c>
      <c r="FP362">
        <v>1.87576</v>
      </c>
      <c r="FQ362">
        <v>1.87689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4.314</v>
      </c>
      <c r="GF362">
        <v>0.4006</v>
      </c>
      <c r="GG362">
        <v>1.952128706093963</v>
      </c>
      <c r="GH362">
        <v>0.004218851560130391</v>
      </c>
      <c r="GI362">
        <v>-1.795455638341317E-06</v>
      </c>
      <c r="GJ362">
        <v>4.509012065089949E-10</v>
      </c>
      <c r="GK362">
        <v>0.4005864047308223</v>
      </c>
      <c r="GL362">
        <v>0</v>
      </c>
      <c r="GM362">
        <v>0</v>
      </c>
      <c r="GN362">
        <v>0</v>
      </c>
      <c r="GO362">
        <v>0</v>
      </c>
      <c r="GP362">
        <v>2124</v>
      </c>
      <c r="GQ362">
        <v>1</v>
      </c>
      <c r="GR362">
        <v>26</v>
      </c>
      <c r="GS362">
        <v>223323.5</v>
      </c>
      <c r="GT362">
        <v>1199.1</v>
      </c>
      <c r="GU362">
        <v>1.92383</v>
      </c>
      <c r="GV362">
        <v>2.55005</v>
      </c>
      <c r="GW362">
        <v>1.39893</v>
      </c>
      <c r="GX362">
        <v>2.36206</v>
      </c>
      <c r="GY362">
        <v>1.44897</v>
      </c>
      <c r="GZ362">
        <v>2.46948</v>
      </c>
      <c r="HA362">
        <v>40.3745</v>
      </c>
      <c r="HB362">
        <v>24.2101</v>
      </c>
      <c r="HC362">
        <v>18</v>
      </c>
      <c r="HD362">
        <v>494.981</v>
      </c>
      <c r="HE362">
        <v>445.961</v>
      </c>
      <c r="HF362">
        <v>35.6793</v>
      </c>
      <c r="HG362">
        <v>28.0298</v>
      </c>
      <c r="HH362">
        <v>30.0002</v>
      </c>
      <c r="HI362">
        <v>27.6757</v>
      </c>
      <c r="HJ362">
        <v>27.7162</v>
      </c>
      <c r="HK362">
        <v>38.5835</v>
      </c>
      <c r="HL362">
        <v>0</v>
      </c>
      <c r="HM362">
        <v>100</v>
      </c>
      <c r="HN362">
        <v>35.6696</v>
      </c>
      <c r="HO362">
        <v>820.91</v>
      </c>
      <c r="HP362">
        <v>30.0046</v>
      </c>
      <c r="HQ362">
        <v>100.641</v>
      </c>
      <c r="HR362">
        <v>101.919</v>
      </c>
    </row>
    <row r="363" spans="1:226">
      <c r="A363">
        <v>347</v>
      </c>
      <c r="B363">
        <v>1677867477.6</v>
      </c>
      <c r="C363">
        <v>4956.099999904633</v>
      </c>
      <c r="D363" t="s">
        <v>1059</v>
      </c>
      <c r="E363" t="s">
        <v>1060</v>
      </c>
      <c r="F363">
        <v>5</v>
      </c>
      <c r="G363" t="s">
        <v>353</v>
      </c>
      <c r="H363" t="s">
        <v>770</v>
      </c>
      <c r="I363">
        <v>1677867470.1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833.0926788490743</v>
      </c>
      <c r="AK363">
        <v>802.0725696969694</v>
      </c>
      <c r="AL363">
        <v>3.423379239982939</v>
      </c>
      <c r="AM363">
        <v>64.72934147553096</v>
      </c>
      <c r="AN363">
        <f>(AP363 - AO363 + BO363*1E3/(8.314*(BQ363+273.15)) * AR363/BN363 * AQ363) * BN363/(100*BB363) * 1000/(1000 - AP363)</f>
        <v>0</v>
      </c>
      <c r="AO363">
        <v>28.71328448889252</v>
      </c>
      <c r="AP363">
        <v>31.28654</v>
      </c>
      <c r="AQ363">
        <v>-0.00998675856946812</v>
      </c>
      <c r="AR363">
        <v>99.36113135424414</v>
      </c>
      <c r="AS363">
        <v>0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2.96</v>
      </c>
      <c r="BC363">
        <v>0.5</v>
      </c>
      <c r="BD363" t="s">
        <v>355</v>
      </c>
      <c r="BE363">
        <v>2</v>
      </c>
      <c r="BF363" t="b">
        <v>1</v>
      </c>
      <c r="BG363">
        <v>1677867470.1</v>
      </c>
      <c r="BH363">
        <v>753.7424814814814</v>
      </c>
      <c r="BI363">
        <v>793.2580740740741</v>
      </c>
      <c r="BJ363">
        <v>31.3555037037037</v>
      </c>
      <c r="BK363">
        <v>28.71665555555555</v>
      </c>
      <c r="BL363">
        <v>749.4473703703704</v>
      </c>
      <c r="BM363">
        <v>30.95491111111111</v>
      </c>
      <c r="BN363">
        <v>500.0274444444445</v>
      </c>
      <c r="BO363">
        <v>89.41294074074075</v>
      </c>
      <c r="BP363">
        <v>0.1000668333333333</v>
      </c>
      <c r="BQ363">
        <v>34.38993703703704</v>
      </c>
      <c r="BR363">
        <v>35.02822222222222</v>
      </c>
      <c r="BS363">
        <v>999.9000000000001</v>
      </c>
      <c r="BT363">
        <v>0</v>
      </c>
      <c r="BU363">
        <v>0</v>
      </c>
      <c r="BV363">
        <v>9997.611481481481</v>
      </c>
      <c r="BW363">
        <v>0</v>
      </c>
      <c r="BX363">
        <v>2.854178148148148</v>
      </c>
      <c r="BY363">
        <v>-39.51564814814815</v>
      </c>
      <c r="BZ363">
        <v>778.1408518518518</v>
      </c>
      <c r="CA363">
        <v>816.7112962962964</v>
      </c>
      <c r="CB363">
        <v>2.63884</v>
      </c>
      <c r="CC363">
        <v>793.2580740740741</v>
      </c>
      <c r="CD363">
        <v>28.71665555555555</v>
      </c>
      <c r="CE363">
        <v>2.803587037037037</v>
      </c>
      <c r="CF363">
        <v>2.56763962962963</v>
      </c>
      <c r="CG363">
        <v>22.90521111111111</v>
      </c>
      <c r="CH363">
        <v>21.46172592592592</v>
      </c>
      <c r="CI363">
        <v>2000.006666666667</v>
      </c>
      <c r="CJ363">
        <v>0.9799990000000001</v>
      </c>
      <c r="CK363">
        <v>0.02000103333333333</v>
      </c>
      <c r="CL363">
        <v>0</v>
      </c>
      <c r="CM363">
        <v>2.136718518518518</v>
      </c>
      <c r="CN363">
        <v>0</v>
      </c>
      <c r="CO363">
        <v>7059.251851851853</v>
      </c>
      <c r="CP363">
        <v>17338.28518518518</v>
      </c>
      <c r="CQ363">
        <v>39.05074074074074</v>
      </c>
      <c r="CR363">
        <v>38.76607407407408</v>
      </c>
      <c r="CS363">
        <v>37.41418518518518</v>
      </c>
      <c r="CT363">
        <v>36.99766666666667</v>
      </c>
      <c r="CU363">
        <v>37.96725925925926</v>
      </c>
      <c r="CV363">
        <v>1960.006666666667</v>
      </c>
      <c r="CW363">
        <v>40</v>
      </c>
      <c r="CX363">
        <v>0</v>
      </c>
      <c r="CY363">
        <v>1677867480.4</v>
      </c>
      <c r="CZ363">
        <v>0</v>
      </c>
      <c r="DA363">
        <v>0</v>
      </c>
      <c r="DB363" t="s">
        <v>356</v>
      </c>
      <c r="DC363">
        <v>1664468064.5</v>
      </c>
      <c r="DD363">
        <v>1677795524</v>
      </c>
      <c r="DE363">
        <v>0</v>
      </c>
      <c r="DF363">
        <v>-0.419</v>
      </c>
      <c r="DG363">
        <v>-0.001</v>
      </c>
      <c r="DH363">
        <v>3.097</v>
      </c>
      <c r="DI363">
        <v>0.268</v>
      </c>
      <c r="DJ363">
        <v>400</v>
      </c>
      <c r="DK363">
        <v>24</v>
      </c>
      <c r="DL363">
        <v>0.15</v>
      </c>
      <c r="DM363">
        <v>0.13</v>
      </c>
      <c r="DN363">
        <v>-39.35906</v>
      </c>
      <c r="DO363">
        <v>-2.748463789868624</v>
      </c>
      <c r="DP363">
        <v>0.2866060159871038</v>
      </c>
      <c r="DQ363">
        <v>0</v>
      </c>
      <c r="DR363">
        <v>2.66536375</v>
      </c>
      <c r="DS363">
        <v>-0.5701964352720457</v>
      </c>
      <c r="DT363">
        <v>0.05487113383590225</v>
      </c>
      <c r="DU363">
        <v>0</v>
      </c>
      <c r="DV363">
        <v>0</v>
      </c>
      <c r="DW363">
        <v>2</v>
      </c>
      <c r="DX363" t="s">
        <v>357</v>
      </c>
      <c r="DY363">
        <v>2.97843</v>
      </c>
      <c r="DZ363">
        <v>2.72849</v>
      </c>
      <c r="EA363">
        <v>0.13133</v>
      </c>
      <c r="EB363">
        <v>0.137048</v>
      </c>
      <c r="EC363">
        <v>0.126909</v>
      </c>
      <c r="ED363">
        <v>0.12044</v>
      </c>
      <c r="EE363">
        <v>25977.7</v>
      </c>
      <c r="EF363">
        <v>25502.1</v>
      </c>
      <c r="EG363">
        <v>30440.3</v>
      </c>
      <c r="EH363">
        <v>29805.9</v>
      </c>
      <c r="EI363">
        <v>36668.1</v>
      </c>
      <c r="EJ363">
        <v>34508.7</v>
      </c>
      <c r="EK363">
        <v>46571.2</v>
      </c>
      <c r="EL363">
        <v>44323.3</v>
      </c>
      <c r="EM363">
        <v>1.8683</v>
      </c>
      <c r="EN363">
        <v>1.83512</v>
      </c>
      <c r="EO363">
        <v>0.206504</v>
      </c>
      <c r="EP363">
        <v>0</v>
      </c>
      <c r="EQ363">
        <v>31.7018</v>
      </c>
      <c r="ER363">
        <v>999.9</v>
      </c>
      <c r="ES363">
        <v>48.4</v>
      </c>
      <c r="ET363">
        <v>34.1</v>
      </c>
      <c r="EU363">
        <v>29.0828</v>
      </c>
      <c r="EV363">
        <v>63.0359</v>
      </c>
      <c r="EW363">
        <v>19.5833</v>
      </c>
      <c r="EX363">
        <v>1</v>
      </c>
      <c r="EY363">
        <v>0.066936</v>
      </c>
      <c r="EZ363">
        <v>-2.63877</v>
      </c>
      <c r="FA363">
        <v>20.1813</v>
      </c>
      <c r="FB363">
        <v>5.23002</v>
      </c>
      <c r="FC363">
        <v>11.974</v>
      </c>
      <c r="FD363">
        <v>4.9709</v>
      </c>
      <c r="FE363">
        <v>3.28945</v>
      </c>
      <c r="FF363">
        <v>9999</v>
      </c>
      <c r="FG363">
        <v>9999</v>
      </c>
      <c r="FH363">
        <v>9999</v>
      </c>
      <c r="FI363">
        <v>999.9</v>
      </c>
      <c r="FJ363">
        <v>4.97304</v>
      </c>
      <c r="FK363">
        <v>1.87744</v>
      </c>
      <c r="FL363">
        <v>1.87561</v>
      </c>
      <c r="FM363">
        <v>1.87844</v>
      </c>
      <c r="FN363">
        <v>1.87509</v>
      </c>
      <c r="FO363">
        <v>1.87867</v>
      </c>
      <c r="FP363">
        <v>1.87575</v>
      </c>
      <c r="FQ363">
        <v>1.87686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4.352</v>
      </c>
      <c r="GF363">
        <v>0.4006</v>
      </c>
      <c r="GG363">
        <v>1.952128706093963</v>
      </c>
      <c r="GH363">
        <v>0.004218851560130391</v>
      </c>
      <c r="GI363">
        <v>-1.795455638341317E-06</v>
      </c>
      <c r="GJ363">
        <v>4.509012065089949E-10</v>
      </c>
      <c r="GK363">
        <v>0.4005864047308223</v>
      </c>
      <c r="GL363">
        <v>0</v>
      </c>
      <c r="GM363">
        <v>0</v>
      </c>
      <c r="GN363">
        <v>0</v>
      </c>
      <c r="GO363">
        <v>0</v>
      </c>
      <c r="GP363">
        <v>2124</v>
      </c>
      <c r="GQ363">
        <v>1</v>
      </c>
      <c r="GR363">
        <v>26</v>
      </c>
      <c r="GS363">
        <v>223323.6</v>
      </c>
      <c r="GT363">
        <v>1199.2</v>
      </c>
      <c r="GU363">
        <v>1.95801</v>
      </c>
      <c r="GV363">
        <v>2.54883</v>
      </c>
      <c r="GW363">
        <v>1.39893</v>
      </c>
      <c r="GX363">
        <v>2.36206</v>
      </c>
      <c r="GY363">
        <v>1.44897</v>
      </c>
      <c r="GZ363">
        <v>2.51953</v>
      </c>
      <c r="HA363">
        <v>40.3745</v>
      </c>
      <c r="HB363">
        <v>24.2101</v>
      </c>
      <c r="HC363">
        <v>18</v>
      </c>
      <c r="HD363">
        <v>495.106</v>
      </c>
      <c r="HE363">
        <v>445.963</v>
      </c>
      <c r="HF363">
        <v>35.6558</v>
      </c>
      <c r="HG363">
        <v>28.0298</v>
      </c>
      <c r="HH363">
        <v>30.0002</v>
      </c>
      <c r="HI363">
        <v>27.6775</v>
      </c>
      <c r="HJ363">
        <v>27.7185</v>
      </c>
      <c r="HK363">
        <v>39.2586</v>
      </c>
      <c r="HL363">
        <v>0</v>
      </c>
      <c r="HM363">
        <v>100</v>
      </c>
      <c r="HN363">
        <v>35.6338</v>
      </c>
      <c r="HO363">
        <v>840.96</v>
      </c>
      <c r="HP363">
        <v>30.0046</v>
      </c>
      <c r="HQ363">
        <v>100.64</v>
      </c>
      <c r="HR363">
        <v>101.92</v>
      </c>
    </row>
    <row r="364" spans="1:226">
      <c r="A364">
        <v>348</v>
      </c>
      <c r="B364">
        <v>1677867482.6</v>
      </c>
      <c r="C364">
        <v>4961.099999904633</v>
      </c>
      <c r="D364" t="s">
        <v>1061</v>
      </c>
      <c r="E364" t="s">
        <v>1062</v>
      </c>
      <c r="F364">
        <v>5</v>
      </c>
      <c r="G364" t="s">
        <v>353</v>
      </c>
      <c r="H364" t="s">
        <v>770</v>
      </c>
      <c r="I364">
        <v>1677867474.814285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850.4555916423424</v>
      </c>
      <c r="AK364">
        <v>819.31656969697</v>
      </c>
      <c r="AL364">
        <v>3.462464922116457</v>
      </c>
      <c r="AM364">
        <v>64.72934147553096</v>
      </c>
      <c r="AN364">
        <f>(AP364 - AO364 + BO364*1E3/(8.314*(BQ364+273.15)) * AR364/BN364 * AQ364) * BN364/(100*BB364) * 1000/(1000 - AP364)</f>
        <v>0</v>
      </c>
      <c r="AO364">
        <v>28.7113149715758</v>
      </c>
      <c r="AP364">
        <v>31.23809999999999</v>
      </c>
      <c r="AQ364">
        <v>-0.00948499732515699</v>
      </c>
      <c r="AR364">
        <v>99.36113135424414</v>
      </c>
      <c r="AS364">
        <v>0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2.96</v>
      </c>
      <c r="BC364">
        <v>0.5</v>
      </c>
      <c r="BD364" t="s">
        <v>355</v>
      </c>
      <c r="BE364">
        <v>2</v>
      </c>
      <c r="BF364" t="b">
        <v>1</v>
      </c>
      <c r="BG364">
        <v>1677867474.814285</v>
      </c>
      <c r="BH364">
        <v>769.4021785714284</v>
      </c>
      <c r="BI364">
        <v>809.0675357142857</v>
      </c>
      <c r="BJ364">
        <v>31.30905714285715</v>
      </c>
      <c r="BK364">
        <v>28.71403214285714</v>
      </c>
      <c r="BL364">
        <v>765.0716428571429</v>
      </c>
      <c r="BM364">
        <v>30.90846071428571</v>
      </c>
      <c r="BN364">
        <v>500.0326428571428</v>
      </c>
      <c r="BO364">
        <v>89.41334285714287</v>
      </c>
      <c r="BP364">
        <v>0.1001145535714286</v>
      </c>
      <c r="BQ364">
        <v>34.38733928571428</v>
      </c>
      <c r="BR364">
        <v>35.03436071428571</v>
      </c>
      <c r="BS364">
        <v>999.9000000000002</v>
      </c>
      <c r="BT364">
        <v>0</v>
      </c>
      <c r="BU364">
        <v>0</v>
      </c>
      <c r="BV364">
        <v>9999.189285714285</v>
      </c>
      <c r="BW364">
        <v>0</v>
      </c>
      <c r="BX364">
        <v>2.861043928571427</v>
      </c>
      <c r="BY364">
        <v>-39.66535357142858</v>
      </c>
      <c r="BZ364">
        <v>794.2692857142857</v>
      </c>
      <c r="CA364">
        <v>832.9858571428571</v>
      </c>
      <c r="CB364">
        <v>2.595023571428571</v>
      </c>
      <c r="CC364">
        <v>809.0675357142857</v>
      </c>
      <c r="CD364">
        <v>28.71403214285714</v>
      </c>
      <c r="CE364">
        <v>2.799446785714285</v>
      </c>
      <c r="CF364">
        <v>2.567416071428571</v>
      </c>
      <c r="CG364">
        <v>22.88081785714286</v>
      </c>
      <c r="CH364">
        <v>21.46030357142857</v>
      </c>
      <c r="CI364">
        <v>1999.977142857143</v>
      </c>
      <c r="CJ364">
        <v>0.9799986071428572</v>
      </c>
      <c r="CK364">
        <v>0.02000143928571429</v>
      </c>
      <c r="CL364">
        <v>0</v>
      </c>
      <c r="CM364">
        <v>2.113478571428571</v>
      </c>
      <c r="CN364">
        <v>0</v>
      </c>
      <c r="CO364">
        <v>7059.053571428571</v>
      </c>
      <c r="CP364">
        <v>17338.01785714286</v>
      </c>
      <c r="CQ364">
        <v>38.99082142857142</v>
      </c>
      <c r="CR364">
        <v>38.77657142857142</v>
      </c>
      <c r="CS364">
        <v>37.44403571428571</v>
      </c>
      <c r="CT364">
        <v>37.00221428571428</v>
      </c>
      <c r="CU364">
        <v>37.95949999999999</v>
      </c>
      <c r="CV364">
        <v>1959.976785714286</v>
      </c>
      <c r="CW364">
        <v>40.00035714285714</v>
      </c>
      <c r="CX364">
        <v>0</v>
      </c>
      <c r="CY364">
        <v>1677867485.8</v>
      </c>
      <c r="CZ364">
        <v>0</v>
      </c>
      <c r="DA364">
        <v>0</v>
      </c>
      <c r="DB364" t="s">
        <v>356</v>
      </c>
      <c r="DC364">
        <v>1664468064.5</v>
      </c>
      <c r="DD364">
        <v>1677795524</v>
      </c>
      <c r="DE364">
        <v>0</v>
      </c>
      <c r="DF364">
        <v>-0.419</v>
      </c>
      <c r="DG364">
        <v>-0.001</v>
      </c>
      <c r="DH364">
        <v>3.097</v>
      </c>
      <c r="DI364">
        <v>0.268</v>
      </c>
      <c r="DJ364">
        <v>400</v>
      </c>
      <c r="DK364">
        <v>24</v>
      </c>
      <c r="DL364">
        <v>0.15</v>
      </c>
      <c r="DM364">
        <v>0.13</v>
      </c>
      <c r="DN364">
        <v>-39.54853658536585</v>
      </c>
      <c r="DO364">
        <v>-2.109612543554011</v>
      </c>
      <c r="DP364">
        <v>0.2293395892516083</v>
      </c>
      <c r="DQ364">
        <v>0</v>
      </c>
      <c r="DR364">
        <v>2.624956341463414</v>
      </c>
      <c r="DS364">
        <v>-0.5582036236933746</v>
      </c>
      <c r="DT364">
        <v>0.05504452892580596</v>
      </c>
      <c r="DU364">
        <v>0</v>
      </c>
      <c r="DV364">
        <v>0</v>
      </c>
      <c r="DW364">
        <v>2</v>
      </c>
      <c r="DX364" t="s">
        <v>357</v>
      </c>
      <c r="DY364">
        <v>2.97854</v>
      </c>
      <c r="DZ364">
        <v>2.72837</v>
      </c>
      <c r="EA364">
        <v>0.133209</v>
      </c>
      <c r="EB364">
        <v>0.138925</v>
      </c>
      <c r="EC364">
        <v>0.126767</v>
      </c>
      <c r="ED364">
        <v>0.120434</v>
      </c>
      <c r="EE364">
        <v>25921.6</v>
      </c>
      <c r="EF364">
        <v>25446.6</v>
      </c>
      <c r="EG364">
        <v>30440.4</v>
      </c>
      <c r="EH364">
        <v>29805.9</v>
      </c>
      <c r="EI364">
        <v>36674.4</v>
      </c>
      <c r="EJ364">
        <v>34508.9</v>
      </c>
      <c r="EK364">
        <v>46571.2</v>
      </c>
      <c r="EL364">
        <v>44323.2</v>
      </c>
      <c r="EM364">
        <v>1.8683</v>
      </c>
      <c r="EN364">
        <v>1.83522</v>
      </c>
      <c r="EO364">
        <v>0.205796</v>
      </c>
      <c r="EP364">
        <v>0</v>
      </c>
      <c r="EQ364">
        <v>31.7011</v>
      </c>
      <c r="ER364">
        <v>999.9</v>
      </c>
      <c r="ES364">
        <v>48.4</v>
      </c>
      <c r="ET364">
        <v>34.1</v>
      </c>
      <c r="EU364">
        <v>29.0871</v>
      </c>
      <c r="EV364">
        <v>63.0459</v>
      </c>
      <c r="EW364">
        <v>19.7236</v>
      </c>
      <c r="EX364">
        <v>1</v>
      </c>
      <c r="EY364">
        <v>0.0671113</v>
      </c>
      <c r="EZ364">
        <v>-2.58724</v>
      </c>
      <c r="FA364">
        <v>20.182</v>
      </c>
      <c r="FB364">
        <v>5.23152</v>
      </c>
      <c r="FC364">
        <v>11.974</v>
      </c>
      <c r="FD364">
        <v>4.9711</v>
      </c>
      <c r="FE364">
        <v>3.28973</v>
      </c>
      <c r="FF364">
        <v>9999</v>
      </c>
      <c r="FG364">
        <v>9999</v>
      </c>
      <c r="FH364">
        <v>9999</v>
      </c>
      <c r="FI364">
        <v>999.9</v>
      </c>
      <c r="FJ364">
        <v>4.97305</v>
      </c>
      <c r="FK364">
        <v>1.87747</v>
      </c>
      <c r="FL364">
        <v>1.87561</v>
      </c>
      <c r="FM364">
        <v>1.87844</v>
      </c>
      <c r="FN364">
        <v>1.87512</v>
      </c>
      <c r="FO364">
        <v>1.87866</v>
      </c>
      <c r="FP364">
        <v>1.87575</v>
      </c>
      <c r="FQ364">
        <v>1.87687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4.389</v>
      </c>
      <c r="GF364">
        <v>0.4006</v>
      </c>
      <c r="GG364">
        <v>1.952128706093963</v>
      </c>
      <c r="GH364">
        <v>0.004218851560130391</v>
      </c>
      <c r="GI364">
        <v>-1.795455638341317E-06</v>
      </c>
      <c r="GJ364">
        <v>4.509012065089949E-10</v>
      </c>
      <c r="GK364">
        <v>0.4005864047308223</v>
      </c>
      <c r="GL364">
        <v>0</v>
      </c>
      <c r="GM364">
        <v>0</v>
      </c>
      <c r="GN364">
        <v>0</v>
      </c>
      <c r="GO364">
        <v>0</v>
      </c>
      <c r="GP364">
        <v>2124</v>
      </c>
      <c r="GQ364">
        <v>1</v>
      </c>
      <c r="GR364">
        <v>26</v>
      </c>
      <c r="GS364">
        <v>223323.6</v>
      </c>
      <c r="GT364">
        <v>1199.3</v>
      </c>
      <c r="GU364">
        <v>1.98853</v>
      </c>
      <c r="GV364">
        <v>2.55859</v>
      </c>
      <c r="GW364">
        <v>1.39893</v>
      </c>
      <c r="GX364">
        <v>2.36206</v>
      </c>
      <c r="GY364">
        <v>1.44897</v>
      </c>
      <c r="GZ364">
        <v>2.50488</v>
      </c>
      <c r="HA364">
        <v>40.3491</v>
      </c>
      <c r="HB364">
        <v>24.2101</v>
      </c>
      <c r="HC364">
        <v>18</v>
      </c>
      <c r="HD364">
        <v>495.122</v>
      </c>
      <c r="HE364">
        <v>446.039</v>
      </c>
      <c r="HF364">
        <v>35.62</v>
      </c>
      <c r="HG364">
        <v>28.0321</v>
      </c>
      <c r="HH364">
        <v>30</v>
      </c>
      <c r="HI364">
        <v>27.6799</v>
      </c>
      <c r="HJ364">
        <v>27.7203</v>
      </c>
      <c r="HK364">
        <v>39.8564</v>
      </c>
      <c r="HL364">
        <v>0</v>
      </c>
      <c r="HM364">
        <v>100</v>
      </c>
      <c r="HN364">
        <v>35.5924</v>
      </c>
      <c r="HO364">
        <v>854.592</v>
      </c>
      <c r="HP364">
        <v>30.0046</v>
      </c>
      <c r="HQ364">
        <v>100.64</v>
      </c>
      <c r="HR364">
        <v>101.92</v>
      </c>
    </row>
    <row r="365" spans="1:226">
      <c r="A365">
        <v>349</v>
      </c>
      <c r="B365">
        <v>1677867487.6</v>
      </c>
      <c r="C365">
        <v>4966.099999904633</v>
      </c>
      <c r="D365" t="s">
        <v>1063</v>
      </c>
      <c r="E365" t="s">
        <v>1064</v>
      </c>
      <c r="F365">
        <v>5</v>
      </c>
      <c r="G365" t="s">
        <v>353</v>
      </c>
      <c r="H365" t="s">
        <v>770</v>
      </c>
      <c r="I365">
        <v>1677867480.1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867.9403351385462</v>
      </c>
      <c r="AK365">
        <v>836.7178484848481</v>
      </c>
      <c r="AL365">
        <v>3.474654929038888</v>
      </c>
      <c r="AM365">
        <v>64.72934147553096</v>
      </c>
      <c r="AN365">
        <f>(AP365 - AO365 + BO365*1E3/(8.314*(BQ365+273.15)) * AR365/BN365 * AQ365) * BN365/(100*BB365) * 1000/(1000 - AP365)</f>
        <v>0</v>
      </c>
      <c r="AO365">
        <v>28.71261890152257</v>
      </c>
      <c r="AP365">
        <v>31.19445454545453</v>
      </c>
      <c r="AQ365">
        <v>-0.007975967643514345</v>
      </c>
      <c r="AR365">
        <v>99.36113135424414</v>
      </c>
      <c r="AS365">
        <v>0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2.96</v>
      </c>
      <c r="BC365">
        <v>0.5</v>
      </c>
      <c r="BD365" t="s">
        <v>355</v>
      </c>
      <c r="BE365">
        <v>2</v>
      </c>
      <c r="BF365" t="b">
        <v>1</v>
      </c>
      <c r="BG365">
        <v>1677867480.1</v>
      </c>
      <c r="BH365">
        <v>787.0667037037036</v>
      </c>
      <c r="BI365">
        <v>826.8664444444445</v>
      </c>
      <c r="BJ365">
        <v>31.25796296296296</v>
      </c>
      <c r="BK365">
        <v>28.71249629629629</v>
      </c>
      <c r="BL365">
        <v>782.6964444444444</v>
      </c>
      <c r="BM365">
        <v>30.85736666666667</v>
      </c>
      <c r="BN365">
        <v>500.0371111111111</v>
      </c>
      <c r="BO365">
        <v>89.41230740740741</v>
      </c>
      <c r="BP365">
        <v>0.1000951777777778</v>
      </c>
      <c r="BQ365">
        <v>34.38421481481481</v>
      </c>
      <c r="BR365">
        <v>35.03421851851852</v>
      </c>
      <c r="BS365">
        <v>999.9000000000001</v>
      </c>
      <c r="BT365">
        <v>0</v>
      </c>
      <c r="BU365">
        <v>0</v>
      </c>
      <c r="BV365">
        <v>9997.678518518518</v>
      </c>
      <c r="BW365">
        <v>0</v>
      </c>
      <c r="BX365">
        <v>2.866946666666666</v>
      </c>
      <c r="BY365">
        <v>-39.7998111111111</v>
      </c>
      <c r="BZ365">
        <v>812.4619629629631</v>
      </c>
      <c r="CA365">
        <v>851.3098148148149</v>
      </c>
      <c r="CB365">
        <v>2.545454814814815</v>
      </c>
      <c r="CC365">
        <v>826.8664444444445</v>
      </c>
      <c r="CD365">
        <v>28.71249629629629</v>
      </c>
      <c r="CE365">
        <v>2.794846666666666</v>
      </c>
      <c r="CF365">
        <v>2.567249999999999</v>
      </c>
      <c r="CG365">
        <v>22.85366666666667</v>
      </c>
      <c r="CH365">
        <v>21.45925185185185</v>
      </c>
      <c r="CI365">
        <v>1999.973703703703</v>
      </c>
      <c r="CJ365">
        <v>0.9799983333333335</v>
      </c>
      <c r="CK365">
        <v>0.02000172222222223</v>
      </c>
      <c r="CL365">
        <v>0</v>
      </c>
      <c r="CM365">
        <v>2.08592962962963</v>
      </c>
      <c r="CN365">
        <v>0</v>
      </c>
      <c r="CO365">
        <v>7058.825185185184</v>
      </c>
      <c r="CP365">
        <v>17337.98148148148</v>
      </c>
      <c r="CQ365">
        <v>38.96962962962963</v>
      </c>
      <c r="CR365">
        <v>38.78674074074074</v>
      </c>
      <c r="CS365">
        <v>37.46051851851852</v>
      </c>
      <c r="CT365">
        <v>37.01151851851852</v>
      </c>
      <c r="CU365">
        <v>37.96266666666666</v>
      </c>
      <c r="CV365">
        <v>1959.972592592592</v>
      </c>
      <c r="CW365">
        <v>40.00111111111111</v>
      </c>
      <c r="CX365">
        <v>0</v>
      </c>
      <c r="CY365">
        <v>1677867490.6</v>
      </c>
      <c r="CZ365">
        <v>0</v>
      </c>
      <c r="DA365">
        <v>0</v>
      </c>
      <c r="DB365" t="s">
        <v>356</v>
      </c>
      <c r="DC365">
        <v>1664468064.5</v>
      </c>
      <c r="DD365">
        <v>1677795524</v>
      </c>
      <c r="DE365">
        <v>0</v>
      </c>
      <c r="DF365">
        <v>-0.419</v>
      </c>
      <c r="DG365">
        <v>-0.001</v>
      </c>
      <c r="DH365">
        <v>3.097</v>
      </c>
      <c r="DI365">
        <v>0.268</v>
      </c>
      <c r="DJ365">
        <v>400</v>
      </c>
      <c r="DK365">
        <v>24</v>
      </c>
      <c r="DL365">
        <v>0.15</v>
      </c>
      <c r="DM365">
        <v>0.13</v>
      </c>
      <c r="DN365">
        <v>-39.71036829268292</v>
      </c>
      <c r="DO365">
        <v>-1.729360975609799</v>
      </c>
      <c r="DP365">
        <v>0.1901478788309624</v>
      </c>
      <c r="DQ365">
        <v>0</v>
      </c>
      <c r="DR365">
        <v>2.578007317073171</v>
      </c>
      <c r="DS365">
        <v>-0.5626919163763023</v>
      </c>
      <c r="DT365">
        <v>0.05549150288829727</v>
      </c>
      <c r="DU365">
        <v>0</v>
      </c>
      <c r="DV365">
        <v>0</v>
      </c>
      <c r="DW365">
        <v>2</v>
      </c>
      <c r="DX365" t="s">
        <v>357</v>
      </c>
      <c r="DY365">
        <v>2.97836</v>
      </c>
      <c r="DZ365">
        <v>2.7282</v>
      </c>
      <c r="EA365">
        <v>0.135071</v>
      </c>
      <c r="EB365">
        <v>0.14074</v>
      </c>
      <c r="EC365">
        <v>0.126641</v>
      </c>
      <c r="ED365">
        <v>0.120426</v>
      </c>
      <c r="EE365">
        <v>25865.6</v>
      </c>
      <c r="EF365">
        <v>25392.8</v>
      </c>
      <c r="EG365">
        <v>30440</v>
      </c>
      <c r="EH365">
        <v>29805.7</v>
      </c>
      <c r="EI365">
        <v>36679.4</v>
      </c>
      <c r="EJ365">
        <v>34509.2</v>
      </c>
      <c r="EK365">
        <v>46570.6</v>
      </c>
      <c r="EL365">
        <v>44323</v>
      </c>
      <c r="EM365">
        <v>1.86828</v>
      </c>
      <c r="EN365">
        <v>1.83552</v>
      </c>
      <c r="EO365">
        <v>0.205066</v>
      </c>
      <c r="EP365">
        <v>0</v>
      </c>
      <c r="EQ365">
        <v>31.6983</v>
      </c>
      <c r="ER365">
        <v>999.9</v>
      </c>
      <c r="ES365">
        <v>48.4</v>
      </c>
      <c r="ET365">
        <v>34.1</v>
      </c>
      <c r="EU365">
        <v>29.087</v>
      </c>
      <c r="EV365">
        <v>63.0859</v>
      </c>
      <c r="EW365">
        <v>19.6514</v>
      </c>
      <c r="EX365">
        <v>1</v>
      </c>
      <c r="EY365">
        <v>0.0670528</v>
      </c>
      <c r="EZ365">
        <v>-2.57563</v>
      </c>
      <c r="FA365">
        <v>20.182</v>
      </c>
      <c r="FB365">
        <v>5.23047</v>
      </c>
      <c r="FC365">
        <v>11.974</v>
      </c>
      <c r="FD365">
        <v>4.97065</v>
      </c>
      <c r="FE365">
        <v>3.28953</v>
      </c>
      <c r="FF365">
        <v>9999</v>
      </c>
      <c r="FG365">
        <v>9999</v>
      </c>
      <c r="FH365">
        <v>9999</v>
      </c>
      <c r="FI365">
        <v>999.9</v>
      </c>
      <c r="FJ365">
        <v>4.97305</v>
      </c>
      <c r="FK365">
        <v>1.87746</v>
      </c>
      <c r="FL365">
        <v>1.87561</v>
      </c>
      <c r="FM365">
        <v>1.87838</v>
      </c>
      <c r="FN365">
        <v>1.87512</v>
      </c>
      <c r="FO365">
        <v>1.87867</v>
      </c>
      <c r="FP365">
        <v>1.87575</v>
      </c>
      <c r="FQ365">
        <v>1.87687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4.427</v>
      </c>
      <c r="GF365">
        <v>0.4005</v>
      </c>
      <c r="GG365">
        <v>1.952128706093963</v>
      </c>
      <c r="GH365">
        <v>0.004218851560130391</v>
      </c>
      <c r="GI365">
        <v>-1.795455638341317E-06</v>
      </c>
      <c r="GJ365">
        <v>4.509012065089949E-10</v>
      </c>
      <c r="GK365">
        <v>0.4005864047308223</v>
      </c>
      <c r="GL365">
        <v>0</v>
      </c>
      <c r="GM365">
        <v>0</v>
      </c>
      <c r="GN365">
        <v>0</v>
      </c>
      <c r="GO365">
        <v>0</v>
      </c>
      <c r="GP365">
        <v>2124</v>
      </c>
      <c r="GQ365">
        <v>1</v>
      </c>
      <c r="GR365">
        <v>26</v>
      </c>
      <c r="GS365">
        <v>223323.7</v>
      </c>
      <c r="GT365">
        <v>1199.4</v>
      </c>
      <c r="GU365">
        <v>2.02148</v>
      </c>
      <c r="GV365">
        <v>2.56348</v>
      </c>
      <c r="GW365">
        <v>1.39893</v>
      </c>
      <c r="GX365">
        <v>2.36084</v>
      </c>
      <c r="GY365">
        <v>1.44897</v>
      </c>
      <c r="GZ365">
        <v>2.47314</v>
      </c>
      <c r="HA365">
        <v>40.3491</v>
      </c>
      <c r="HB365">
        <v>24.2013</v>
      </c>
      <c r="HC365">
        <v>18</v>
      </c>
      <c r="HD365">
        <v>495.119</v>
      </c>
      <c r="HE365">
        <v>446.241</v>
      </c>
      <c r="HF365">
        <v>35.5792</v>
      </c>
      <c r="HG365">
        <v>28.0322</v>
      </c>
      <c r="HH365">
        <v>30.0002</v>
      </c>
      <c r="HI365">
        <v>27.6816</v>
      </c>
      <c r="HJ365">
        <v>27.7223</v>
      </c>
      <c r="HK365">
        <v>40.5303</v>
      </c>
      <c r="HL365">
        <v>0</v>
      </c>
      <c r="HM365">
        <v>100</v>
      </c>
      <c r="HN365">
        <v>35.5609</v>
      </c>
      <c r="HO365">
        <v>874.699</v>
      </c>
      <c r="HP365">
        <v>30.0046</v>
      </c>
      <c r="HQ365">
        <v>100.639</v>
      </c>
      <c r="HR365">
        <v>101.92</v>
      </c>
    </row>
    <row r="366" spans="1:226">
      <c r="A366">
        <v>350</v>
      </c>
      <c r="B366">
        <v>1677867492.6</v>
      </c>
      <c r="C366">
        <v>4971.099999904633</v>
      </c>
      <c r="D366" t="s">
        <v>1065</v>
      </c>
      <c r="E366" t="s">
        <v>1066</v>
      </c>
      <c r="F366">
        <v>5</v>
      </c>
      <c r="G366" t="s">
        <v>353</v>
      </c>
      <c r="H366" t="s">
        <v>770</v>
      </c>
      <c r="I366">
        <v>1677867484.814285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885.1574974851865</v>
      </c>
      <c r="AK366">
        <v>854.0762484848484</v>
      </c>
      <c r="AL366">
        <v>3.486318305281077</v>
      </c>
      <c r="AM366">
        <v>64.72934147553096</v>
      </c>
      <c r="AN366">
        <f>(AP366 - AO366 + BO366*1E3/(8.314*(BQ366+273.15)) * AR366/BN366 * AQ366) * BN366/(100*BB366) * 1000/(1000 - AP366)</f>
        <v>0</v>
      </c>
      <c r="AO366">
        <v>28.70841624413084</v>
      </c>
      <c r="AP366">
        <v>31.14929454545455</v>
      </c>
      <c r="AQ366">
        <v>-0.009089198374647778</v>
      </c>
      <c r="AR366">
        <v>99.36113135424414</v>
      </c>
      <c r="AS366">
        <v>0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2.96</v>
      </c>
      <c r="BC366">
        <v>0.5</v>
      </c>
      <c r="BD366" t="s">
        <v>355</v>
      </c>
      <c r="BE366">
        <v>2</v>
      </c>
      <c r="BF366" t="b">
        <v>1</v>
      </c>
      <c r="BG366">
        <v>1677867484.814285</v>
      </c>
      <c r="BH366">
        <v>802.8916071428572</v>
      </c>
      <c r="BI366">
        <v>842.76675</v>
      </c>
      <c r="BJ366">
        <v>31.21419642857143</v>
      </c>
      <c r="BK366">
        <v>28.71100714285714</v>
      </c>
      <c r="BL366">
        <v>798.48625</v>
      </c>
      <c r="BM366">
        <v>30.81360357142858</v>
      </c>
      <c r="BN366">
        <v>500.0398571428572</v>
      </c>
      <c r="BO366">
        <v>89.40966428571429</v>
      </c>
      <c r="BP366">
        <v>0.100008275</v>
      </c>
      <c r="BQ366">
        <v>34.38075714285714</v>
      </c>
      <c r="BR366">
        <v>35.02789285714285</v>
      </c>
      <c r="BS366">
        <v>999.9000000000002</v>
      </c>
      <c r="BT366">
        <v>0</v>
      </c>
      <c r="BU366">
        <v>0</v>
      </c>
      <c r="BV366">
        <v>10000.71321428572</v>
      </c>
      <c r="BW366">
        <v>0</v>
      </c>
      <c r="BX366">
        <v>2.868037499999999</v>
      </c>
      <c r="BY366">
        <v>-39.87514642857143</v>
      </c>
      <c r="BZ366">
        <v>828.7601071428571</v>
      </c>
      <c r="CA366">
        <v>867.6787857142856</v>
      </c>
      <c r="CB366">
        <v>2.503185</v>
      </c>
      <c r="CC366">
        <v>842.76675</v>
      </c>
      <c r="CD366">
        <v>28.71100714285714</v>
      </c>
      <c r="CE366">
        <v>2.790851785714286</v>
      </c>
      <c r="CF366">
        <v>2.567040714285715</v>
      </c>
      <c r="CG366">
        <v>22.83006071428571</v>
      </c>
      <c r="CH366">
        <v>21.45792500000001</v>
      </c>
      <c r="CI366">
        <v>1999.986428571428</v>
      </c>
      <c r="CJ366">
        <v>0.9799981785714287</v>
      </c>
      <c r="CK366">
        <v>0.02000188214285714</v>
      </c>
      <c r="CL366">
        <v>0</v>
      </c>
      <c r="CM366">
        <v>2.097428571428571</v>
      </c>
      <c r="CN366">
        <v>0</v>
      </c>
      <c r="CO366">
        <v>7058.454642857142</v>
      </c>
      <c r="CP366">
        <v>17338.09285714286</v>
      </c>
      <c r="CQ366">
        <v>38.91264285714286</v>
      </c>
      <c r="CR366">
        <v>38.79428571428571</v>
      </c>
      <c r="CS366">
        <v>37.46632142857143</v>
      </c>
      <c r="CT366">
        <v>37.01553571428571</v>
      </c>
      <c r="CU366">
        <v>37.97960714285714</v>
      </c>
      <c r="CV366">
        <v>1959.984285714285</v>
      </c>
      <c r="CW366">
        <v>40.00214285714286</v>
      </c>
      <c r="CX366">
        <v>0</v>
      </c>
      <c r="CY366">
        <v>1677867495.4</v>
      </c>
      <c r="CZ366">
        <v>0</v>
      </c>
      <c r="DA366">
        <v>0</v>
      </c>
      <c r="DB366" t="s">
        <v>356</v>
      </c>
      <c r="DC366">
        <v>1664468064.5</v>
      </c>
      <c r="DD366">
        <v>1677795524</v>
      </c>
      <c r="DE366">
        <v>0</v>
      </c>
      <c r="DF366">
        <v>-0.419</v>
      </c>
      <c r="DG366">
        <v>-0.001</v>
      </c>
      <c r="DH366">
        <v>3.097</v>
      </c>
      <c r="DI366">
        <v>0.268</v>
      </c>
      <c r="DJ366">
        <v>400</v>
      </c>
      <c r="DK366">
        <v>24</v>
      </c>
      <c r="DL366">
        <v>0.15</v>
      </c>
      <c r="DM366">
        <v>0.13</v>
      </c>
      <c r="DN366">
        <v>-39.81536999999999</v>
      </c>
      <c r="DO366">
        <v>-0.9688953095684254</v>
      </c>
      <c r="DP366">
        <v>0.1326154048366931</v>
      </c>
      <c r="DQ366">
        <v>0</v>
      </c>
      <c r="DR366">
        <v>2.5259245</v>
      </c>
      <c r="DS366">
        <v>-0.5425004127579719</v>
      </c>
      <c r="DT366">
        <v>0.05223354061089484</v>
      </c>
      <c r="DU366">
        <v>0</v>
      </c>
      <c r="DV366">
        <v>0</v>
      </c>
      <c r="DW366">
        <v>2</v>
      </c>
      <c r="DX366" t="s">
        <v>357</v>
      </c>
      <c r="DY366">
        <v>2.97852</v>
      </c>
      <c r="DZ366">
        <v>2.72804</v>
      </c>
      <c r="EA366">
        <v>0.136921</v>
      </c>
      <c r="EB366">
        <v>0.142569</v>
      </c>
      <c r="EC366">
        <v>0.126508</v>
      </c>
      <c r="ED366">
        <v>0.120414</v>
      </c>
      <c r="EE366">
        <v>25810.2</v>
      </c>
      <c r="EF366">
        <v>25339.1</v>
      </c>
      <c r="EG366">
        <v>30439.9</v>
      </c>
      <c r="EH366">
        <v>29806.1</v>
      </c>
      <c r="EI366">
        <v>36685.1</v>
      </c>
      <c r="EJ366">
        <v>34510.2</v>
      </c>
      <c r="EK366">
        <v>46570.5</v>
      </c>
      <c r="EL366">
        <v>44323.4</v>
      </c>
      <c r="EM366">
        <v>1.86797</v>
      </c>
      <c r="EN366">
        <v>1.8356</v>
      </c>
      <c r="EO366">
        <v>0.204936</v>
      </c>
      <c r="EP366">
        <v>0</v>
      </c>
      <c r="EQ366">
        <v>31.696</v>
      </c>
      <c r="ER366">
        <v>999.9</v>
      </c>
      <c r="ES366">
        <v>48.4</v>
      </c>
      <c r="ET366">
        <v>34.1</v>
      </c>
      <c r="EU366">
        <v>29.0877</v>
      </c>
      <c r="EV366">
        <v>62.9759</v>
      </c>
      <c r="EW366">
        <v>19.371</v>
      </c>
      <c r="EX366">
        <v>1</v>
      </c>
      <c r="EY366">
        <v>0.06696390000000001</v>
      </c>
      <c r="EZ366">
        <v>-2.60459</v>
      </c>
      <c r="FA366">
        <v>20.1818</v>
      </c>
      <c r="FB366">
        <v>5.23062</v>
      </c>
      <c r="FC366">
        <v>11.9739</v>
      </c>
      <c r="FD366">
        <v>4.97105</v>
      </c>
      <c r="FE366">
        <v>3.2897</v>
      </c>
      <c r="FF366">
        <v>9999</v>
      </c>
      <c r="FG366">
        <v>9999</v>
      </c>
      <c r="FH366">
        <v>9999</v>
      </c>
      <c r="FI366">
        <v>999.9</v>
      </c>
      <c r="FJ366">
        <v>4.97305</v>
      </c>
      <c r="FK366">
        <v>1.87744</v>
      </c>
      <c r="FL366">
        <v>1.87556</v>
      </c>
      <c r="FM366">
        <v>1.87836</v>
      </c>
      <c r="FN366">
        <v>1.87504</v>
      </c>
      <c r="FO366">
        <v>1.87866</v>
      </c>
      <c r="FP366">
        <v>1.87571</v>
      </c>
      <c r="FQ366">
        <v>1.87684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4.463</v>
      </c>
      <c r="GF366">
        <v>0.4006</v>
      </c>
      <c r="GG366">
        <v>1.952128706093963</v>
      </c>
      <c r="GH366">
        <v>0.004218851560130391</v>
      </c>
      <c r="GI366">
        <v>-1.795455638341317E-06</v>
      </c>
      <c r="GJ366">
        <v>4.509012065089949E-10</v>
      </c>
      <c r="GK366">
        <v>0.4005864047308223</v>
      </c>
      <c r="GL366">
        <v>0</v>
      </c>
      <c r="GM366">
        <v>0</v>
      </c>
      <c r="GN366">
        <v>0</v>
      </c>
      <c r="GO366">
        <v>0</v>
      </c>
      <c r="GP366">
        <v>2124</v>
      </c>
      <c r="GQ366">
        <v>1</v>
      </c>
      <c r="GR366">
        <v>26</v>
      </c>
      <c r="GS366">
        <v>223323.8</v>
      </c>
      <c r="GT366">
        <v>1199.5</v>
      </c>
      <c r="GU366">
        <v>2.05078</v>
      </c>
      <c r="GV366">
        <v>2.56104</v>
      </c>
      <c r="GW366">
        <v>1.39893</v>
      </c>
      <c r="GX366">
        <v>2.36206</v>
      </c>
      <c r="GY366">
        <v>1.44897</v>
      </c>
      <c r="GZ366">
        <v>2.41943</v>
      </c>
      <c r="HA366">
        <v>40.3491</v>
      </c>
      <c r="HB366">
        <v>24.2101</v>
      </c>
      <c r="HC366">
        <v>18</v>
      </c>
      <c r="HD366">
        <v>494.964</v>
      </c>
      <c r="HE366">
        <v>446.306</v>
      </c>
      <c r="HF366">
        <v>35.5469</v>
      </c>
      <c r="HG366">
        <v>28.0345</v>
      </c>
      <c r="HH366">
        <v>30</v>
      </c>
      <c r="HI366">
        <v>27.6833</v>
      </c>
      <c r="HJ366">
        <v>27.7246</v>
      </c>
      <c r="HK366">
        <v>41.1175</v>
      </c>
      <c r="HL366">
        <v>0</v>
      </c>
      <c r="HM366">
        <v>100</v>
      </c>
      <c r="HN366">
        <v>35.5413</v>
      </c>
      <c r="HO366">
        <v>888.059</v>
      </c>
      <c r="HP366">
        <v>30.0046</v>
      </c>
      <c r="HQ366">
        <v>100.639</v>
      </c>
      <c r="HR366">
        <v>101.921</v>
      </c>
    </row>
    <row r="367" spans="1:226">
      <c r="A367">
        <v>351</v>
      </c>
      <c r="B367">
        <v>1677867497.1</v>
      </c>
      <c r="C367">
        <v>4975.599999904633</v>
      </c>
      <c r="D367" t="s">
        <v>1067</v>
      </c>
      <c r="E367" t="s">
        <v>1068</v>
      </c>
      <c r="F367">
        <v>5</v>
      </c>
      <c r="G367" t="s">
        <v>353</v>
      </c>
      <c r="H367" t="s">
        <v>770</v>
      </c>
      <c r="I367">
        <v>1677867489.260714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900.8159408809751</v>
      </c>
      <c r="AK367">
        <v>869.8249151515147</v>
      </c>
      <c r="AL367">
        <v>3.497421017970727</v>
      </c>
      <c r="AM367">
        <v>64.72934147553096</v>
      </c>
      <c r="AN367">
        <f>(AP367 - AO367 + BO367*1E3/(8.314*(BQ367+273.15)) * AR367/BN367 * AQ367) * BN367/(100*BB367) * 1000/(1000 - AP367)</f>
        <v>0</v>
      </c>
      <c r="AO367">
        <v>28.70665267981911</v>
      </c>
      <c r="AP367">
        <v>31.10944666666667</v>
      </c>
      <c r="AQ367">
        <v>-0.008865580840127164</v>
      </c>
      <c r="AR367">
        <v>99.36113135424414</v>
      </c>
      <c r="AS367">
        <v>0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2.96</v>
      </c>
      <c r="BC367">
        <v>0.5</v>
      </c>
      <c r="BD367" t="s">
        <v>355</v>
      </c>
      <c r="BE367">
        <v>2</v>
      </c>
      <c r="BF367" t="b">
        <v>1</v>
      </c>
      <c r="BG367">
        <v>1677867489.260714</v>
      </c>
      <c r="BH367">
        <v>817.9090714285713</v>
      </c>
      <c r="BI367">
        <v>857.7677857142855</v>
      </c>
      <c r="BJ367">
        <v>31.17425</v>
      </c>
      <c r="BK367">
        <v>28.70967142857143</v>
      </c>
      <c r="BL367">
        <v>813.4706071428573</v>
      </c>
      <c r="BM367">
        <v>30.77365357142858</v>
      </c>
      <c r="BN367">
        <v>500.0341428571428</v>
      </c>
      <c r="BO367">
        <v>89.40608214285713</v>
      </c>
      <c r="BP367">
        <v>0.09989998214285714</v>
      </c>
      <c r="BQ367">
        <v>34.37715714285714</v>
      </c>
      <c r="BR367">
        <v>35.02043571428572</v>
      </c>
      <c r="BS367">
        <v>999.9000000000002</v>
      </c>
      <c r="BT367">
        <v>0</v>
      </c>
      <c r="BU367">
        <v>0</v>
      </c>
      <c r="BV367">
        <v>10000.98107142857</v>
      </c>
      <c r="BW367">
        <v>0</v>
      </c>
      <c r="BX367">
        <v>2.784109642857143</v>
      </c>
      <c r="BY367">
        <v>-39.85874285714285</v>
      </c>
      <c r="BZ367">
        <v>844.2266428571429</v>
      </c>
      <c r="CA367">
        <v>883.1220357142857</v>
      </c>
      <c r="CB367">
        <v>2.464575714285715</v>
      </c>
      <c r="CC367">
        <v>857.7677857142855</v>
      </c>
      <c r="CD367">
        <v>28.70967142857143</v>
      </c>
      <c r="CE367">
        <v>2.787167857142857</v>
      </c>
      <c r="CF367">
        <v>2.566818214285714</v>
      </c>
      <c r="CG367">
        <v>22.808275</v>
      </c>
      <c r="CH367">
        <v>21.45651071428572</v>
      </c>
      <c r="CI367">
        <v>2000.018214285714</v>
      </c>
      <c r="CJ367">
        <v>0.9799982857142858</v>
      </c>
      <c r="CK367">
        <v>0.02000177142857143</v>
      </c>
      <c r="CL367">
        <v>0</v>
      </c>
      <c r="CM367">
        <v>2.110889285714286</v>
      </c>
      <c r="CN367">
        <v>0</v>
      </c>
      <c r="CO367">
        <v>7057.980357142857</v>
      </c>
      <c r="CP367">
        <v>17338.375</v>
      </c>
      <c r="CQ367">
        <v>38.94164285714286</v>
      </c>
      <c r="CR367">
        <v>38.80092857142857</v>
      </c>
      <c r="CS367">
        <v>37.46410714285714</v>
      </c>
      <c r="CT367">
        <v>37.02439285714286</v>
      </c>
      <c r="CU367">
        <v>37.99528571428571</v>
      </c>
      <c r="CV367">
        <v>1960.015357142857</v>
      </c>
      <c r="CW367">
        <v>40.00285714285714</v>
      </c>
      <c r="CX367">
        <v>0</v>
      </c>
      <c r="CY367">
        <v>1677867500.2</v>
      </c>
      <c r="CZ367">
        <v>0</v>
      </c>
      <c r="DA367">
        <v>0</v>
      </c>
      <c r="DB367" t="s">
        <v>356</v>
      </c>
      <c r="DC367">
        <v>1664468064.5</v>
      </c>
      <c r="DD367">
        <v>1677795524</v>
      </c>
      <c r="DE367">
        <v>0</v>
      </c>
      <c r="DF367">
        <v>-0.419</v>
      </c>
      <c r="DG367">
        <v>-0.001</v>
      </c>
      <c r="DH367">
        <v>3.097</v>
      </c>
      <c r="DI367">
        <v>0.268</v>
      </c>
      <c r="DJ367">
        <v>400</v>
      </c>
      <c r="DK367">
        <v>24</v>
      </c>
      <c r="DL367">
        <v>0.15</v>
      </c>
      <c r="DM367">
        <v>0.13</v>
      </c>
      <c r="DN367">
        <v>-39.8420375</v>
      </c>
      <c r="DO367">
        <v>-0.116696060037459</v>
      </c>
      <c r="DP367">
        <v>0.117901875912769</v>
      </c>
      <c r="DQ367">
        <v>0</v>
      </c>
      <c r="DR367">
        <v>2.490466</v>
      </c>
      <c r="DS367">
        <v>-0.5216010506566732</v>
      </c>
      <c r="DT367">
        <v>0.05022804434775459</v>
      </c>
      <c r="DU367">
        <v>0</v>
      </c>
      <c r="DV367">
        <v>0</v>
      </c>
      <c r="DW367">
        <v>2</v>
      </c>
      <c r="DX367" t="s">
        <v>357</v>
      </c>
      <c r="DY367">
        <v>2.97845</v>
      </c>
      <c r="DZ367">
        <v>2.72836</v>
      </c>
      <c r="EA367">
        <v>0.138578</v>
      </c>
      <c r="EB367">
        <v>0.144158</v>
      </c>
      <c r="EC367">
        <v>0.126393</v>
      </c>
      <c r="ED367">
        <v>0.120405</v>
      </c>
      <c r="EE367">
        <v>25760.3</v>
      </c>
      <c r="EF367">
        <v>25291.9</v>
      </c>
      <c r="EG367">
        <v>30439.6</v>
      </c>
      <c r="EH367">
        <v>29805.9</v>
      </c>
      <c r="EI367">
        <v>36689.7</v>
      </c>
      <c r="EJ367">
        <v>34510.7</v>
      </c>
      <c r="EK367">
        <v>46569.9</v>
      </c>
      <c r="EL367">
        <v>44323.4</v>
      </c>
      <c r="EM367">
        <v>1.86797</v>
      </c>
      <c r="EN367">
        <v>1.83557</v>
      </c>
      <c r="EO367">
        <v>0.205249</v>
      </c>
      <c r="EP367">
        <v>0</v>
      </c>
      <c r="EQ367">
        <v>31.696</v>
      </c>
      <c r="ER367">
        <v>999.9</v>
      </c>
      <c r="ES367">
        <v>48.4</v>
      </c>
      <c r="ET367">
        <v>34.1</v>
      </c>
      <c r="EU367">
        <v>29.088</v>
      </c>
      <c r="EV367">
        <v>62.8659</v>
      </c>
      <c r="EW367">
        <v>19.3349</v>
      </c>
      <c r="EX367">
        <v>1</v>
      </c>
      <c r="EY367">
        <v>0.0673603</v>
      </c>
      <c r="EZ367">
        <v>-2.62976</v>
      </c>
      <c r="FA367">
        <v>20.1814</v>
      </c>
      <c r="FB367">
        <v>5.23077</v>
      </c>
      <c r="FC367">
        <v>11.974</v>
      </c>
      <c r="FD367">
        <v>4.9708</v>
      </c>
      <c r="FE367">
        <v>3.2897</v>
      </c>
      <c r="FF367">
        <v>9999</v>
      </c>
      <c r="FG367">
        <v>9999</v>
      </c>
      <c r="FH367">
        <v>9999</v>
      </c>
      <c r="FI367">
        <v>999.9</v>
      </c>
      <c r="FJ367">
        <v>4.97306</v>
      </c>
      <c r="FK367">
        <v>1.87744</v>
      </c>
      <c r="FL367">
        <v>1.87559</v>
      </c>
      <c r="FM367">
        <v>1.87837</v>
      </c>
      <c r="FN367">
        <v>1.87506</v>
      </c>
      <c r="FO367">
        <v>1.87866</v>
      </c>
      <c r="FP367">
        <v>1.87569</v>
      </c>
      <c r="FQ367">
        <v>1.87683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4.496</v>
      </c>
      <c r="GF367">
        <v>0.4006</v>
      </c>
      <c r="GG367">
        <v>1.952128706093963</v>
      </c>
      <c r="GH367">
        <v>0.004218851560130391</v>
      </c>
      <c r="GI367">
        <v>-1.795455638341317E-06</v>
      </c>
      <c r="GJ367">
        <v>4.509012065089949E-10</v>
      </c>
      <c r="GK367">
        <v>0.4005864047308223</v>
      </c>
      <c r="GL367">
        <v>0</v>
      </c>
      <c r="GM367">
        <v>0</v>
      </c>
      <c r="GN367">
        <v>0</v>
      </c>
      <c r="GO367">
        <v>0</v>
      </c>
      <c r="GP367">
        <v>2124</v>
      </c>
      <c r="GQ367">
        <v>1</v>
      </c>
      <c r="GR367">
        <v>26</v>
      </c>
      <c r="GS367">
        <v>223323.9</v>
      </c>
      <c r="GT367">
        <v>1199.6</v>
      </c>
      <c r="GU367">
        <v>2.07764</v>
      </c>
      <c r="GV367">
        <v>2.55249</v>
      </c>
      <c r="GW367">
        <v>1.39893</v>
      </c>
      <c r="GX367">
        <v>2.36206</v>
      </c>
      <c r="GY367">
        <v>1.44897</v>
      </c>
      <c r="GZ367">
        <v>2.4646</v>
      </c>
      <c r="HA367">
        <v>40.3491</v>
      </c>
      <c r="HB367">
        <v>24.2101</v>
      </c>
      <c r="HC367">
        <v>18</v>
      </c>
      <c r="HD367">
        <v>494.973</v>
      </c>
      <c r="HE367">
        <v>446.303</v>
      </c>
      <c r="HF367">
        <v>35.5293</v>
      </c>
      <c r="HG367">
        <v>28.0345</v>
      </c>
      <c r="HH367">
        <v>30.0002</v>
      </c>
      <c r="HI367">
        <v>27.6847</v>
      </c>
      <c r="HJ367">
        <v>27.7263</v>
      </c>
      <c r="HK367">
        <v>41.7361</v>
      </c>
      <c r="HL367">
        <v>0</v>
      </c>
      <c r="HM367">
        <v>100</v>
      </c>
      <c r="HN367">
        <v>35.5266</v>
      </c>
      <c r="HO367">
        <v>908.1609999999999</v>
      </c>
      <c r="HP367">
        <v>30.0046</v>
      </c>
      <c r="HQ367">
        <v>100.637</v>
      </c>
      <c r="HR367">
        <v>101.92</v>
      </c>
    </row>
    <row r="368" spans="1:226">
      <c r="A368">
        <v>352</v>
      </c>
      <c r="B368">
        <v>1677867502.6</v>
      </c>
      <c r="C368">
        <v>4981.099999904633</v>
      </c>
      <c r="D368" t="s">
        <v>1069</v>
      </c>
      <c r="E368" t="s">
        <v>1070</v>
      </c>
      <c r="F368">
        <v>5</v>
      </c>
      <c r="G368" t="s">
        <v>353</v>
      </c>
      <c r="H368" t="s">
        <v>770</v>
      </c>
      <c r="I368">
        <v>1677867494.832142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919.8469647497137</v>
      </c>
      <c r="AK368">
        <v>888.7920484848482</v>
      </c>
      <c r="AL368">
        <v>3.450959877645438</v>
      </c>
      <c r="AM368">
        <v>64.72934147553096</v>
      </c>
      <c r="AN368">
        <f>(AP368 - AO368 + BO368*1E3/(8.314*(BQ368+273.15)) * AR368/BN368 * AQ368) * BN368/(100*BB368) * 1000/(1000 - AP368)</f>
        <v>0</v>
      </c>
      <c r="AO368">
        <v>28.70543047162944</v>
      </c>
      <c r="AP368">
        <v>31.05748727272728</v>
      </c>
      <c r="AQ368">
        <v>-0.009123575361275378</v>
      </c>
      <c r="AR368">
        <v>99.36113135424414</v>
      </c>
      <c r="AS368">
        <v>0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2.96</v>
      </c>
      <c r="BC368">
        <v>0.5</v>
      </c>
      <c r="BD368" t="s">
        <v>355</v>
      </c>
      <c r="BE368">
        <v>2</v>
      </c>
      <c r="BF368" t="b">
        <v>1</v>
      </c>
      <c r="BG368">
        <v>1677867494.832142</v>
      </c>
      <c r="BH368">
        <v>836.7099999999999</v>
      </c>
      <c r="BI368">
        <v>876.4993571428571</v>
      </c>
      <c r="BJ368">
        <v>31.12431428571429</v>
      </c>
      <c r="BK368">
        <v>28.707425</v>
      </c>
      <c r="BL368">
        <v>832.2306071428573</v>
      </c>
      <c r="BM368">
        <v>30.72372142857143</v>
      </c>
      <c r="BN368">
        <v>500.0235357142857</v>
      </c>
      <c r="BO368">
        <v>89.40261785714287</v>
      </c>
      <c r="BP368">
        <v>0.09987592142857142</v>
      </c>
      <c r="BQ368">
        <v>34.37201428571429</v>
      </c>
      <c r="BR368">
        <v>35.01831785714285</v>
      </c>
      <c r="BS368">
        <v>999.9000000000002</v>
      </c>
      <c r="BT368">
        <v>0</v>
      </c>
      <c r="BU368">
        <v>0</v>
      </c>
      <c r="BV368">
        <v>10002.36928571429</v>
      </c>
      <c r="BW368">
        <v>0</v>
      </c>
      <c r="BX368">
        <v>2.734511785714286</v>
      </c>
      <c r="BY368">
        <v>-39.78930714285714</v>
      </c>
      <c r="BZ368">
        <v>863.588</v>
      </c>
      <c r="CA368">
        <v>902.4050714285714</v>
      </c>
      <c r="CB368">
        <v>2.416889285714286</v>
      </c>
      <c r="CC368">
        <v>876.4993571428571</v>
      </c>
      <c r="CD368">
        <v>28.707425</v>
      </c>
      <c r="CE368">
        <v>2.782594642857144</v>
      </c>
      <c r="CF368">
        <v>2.5665175</v>
      </c>
      <c r="CG368">
        <v>22.78119285714286</v>
      </c>
      <c r="CH368">
        <v>21.45459285714286</v>
      </c>
      <c r="CI368">
        <v>2000.022499999999</v>
      </c>
      <c r="CJ368">
        <v>0.9799982857142859</v>
      </c>
      <c r="CK368">
        <v>0.02000177142857143</v>
      </c>
      <c r="CL368">
        <v>0</v>
      </c>
      <c r="CM368">
        <v>2.125660714285714</v>
      </c>
      <c r="CN368">
        <v>0</v>
      </c>
      <c r="CO368">
        <v>7057.011428571428</v>
      </c>
      <c r="CP368">
        <v>17338.41071428572</v>
      </c>
      <c r="CQ368">
        <v>38.85017857142856</v>
      </c>
      <c r="CR368">
        <v>38.80092857142857</v>
      </c>
      <c r="CS368">
        <v>37.45289285714286</v>
      </c>
      <c r="CT368">
        <v>37.01771428571429</v>
      </c>
      <c r="CU368">
        <v>37.99978571428571</v>
      </c>
      <c r="CV368">
        <v>1960.019285714285</v>
      </c>
      <c r="CW368">
        <v>40.00321428571429</v>
      </c>
      <c r="CX368">
        <v>0</v>
      </c>
      <c r="CY368">
        <v>1677867505.6</v>
      </c>
      <c r="CZ368">
        <v>0</v>
      </c>
      <c r="DA368">
        <v>0</v>
      </c>
      <c r="DB368" t="s">
        <v>356</v>
      </c>
      <c r="DC368">
        <v>1664468064.5</v>
      </c>
      <c r="DD368">
        <v>1677795524</v>
      </c>
      <c r="DE368">
        <v>0</v>
      </c>
      <c r="DF368">
        <v>-0.419</v>
      </c>
      <c r="DG368">
        <v>-0.001</v>
      </c>
      <c r="DH368">
        <v>3.097</v>
      </c>
      <c r="DI368">
        <v>0.268</v>
      </c>
      <c r="DJ368">
        <v>400</v>
      </c>
      <c r="DK368">
        <v>24</v>
      </c>
      <c r="DL368">
        <v>0.15</v>
      </c>
      <c r="DM368">
        <v>0.13</v>
      </c>
      <c r="DN368">
        <v>-39.823525</v>
      </c>
      <c r="DO368">
        <v>0.9170273921201487</v>
      </c>
      <c r="DP368">
        <v>0.1269521223729637</v>
      </c>
      <c r="DQ368">
        <v>0</v>
      </c>
      <c r="DR368">
        <v>2.4464075</v>
      </c>
      <c r="DS368">
        <v>-0.5117930206379013</v>
      </c>
      <c r="DT368">
        <v>0.04926217726359649</v>
      </c>
      <c r="DU368">
        <v>0</v>
      </c>
      <c r="DV368">
        <v>0</v>
      </c>
      <c r="DW368">
        <v>2</v>
      </c>
      <c r="DX368" t="s">
        <v>357</v>
      </c>
      <c r="DY368">
        <v>2.97827</v>
      </c>
      <c r="DZ368">
        <v>2.72844</v>
      </c>
      <c r="EA368">
        <v>0.140555</v>
      </c>
      <c r="EB368">
        <v>0.146135</v>
      </c>
      <c r="EC368">
        <v>0.126248</v>
      </c>
      <c r="ED368">
        <v>0.1204</v>
      </c>
      <c r="EE368">
        <v>25700.9</v>
      </c>
      <c r="EF368">
        <v>25233.7</v>
      </c>
      <c r="EG368">
        <v>30439.3</v>
      </c>
      <c r="EH368">
        <v>29806.1</v>
      </c>
      <c r="EI368">
        <v>36695.7</v>
      </c>
      <c r="EJ368">
        <v>34511</v>
      </c>
      <c r="EK368">
        <v>46569.5</v>
      </c>
      <c r="EL368">
        <v>44323.5</v>
      </c>
      <c r="EM368">
        <v>1.8678</v>
      </c>
      <c r="EN368">
        <v>1.83555</v>
      </c>
      <c r="EO368">
        <v>0.205234</v>
      </c>
      <c r="EP368">
        <v>0</v>
      </c>
      <c r="EQ368">
        <v>31.6956</v>
      </c>
      <c r="ER368">
        <v>999.9</v>
      </c>
      <c r="ES368">
        <v>48.4</v>
      </c>
      <c r="ET368">
        <v>34.1</v>
      </c>
      <c r="EU368">
        <v>29.0859</v>
      </c>
      <c r="EV368">
        <v>62.9059</v>
      </c>
      <c r="EW368">
        <v>19.6955</v>
      </c>
      <c r="EX368">
        <v>1</v>
      </c>
      <c r="EY368">
        <v>0.06725100000000001</v>
      </c>
      <c r="EZ368">
        <v>-2.63353</v>
      </c>
      <c r="FA368">
        <v>20.1814</v>
      </c>
      <c r="FB368">
        <v>5.23032</v>
      </c>
      <c r="FC368">
        <v>11.9739</v>
      </c>
      <c r="FD368">
        <v>4.97065</v>
      </c>
      <c r="FE368">
        <v>3.28963</v>
      </c>
      <c r="FF368">
        <v>9999</v>
      </c>
      <c r="FG368">
        <v>9999</v>
      </c>
      <c r="FH368">
        <v>9999</v>
      </c>
      <c r="FI368">
        <v>999.9</v>
      </c>
      <c r="FJ368">
        <v>4.97303</v>
      </c>
      <c r="FK368">
        <v>1.87744</v>
      </c>
      <c r="FL368">
        <v>1.87554</v>
      </c>
      <c r="FM368">
        <v>1.87836</v>
      </c>
      <c r="FN368">
        <v>1.87502</v>
      </c>
      <c r="FO368">
        <v>1.87866</v>
      </c>
      <c r="FP368">
        <v>1.87565</v>
      </c>
      <c r="FQ368">
        <v>1.87683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4.536</v>
      </c>
      <c r="GF368">
        <v>0.4006</v>
      </c>
      <c r="GG368">
        <v>1.952128706093963</v>
      </c>
      <c r="GH368">
        <v>0.004218851560130391</v>
      </c>
      <c r="GI368">
        <v>-1.795455638341317E-06</v>
      </c>
      <c r="GJ368">
        <v>4.509012065089949E-10</v>
      </c>
      <c r="GK368">
        <v>0.4005864047308223</v>
      </c>
      <c r="GL368">
        <v>0</v>
      </c>
      <c r="GM368">
        <v>0</v>
      </c>
      <c r="GN368">
        <v>0</v>
      </c>
      <c r="GO368">
        <v>0</v>
      </c>
      <c r="GP368">
        <v>2124</v>
      </c>
      <c r="GQ368">
        <v>1</v>
      </c>
      <c r="GR368">
        <v>26</v>
      </c>
      <c r="GS368">
        <v>223324</v>
      </c>
      <c r="GT368">
        <v>1199.6</v>
      </c>
      <c r="GU368">
        <v>2.11426</v>
      </c>
      <c r="GV368">
        <v>2.54639</v>
      </c>
      <c r="GW368">
        <v>1.39893</v>
      </c>
      <c r="GX368">
        <v>2.36206</v>
      </c>
      <c r="GY368">
        <v>1.44897</v>
      </c>
      <c r="GZ368">
        <v>2.52808</v>
      </c>
      <c r="HA368">
        <v>40.3491</v>
      </c>
      <c r="HB368">
        <v>24.2101</v>
      </c>
      <c r="HC368">
        <v>18</v>
      </c>
      <c r="HD368">
        <v>494.892</v>
      </c>
      <c r="HE368">
        <v>446.304</v>
      </c>
      <c r="HF368">
        <v>35.5134</v>
      </c>
      <c r="HG368">
        <v>28.0368</v>
      </c>
      <c r="HH368">
        <v>30.0001</v>
      </c>
      <c r="HI368">
        <v>27.687</v>
      </c>
      <c r="HJ368">
        <v>27.7285</v>
      </c>
      <c r="HK368">
        <v>42.3667</v>
      </c>
      <c r="HL368">
        <v>0</v>
      </c>
      <c r="HM368">
        <v>100</v>
      </c>
      <c r="HN368">
        <v>35.5069</v>
      </c>
      <c r="HO368">
        <v>921.52</v>
      </c>
      <c r="HP368">
        <v>30.0046</v>
      </c>
      <c r="HQ368">
        <v>100.636</v>
      </c>
      <c r="HR368">
        <v>101.921</v>
      </c>
    </row>
    <row r="369" spans="1:226">
      <c r="A369">
        <v>353</v>
      </c>
      <c r="B369">
        <v>1677867507.1</v>
      </c>
      <c r="C369">
        <v>4985.599999904633</v>
      </c>
      <c r="D369" t="s">
        <v>1071</v>
      </c>
      <c r="E369" t="s">
        <v>1072</v>
      </c>
      <c r="F369">
        <v>5</v>
      </c>
      <c r="G369" t="s">
        <v>353</v>
      </c>
      <c r="H369" t="s">
        <v>770</v>
      </c>
      <c r="I369">
        <v>1677867499.278571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935.4312499899527</v>
      </c>
      <c r="AK369">
        <v>904.4159999999998</v>
      </c>
      <c r="AL369">
        <v>3.490114242844365</v>
      </c>
      <c r="AM369">
        <v>64.72934147553096</v>
      </c>
      <c r="AN369">
        <f>(AP369 - AO369 + BO369*1E3/(8.314*(BQ369+273.15)) * AR369/BN369 * AQ369) * BN369/(100*BB369) * 1000/(1000 - AP369)</f>
        <v>0</v>
      </c>
      <c r="AO369">
        <v>28.70418435400513</v>
      </c>
      <c r="AP369">
        <v>31.0196606060606</v>
      </c>
      <c r="AQ369">
        <v>-0.00816563371277353</v>
      </c>
      <c r="AR369">
        <v>99.36113135424414</v>
      </c>
      <c r="AS369">
        <v>0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2.96</v>
      </c>
      <c r="BC369">
        <v>0.5</v>
      </c>
      <c r="BD369" t="s">
        <v>355</v>
      </c>
      <c r="BE369">
        <v>2</v>
      </c>
      <c r="BF369" t="b">
        <v>1</v>
      </c>
      <c r="BG369">
        <v>1677867499.278571</v>
      </c>
      <c r="BH369">
        <v>851.6983214285713</v>
      </c>
      <c r="BI369">
        <v>891.4707142857145</v>
      </c>
      <c r="BJ369">
        <v>31.08403214285714</v>
      </c>
      <c r="BK369">
        <v>28.705925</v>
      </c>
      <c r="BL369">
        <v>847.186607142857</v>
      </c>
      <c r="BM369">
        <v>30.68344642857143</v>
      </c>
      <c r="BN369">
        <v>500.0265714285715</v>
      </c>
      <c r="BO369">
        <v>89.40157857142856</v>
      </c>
      <c r="BP369">
        <v>0.09990907500000001</v>
      </c>
      <c r="BQ369">
        <v>34.36746071428571</v>
      </c>
      <c r="BR369">
        <v>35.01665357142857</v>
      </c>
      <c r="BS369">
        <v>999.9000000000002</v>
      </c>
      <c r="BT369">
        <v>0</v>
      </c>
      <c r="BU369">
        <v>0</v>
      </c>
      <c r="BV369">
        <v>10000.10857142857</v>
      </c>
      <c r="BW369">
        <v>0</v>
      </c>
      <c r="BX369">
        <v>2.724611785714286</v>
      </c>
      <c r="BY369">
        <v>-39.77235714285714</v>
      </c>
      <c r="BZ369">
        <v>879.0212142857143</v>
      </c>
      <c r="CA369">
        <v>917.8175357142857</v>
      </c>
      <c r="CB369">
        <v>2.378109642857143</v>
      </c>
      <c r="CC369">
        <v>891.4707142857145</v>
      </c>
      <c r="CD369">
        <v>28.705925</v>
      </c>
      <c r="CE369">
        <v>2.778961428571428</v>
      </c>
      <c r="CF369">
        <v>2.566353571428571</v>
      </c>
      <c r="CG369">
        <v>22.75963928571429</v>
      </c>
      <c r="CH369">
        <v>21.45354642857143</v>
      </c>
      <c r="CI369">
        <v>1999.985</v>
      </c>
      <c r="CJ369">
        <v>0.9799982857142859</v>
      </c>
      <c r="CK369">
        <v>0.02000177142857143</v>
      </c>
      <c r="CL369">
        <v>0</v>
      </c>
      <c r="CM369">
        <v>2.092396428571428</v>
      </c>
      <c r="CN369">
        <v>0</v>
      </c>
      <c r="CO369">
        <v>7055.928214285713</v>
      </c>
      <c r="CP369">
        <v>17338.07857142857</v>
      </c>
      <c r="CQ369">
        <v>38.84575</v>
      </c>
      <c r="CR369">
        <v>38.80757142857142</v>
      </c>
      <c r="CS369">
        <v>37.46635714285714</v>
      </c>
      <c r="CT369">
        <v>37.02657142857144</v>
      </c>
      <c r="CU369">
        <v>38.00210714285714</v>
      </c>
      <c r="CV369">
        <v>1959.982857142857</v>
      </c>
      <c r="CW369">
        <v>40.00214285714286</v>
      </c>
      <c r="CX369">
        <v>0</v>
      </c>
      <c r="CY369">
        <v>1677867510.4</v>
      </c>
      <c r="CZ369">
        <v>0</v>
      </c>
      <c r="DA369">
        <v>0</v>
      </c>
      <c r="DB369" t="s">
        <v>356</v>
      </c>
      <c r="DC369">
        <v>1664468064.5</v>
      </c>
      <c r="DD369">
        <v>1677795524</v>
      </c>
      <c r="DE369">
        <v>0</v>
      </c>
      <c r="DF369">
        <v>-0.419</v>
      </c>
      <c r="DG369">
        <v>-0.001</v>
      </c>
      <c r="DH369">
        <v>3.097</v>
      </c>
      <c r="DI369">
        <v>0.268</v>
      </c>
      <c r="DJ369">
        <v>400</v>
      </c>
      <c r="DK369">
        <v>24</v>
      </c>
      <c r="DL369">
        <v>0.15</v>
      </c>
      <c r="DM369">
        <v>0.13</v>
      </c>
      <c r="DN369">
        <v>-39.79290243902439</v>
      </c>
      <c r="DO369">
        <v>0.2851944250871812</v>
      </c>
      <c r="DP369">
        <v>0.1110881488878064</v>
      </c>
      <c r="DQ369">
        <v>0</v>
      </c>
      <c r="DR369">
        <v>2.401340975609756</v>
      </c>
      <c r="DS369">
        <v>-0.5238915679442488</v>
      </c>
      <c r="DT369">
        <v>0.0516722821770981</v>
      </c>
      <c r="DU369">
        <v>0</v>
      </c>
      <c r="DV369">
        <v>0</v>
      </c>
      <c r="DW369">
        <v>2</v>
      </c>
      <c r="DX369" t="s">
        <v>357</v>
      </c>
      <c r="DY369">
        <v>2.97835</v>
      </c>
      <c r="DZ369">
        <v>2.7282</v>
      </c>
      <c r="EA369">
        <v>0.142179</v>
      </c>
      <c r="EB369">
        <v>0.147714</v>
      </c>
      <c r="EC369">
        <v>0.126149</v>
      </c>
      <c r="ED369">
        <v>0.1204</v>
      </c>
      <c r="EE369">
        <v>25653</v>
      </c>
      <c r="EF369">
        <v>25187</v>
      </c>
      <c r="EG369">
        <v>30440.1</v>
      </c>
      <c r="EH369">
        <v>29806.2</v>
      </c>
      <c r="EI369">
        <v>36701</v>
      </c>
      <c r="EJ369">
        <v>34511.6</v>
      </c>
      <c r="EK369">
        <v>46570.7</v>
      </c>
      <c r="EL369">
        <v>44324</v>
      </c>
      <c r="EM369">
        <v>1.868</v>
      </c>
      <c r="EN369">
        <v>1.8353</v>
      </c>
      <c r="EO369">
        <v>0.205163</v>
      </c>
      <c r="EP369">
        <v>0</v>
      </c>
      <c r="EQ369">
        <v>31.6926</v>
      </c>
      <c r="ER369">
        <v>999.9</v>
      </c>
      <c r="ES369">
        <v>48.4</v>
      </c>
      <c r="ET369">
        <v>34.1</v>
      </c>
      <c r="EU369">
        <v>29.0862</v>
      </c>
      <c r="EV369">
        <v>63.0359</v>
      </c>
      <c r="EW369">
        <v>19.6995</v>
      </c>
      <c r="EX369">
        <v>1</v>
      </c>
      <c r="EY369">
        <v>0.06725100000000001</v>
      </c>
      <c r="EZ369">
        <v>-2.63812</v>
      </c>
      <c r="FA369">
        <v>20.1813</v>
      </c>
      <c r="FB369">
        <v>5.23107</v>
      </c>
      <c r="FC369">
        <v>11.9739</v>
      </c>
      <c r="FD369">
        <v>4.97105</v>
      </c>
      <c r="FE369">
        <v>3.2897</v>
      </c>
      <c r="FF369">
        <v>9999</v>
      </c>
      <c r="FG369">
        <v>9999</v>
      </c>
      <c r="FH369">
        <v>9999</v>
      </c>
      <c r="FI369">
        <v>999.9</v>
      </c>
      <c r="FJ369">
        <v>4.97303</v>
      </c>
      <c r="FK369">
        <v>1.87744</v>
      </c>
      <c r="FL369">
        <v>1.87558</v>
      </c>
      <c r="FM369">
        <v>1.87836</v>
      </c>
      <c r="FN369">
        <v>1.87506</v>
      </c>
      <c r="FO369">
        <v>1.87865</v>
      </c>
      <c r="FP369">
        <v>1.8757</v>
      </c>
      <c r="FQ369">
        <v>1.87683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4.568</v>
      </c>
      <c r="GF369">
        <v>0.4006</v>
      </c>
      <c r="GG369">
        <v>1.952128706093963</v>
      </c>
      <c r="GH369">
        <v>0.004218851560130391</v>
      </c>
      <c r="GI369">
        <v>-1.795455638341317E-06</v>
      </c>
      <c r="GJ369">
        <v>4.509012065089949E-10</v>
      </c>
      <c r="GK369">
        <v>0.4005864047308223</v>
      </c>
      <c r="GL369">
        <v>0</v>
      </c>
      <c r="GM369">
        <v>0</v>
      </c>
      <c r="GN369">
        <v>0</v>
      </c>
      <c r="GO369">
        <v>0</v>
      </c>
      <c r="GP369">
        <v>2124</v>
      </c>
      <c r="GQ369">
        <v>1</v>
      </c>
      <c r="GR369">
        <v>26</v>
      </c>
      <c r="GS369">
        <v>223324</v>
      </c>
      <c r="GT369">
        <v>1199.7</v>
      </c>
      <c r="GU369">
        <v>2.14111</v>
      </c>
      <c r="GV369">
        <v>2.55249</v>
      </c>
      <c r="GW369">
        <v>1.39893</v>
      </c>
      <c r="GX369">
        <v>2.36206</v>
      </c>
      <c r="GY369">
        <v>1.44897</v>
      </c>
      <c r="GZ369">
        <v>2.52075</v>
      </c>
      <c r="HA369">
        <v>40.3237</v>
      </c>
      <c r="HB369">
        <v>24.2101</v>
      </c>
      <c r="HC369">
        <v>18</v>
      </c>
      <c r="HD369">
        <v>495.016</v>
      </c>
      <c r="HE369">
        <v>446.155</v>
      </c>
      <c r="HF369">
        <v>35.4986</v>
      </c>
      <c r="HG369">
        <v>28.037</v>
      </c>
      <c r="HH369">
        <v>30.0001</v>
      </c>
      <c r="HI369">
        <v>27.6888</v>
      </c>
      <c r="HJ369">
        <v>27.7293</v>
      </c>
      <c r="HK369">
        <v>42.9719</v>
      </c>
      <c r="HL369">
        <v>0</v>
      </c>
      <c r="HM369">
        <v>100</v>
      </c>
      <c r="HN369">
        <v>35.4901</v>
      </c>
      <c r="HO369">
        <v>941.582</v>
      </c>
      <c r="HP369">
        <v>30.0046</v>
      </c>
      <c r="HQ369">
        <v>100.639</v>
      </c>
      <c r="HR369">
        <v>101.922</v>
      </c>
    </row>
    <row r="370" spans="1:226">
      <c r="A370">
        <v>354</v>
      </c>
      <c r="B370">
        <v>1677867512.1</v>
      </c>
      <c r="C370">
        <v>4990.599999904633</v>
      </c>
      <c r="D370" t="s">
        <v>1073</v>
      </c>
      <c r="E370" t="s">
        <v>1074</v>
      </c>
      <c r="F370">
        <v>5</v>
      </c>
      <c r="G370" t="s">
        <v>353</v>
      </c>
      <c r="H370" t="s">
        <v>770</v>
      </c>
      <c r="I370">
        <v>1677867504.581481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952.8138924422717</v>
      </c>
      <c r="AK370">
        <v>921.8039878787876</v>
      </c>
      <c r="AL370">
        <v>3.478408536120298</v>
      </c>
      <c r="AM370">
        <v>64.72934147553096</v>
      </c>
      <c r="AN370">
        <f>(AP370 - AO370 + BO370*1E3/(8.314*(BQ370+273.15)) * AR370/BN370 * AQ370) * BN370/(100*BB370) * 1000/(1000 - AP370)</f>
        <v>0</v>
      </c>
      <c r="AO370">
        <v>28.70433385763068</v>
      </c>
      <c r="AP370">
        <v>30.98634909090908</v>
      </c>
      <c r="AQ370">
        <v>-0.006827786485832939</v>
      </c>
      <c r="AR370">
        <v>99.36113135424414</v>
      </c>
      <c r="AS370">
        <v>0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2.96</v>
      </c>
      <c r="BC370">
        <v>0.5</v>
      </c>
      <c r="BD370" t="s">
        <v>355</v>
      </c>
      <c r="BE370">
        <v>2</v>
      </c>
      <c r="BF370" t="b">
        <v>1</v>
      </c>
      <c r="BG370">
        <v>1677867504.581481</v>
      </c>
      <c r="BH370">
        <v>869.5548518518518</v>
      </c>
      <c r="BI370">
        <v>909.3219629629631</v>
      </c>
      <c r="BJ370">
        <v>31.03887037037037</v>
      </c>
      <c r="BK370">
        <v>28.70477407407407</v>
      </c>
      <c r="BL370">
        <v>865.0050000000001</v>
      </c>
      <c r="BM370">
        <v>30.63828888888889</v>
      </c>
      <c r="BN370">
        <v>500.0271851851851</v>
      </c>
      <c r="BO370">
        <v>89.4025111111111</v>
      </c>
      <c r="BP370">
        <v>0.09992934814814813</v>
      </c>
      <c r="BQ370">
        <v>34.36054074074074</v>
      </c>
      <c r="BR370">
        <v>35.01515185185185</v>
      </c>
      <c r="BS370">
        <v>999.9000000000001</v>
      </c>
      <c r="BT370">
        <v>0</v>
      </c>
      <c r="BU370">
        <v>0</v>
      </c>
      <c r="BV370">
        <v>10006.52333333333</v>
      </c>
      <c r="BW370">
        <v>0</v>
      </c>
      <c r="BX370">
        <v>2.795591481481482</v>
      </c>
      <c r="BY370">
        <v>-39.76711111111111</v>
      </c>
      <c r="BZ370">
        <v>897.4088888888888</v>
      </c>
      <c r="CA370">
        <v>936.1952592592593</v>
      </c>
      <c r="CB370">
        <v>2.33409962962963</v>
      </c>
      <c r="CC370">
        <v>909.3219629629631</v>
      </c>
      <c r="CD370">
        <v>28.70477407407407</v>
      </c>
      <c r="CE370">
        <v>2.774952962962963</v>
      </c>
      <c r="CF370">
        <v>2.566278518518519</v>
      </c>
      <c r="CG370">
        <v>22.73584074074074</v>
      </c>
      <c r="CH370">
        <v>21.45305925925926</v>
      </c>
      <c r="CI370">
        <v>1999.985185185185</v>
      </c>
      <c r="CJ370">
        <v>0.9799986666666668</v>
      </c>
      <c r="CK370">
        <v>0.02000137777777778</v>
      </c>
      <c r="CL370">
        <v>0</v>
      </c>
      <c r="CM370">
        <v>2.093137037037037</v>
      </c>
      <c r="CN370">
        <v>0</v>
      </c>
      <c r="CO370">
        <v>7054.828518518517</v>
      </c>
      <c r="CP370">
        <v>17338.09259259259</v>
      </c>
      <c r="CQ370">
        <v>38.82148148148148</v>
      </c>
      <c r="CR370">
        <v>38.8074074074074</v>
      </c>
      <c r="CS370">
        <v>37.48592592592593</v>
      </c>
      <c r="CT370">
        <v>37.03214814814815</v>
      </c>
      <c r="CU370">
        <v>37.9952962962963</v>
      </c>
      <c r="CV370">
        <v>1959.984074074074</v>
      </c>
      <c r="CW370">
        <v>40.00111111111111</v>
      </c>
      <c r="CX370">
        <v>0</v>
      </c>
      <c r="CY370">
        <v>1677867515.2</v>
      </c>
      <c r="CZ370">
        <v>0</v>
      </c>
      <c r="DA370">
        <v>0</v>
      </c>
      <c r="DB370" t="s">
        <v>356</v>
      </c>
      <c r="DC370">
        <v>1664468064.5</v>
      </c>
      <c r="DD370">
        <v>1677795524</v>
      </c>
      <c r="DE370">
        <v>0</v>
      </c>
      <c r="DF370">
        <v>-0.419</v>
      </c>
      <c r="DG370">
        <v>-0.001</v>
      </c>
      <c r="DH370">
        <v>3.097</v>
      </c>
      <c r="DI370">
        <v>0.268</v>
      </c>
      <c r="DJ370">
        <v>400</v>
      </c>
      <c r="DK370">
        <v>24</v>
      </c>
      <c r="DL370">
        <v>0.15</v>
      </c>
      <c r="DM370">
        <v>0.13</v>
      </c>
      <c r="DN370">
        <v>-39.76882926829268</v>
      </c>
      <c r="DO370">
        <v>0.05654006968644253</v>
      </c>
      <c r="DP370">
        <v>0.1078954106121847</v>
      </c>
      <c r="DQ370">
        <v>1</v>
      </c>
      <c r="DR370">
        <v>2.359668292682927</v>
      </c>
      <c r="DS370">
        <v>-0.50012257839721</v>
      </c>
      <c r="DT370">
        <v>0.04939529724344204</v>
      </c>
      <c r="DU370">
        <v>0</v>
      </c>
      <c r="DV370">
        <v>1</v>
      </c>
      <c r="DW370">
        <v>2</v>
      </c>
      <c r="DX370" t="s">
        <v>365</v>
      </c>
      <c r="DY370">
        <v>2.9785</v>
      </c>
      <c r="DZ370">
        <v>2.72824</v>
      </c>
      <c r="EA370">
        <v>0.14396</v>
      </c>
      <c r="EB370">
        <v>0.149477</v>
      </c>
      <c r="EC370">
        <v>0.12606</v>
      </c>
      <c r="ED370">
        <v>0.120401</v>
      </c>
      <c r="EE370">
        <v>25599.4</v>
      </c>
      <c r="EF370">
        <v>25134.9</v>
      </c>
      <c r="EG370">
        <v>30439.8</v>
      </c>
      <c r="EH370">
        <v>29806.2</v>
      </c>
      <c r="EI370">
        <v>36704.6</v>
      </c>
      <c r="EJ370">
        <v>34511.5</v>
      </c>
      <c r="EK370">
        <v>46570.3</v>
      </c>
      <c r="EL370">
        <v>44323.8</v>
      </c>
      <c r="EM370">
        <v>1.8678</v>
      </c>
      <c r="EN370">
        <v>1.83525</v>
      </c>
      <c r="EO370">
        <v>0.205189</v>
      </c>
      <c r="EP370">
        <v>0</v>
      </c>
      <c r="EQ370">
        <v>31.6896</v>
      </c>
      <c r="ER370">
        <v>999.9</v>
      </c>
      <c r="ES370">
        <v>48.4</v>
      </c>
      <c r="ET370">
        <v>34.1</v>
      </c>
      <c r="EU370">
        <v>29.0847</v>
      </c>
      <c r="EV370">
        <v>62.8059</v>
      </c>
      <c r="EW370">
        <v>19.6795</v>
      </c>
      <c r="EX370">
        <v>1</v>
      </c>
      <c r="EY370">
        <v>0.0673222</v>
      </c>
      <c r="EZ370">
        <v>-2.63857</v>
      </c>
      <c r="FA370">
        <v>20.1813</v>
      </c>
      <c r="FB370">
        <v>5.23047</v>
      </c>
      <c r="FC370">
        <v>11.9728</v>
      </c>
      <c r="FD370">
        <v>4.97075</v>
      </c>
      <c r="FE370">
        <v>3.28958</v>
      </c>
      <c r="FF370">
        <v>9999</v>
      </c>
      <c r="FG370">
        <v>9999</v>
      </c>
      <c r="FH370">
        <v>9999</v>
      </c>
      <c r="FI370">
        <v>999.9</v>
      </c>
      <c r="FJ370">
        <v>4.97302</v>
      </c>
      <c r="FK370">
        <v>1.87744</v>
      </c>
      <c r="FL370">
        <v>1.87558</v>
      </c>
      <c r="FM370">
        <v>1.87836</v>
      </c>
      <c r="FN370">
        <v>1.87504</v>
      </c>
      <c r="FO370">
        <v>1.87865</v>
      </c>
      <c r="FP370">
        <v>1.87568</v>
      </c>
      <c r="FQ370">
        <v>1.87683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4.604</v>
      </c>
      <c r="GF370">
        <v>0.4005</v>
      </c>
      <c r="GG370">
        <v>1.952128706093963</v>
      </c>
      <c r="GH370">
        <v>0.004218851560130391</v>
      </c>
      <c r="GI370">
        <v>-1.795455638341317E-06</v>
      </c>
      <c r="GJ370">
        <v>4.509012065089949E-10</v>
      </c>
      <c r="GK370">
        <v>0.4005864047308223</v>
      </c>
      <c r="GL370">
        <v>0</v>
      </c>
      <c r="GM370">
        <v>0</v>
      </c>
      <c r="GN370">
        <v>0</v>
      </c>
      <c r="GO370">
        <v>0</v>
      </c>
      <c r="GP370">
        <v>2124</v>
      </c>
      <c r="GQ370">
        <v>1</v>
      </c>
      <c r="GR370">
        <v>26</v>
      </c>
      <c r="GS370">
        <v>223324.1</v>
      </c>
      <c r="GT370">
        <v>1199.8</v>
      </c>
      <c r="GU370">
        <v>2.17407</v>
      </c>
      <c r="GV370">
        <v>2.56104</v>
      </c>
      <c r="GW370">
        <v>1.39893</v>
      </c>
      <c r="GX370">
        <v>2.36206</v>
      </c>
      <c r="GY370">
        <v>1.44897</v>
      </c>
      <c r="GZ370">
        <v>2.46094</v>
      </c>
      <c r="HA370">
        <v>40.3491</v>
      </c>
      <c r="HB370">
        <v>24.2013</v>
      </c>
      <c r="HC370">
        <v>18</v>
      </c>
      <c r="HD370">
        <v>494.913</v>
      </c>
      <c r="HE370">
        <v>446.142</v>
      </c>
      <c r="HF370">
        <v>35.4833</v>
      </c>
      <c r="HG370">
        <v>28.0378</v>
      </c>
      <c r="HH370">
        <v>30.0001</v>
      </c>
      <c r="HI370">
        <v>27.6901</v>
      </c>
      <c r="HJ370">
        <v>27.7318</v>
      </c>
      <c r="HK370">
        <v>43.5534</v>
      </c>
      <c r="HL370">
        <v>0</v>
      </c>
      <c r="HM370">
        <v>100</v>
      </c>
      <c r="HN370">
        <v>35.4786</v>
      </c>
      <c r="HO370">
        <v>955.018</v>
      </c>
      <c r="HP370">
        <v>30.0046</v>
      </c>
      <c r="HQ370">
        <v>100.638</v>
      </c>
      <c r="HR370">
        <v>101.921</v>
      </c>
    </row>
    <row r="371" spans="1:226">
      <c r="A371">
        <v>355</v>
      </c>
      <c r="B371">
        <v>1677867517.1</v>
      </c>
      <c r="C371">
        <v>4995.599999904633</v>
      </c>
      <c r="D371" t="s">
        <v>1075</v>
      </c>
      <c r="E371" t="s">
        <v>1076</v>
      </c>
      <c r="F371">
        <v>5</v>
      </c>
      <c r="G371" t="s">
        <v>353</v>
      </c>
      <c r="H371" t="s">
        <v>770</v>
      </c>
      <c r="I371">
        <v>1677867509.296428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970.0535508094296</v>
      </c>
      <c r="AK371">
        <v>939.0846848484847</v>
      </c>
      <c r="AL371">
        <v>3.454866372126266</v>
      </c>
      <c r="AM371">
        <v>64.72934147553096</v>
      </c>
      <c r="AN371">
        <f>(AP371 - AO371 + BO371*1E3/(8.314*(BQ371+273.15)) * AR371/BN371 * AQ371) * BN371/(100*BB371) * 1000/(1000 - AP371)</f>
        <v>0</v>
      </c>
      <c r="AO371">
        <v>28.70348822943611</v>
      </c>
      <c r="AP371">
        <v>30.94789030303032</v>
      </c>
      <c r="AQ371">
        <v>-0.00792736852075464</v>
      </c>
      <c r="AR371">
        <v>99.36113135424414</v>
      </c>
      <c r="AS371">
        <v>0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2.96</v>
      </c>
      <c r="BC371">
        <v>0.5</v>
      </c>
      <c r="BD371" t="s">
        <v>355</v>
      </c>
      <c r="BE371">
        <v>2</v>
      </c>
      <c r="BF371" t="b">
        <v>1</v>
      </c>
      <c r="BG371">
        <v>1677867509.296428</v>
      </c>
      <c r="BH371">
        <v>885.4287499999999</v>
      </c>
      <c r="BI371">
        <v>925.1900357142857</v>
      </c>
      <c r="BJ371">
        <v>31.00223571428571</v>
      </c>
      <c r="BK371">
        <v>28.70397500000001</v>
      </c>
      <c r="BL371">
        <v>880.8454285714286</v>
      </c>
      <c r="BM371">
        <v>30.60165</v>
      </c>
      <c r="BN371">
        <v>500.0272142857143</v>
      </c>
      <c r="BO371">
        <v>89.40524285714285</v>
      </c>
      <c r="BP371">
        <v>0.09986915714285714</v>
      </c>
      <c r="BQ371">
        <v>34.35506785714285</v>
      </c>
      <c r="BR371">
        <v>35.01425714285714</v>
      </c>
      <c r="BS371">
        <v>999.9000000000002</v>
      </c>
      <c r="BT371">
        <v>0</v>
      </c>
      <c r="BU371">
        <v>0</v>
      </c>
      <c r="BV371">
        <v>10007.58535714286</v>
      </c>
      <c r="BW371">
        <v>0</v>
      </c>
      <c r="BX371">
        <v>2.828043571428571</v>
      </c>
      <c r="BY371">
        <v>-39.76131071428572</v>
      </c>
      <c r="BZ371">
        <v>913.7567500000001</v>
      </c>
      <c r="CA371">
        <v>952.5315000000001</v>
      </c>
      <c r="CB371">
        <v>2.298267857142857</v>
      </c>
      <c r="CC371">
        <v>925.1900357142857</v>
      </c>
      <c r="CD371">
        <v>28.70397500000001</v>
      </c>
      <c r="CE371">
        <v>2.771763214285714</v>
      </c>
      <c r="CF371">
        <v>2.566285714285714</v>
      </c>
      <c r="CG371">
        <v>22.71687500000001</v>
      </c>
      <c r="CH371">
        <v>21.45310357142858</v>
      </c>
      <c r="CI371">
        <v>1999.997142857143</v>
      </c>
      <c r="CJ371">
        <v>0.9799987142857144</v>
      </c>
      <c r="CK371">
        <v>0.02000132857142858</v>
      </c>
      <c r="CL371">
        <v>0</v>
      </c>
      <c r="CM371">
        <v>2.103464285714286</v>
      </c>
      <c r="CN371">
        <v>0</v>
      </c>
      <c r="CO371">
        <v>7053.75357142857</v>
      </c>
      <c r="CP371">
        <v>17338.18928571428</v>
      </c>
      <c r="CQ371">
        <v>38.76310714285713</v>
      </c>
      <c r="CR371">
        <v>38.812</v>
      </c>
      <c r="CS371">
        <v>37.52432142857143</v>
      </c>
      <c r="CT371">
        <v>37.05325</v>
      </c>
      <c r="CU371">
        <v>38.00882142857143</v>
      </c>
      <c r="CV371">
        <v>1959.995714285714</v>
      </c>
      <c r="CW371">
        <v>40.00142857142857</v>
      </c>
      <c r="CX371">
        <v>0</v>
      </c>
      <c r="CY371">
        <v>1677867520</v>
      </c>
      <c r="CZ371">
        <v>0</v>
      </c>
      <c r="DA371">
        <v>0</v>
      </c>
      <c r="DB371" t="s">
        <v>356</v>
      </c>
      <c r="DC371">
        <v>1664468064.5</v>
      </c>
      <c r="DD371">
        <v>1677795524</v>
      </c>
      <c r="DE371">
        <v>0</v>
      </c>
      <c r="DF371">
        <v>-0.419</v>
      </c>
      <c r="DG371">
        <v>-0.001</v>
      </c>
      <c r="DH371">
        <v>3.097</v>
      </c>
      <c r="DI371">
        <v>0.268</v>
      </c>
      <c r="DJ371">
        <v>400</v>
      </c>
      <c r="DK371">
        <v>24</v>
      </c>
      <c r="DL371">
        <v>0.15</v>
      </c>
      <c r="DM371">
        <v>0.13</v>
      </c>
      <c r="DN371">
        <v>-39.7448525</v>
      </c>
      <c r="DO371">
        <v>-0.08651144465280138</v>
      </c>
      <c r="DP371">
        <v>0.08764523657193257</v>
      </c>
      <c r="DQ371">
        <v>1</v>
      </c>
      <c r="DR371">
        <v>2.32153775</v>
      </c>
      <c r="DS371">
        <v>-0.4598885178236455</v>
      </c>
      <c r="DT371">
        <v>0.04432809405374315</v>
      </c>
      <c r="DU371">
        <v>0</v>
      </c>
      <c r="DV371">
        <v>1</v>
      </c>
      <c r="DW371">
        <v>2</v>
      </c>
      <c r="DX371" t="s">
        <v>365</v>
      </c>
      <c r="DY371">
        <v>2.97823</v>
      </c>
      <c r="DZ371">
        <v>2.72816</v>
      </c>
      <c r="EA371">
        <v>0.145721</v>
      </c>
      <c r="EB371">
        <v>0.151195</v>
      </c>
      <c r="EC371">
        <v>0.125955</v>
      </c>
      <c r="ED371">
        <v>0.120404</v>
      </c>
      <c r="EE371">
        <v>25547</v>
      </c>
      <c r="EF371">
        <v>25083.9</v>
      </c>
      <c r="EG371">
        <v>30440.1</v>
      </c>
      <c r="EH371">
        <v>29805.9</v>
      </c>
      <c r="EI371">
        <v>36709.4</v>
      </c>
      <c r="EJ371">
        <v>34511.2</v>
      </c>
      <c r="EK371">
        <v>46570.5</v>
      </c>
      <c r="EL371">
        <v>44323.4</v>
      </c>
      <c r="EM371">
        <v>1.8678</v>
      </c>
      <c r="EN371">
        <v>1.8355</v>
      </c>
      <c r="EO371">
        <v>0.206016</v>
      </c>
      <c r="EP371">
        <v>0</v>
      </c>
      <c r="EQ371">
        <v>31.6876</v>
      </c>
      <c r="ER371">
        <v>999.9</v>
      </c>
      <c r="ES371">
        <v>48.4</v>
      </c>
      <c r="ET371">
        <v>34.1</v>
      </c>
      <c r="EU371">
        <v>29.0836</v>
      </c>
      <c r="EV371">
        <v>62.9059</v>
      </c>
      <c r="EW371">
        <v>19.7356</v>
      </c>
      <c r="EX371">
        <v>1</v>
      </c>
      <c r="EY371">
        <v>0.0674162</v>
      </c>
      <c r="EZ371">
        <v>-2.64352</v>
      </c>
      <c r="FA371">
        <v>20.1811</v>
      </c>
      <c r="FB371">
        <v>5.23077</v>
      </c>
      <c r="FC371">
        <v>11.9734</v>
      </c>
      <c r="FD371">
        <v>4.97115</v>
      </c>
      <c r="FE371">
        <v>3.28958</v>
      </c>
      <c r="FF371">
        <v>9999</v>
      </c>
      <c r="FG371">
        <v>9999</v>
      </c>
      <c r="FH371">
        <v>9999</v>
      </c>
      <c r="FI371">
        <v>999.9</v>
      </c>
      <c r="FJ371">
        <v>4.97302</v>
      </c>
      <c r="FK371">
        <v>1.87745</v>
      </c>
      <c r="FL371">
        <v>1.87559</v>
      </c>
      <c r="FM371">
        <v>1.87838</v>
      </c>
      <c r="FN371">
        <v>1.87505</v>
      </c>
      <c r="FO371">
        <v>1.87866</v>
      </c>
      <c r="FP371">
        <v>1.87572</v>
      </c>
      <c r="FQ371">
        <v>1.87685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4.638</v>
      </c>
      <c r="GF371">
        <v>0.4006</v>
      </c>
      <c r="GG371">
        <v>1.952128706093963</v>
      </c>
      <c r="GH371">
        <v>0.004218851560130391</v>
      </c>
      <c r="GI371">
        <v>-1.795455638341317E-06</v>
      </c>
      <c r="GJ371">
        <v>4.509012065089949E-10</v>
      </c>
      <c r="GK371">
        <v>0.4005864047308223</v>
      </c>
      <c r="GL371">
        <v>0</v>
      </c>
      <c r="GM371">
        <v>0</v>
      </c>
      <c r="GN371">
        <v>0</v>
      </c>
      <c r="GO371">
        <v>0</v>
      </c>
      <c r="GP371">
        <v>2124</v>
      </c>
      <c r="GQ371">
        <v>1</v>
      </c>
      <c r="GR371">
        <v>26</v>
      </c>
      <c r="GS371">
        <v>223324.2</v>
      </c>
      <c r="GT371">
        <v>1199.9</v>
      </c>
      <c r="GU371">
        <v>2.20215</v>
      </c>
      <c r="GV371">
        <v>2.55737</v>
      </c>
      <c r="GW371">
        <v>1.39893</v>
      </c>
      <c r="GX371">
        <v>2.36084</v>
      </c>
      <c r="GY371">
        <v>1.44897</v>
      </c>
      <c r="GZ371">
        <v>2.42065</v>
      </c>
      <c r="HA371">
        <v>40.3237</v>
      </c>
      <c r="HB371">
        <v>24.2101</v>
      </c>
      <c r="HC371">
        <v>18</v>
      </c>
      <c r="HD371">
        <v>494.924</v>
      </c>
      <c r="HE371">
        <v>446.316</v>
      </c>
      <c r="HF371">
        <v>35.4713</v>
      </c>
      <c r="HG371">
        <v>28.0393</v>
      </c>
      <c r="HH371">
        <v>30.0002</v>
      </c>
      <c r="HI371">
        <v>27.6917</v>
      </c>
      <c r="HJ371">
        <v>27.734</v>
      </c>
      <c r="HK371">
        <v>44.2005</v>
      </c>
      <c r="HL371">
        <v>0</v>
      </c>
      <c r="HM371">
        <v>100</v>
      </c>
      <c r="HN371">
        <v>35.4651</v>
      </c>
      <c r="HO371">
        <v>975.054</v>
      </c>
      <c r="HP371">
        <v>30.0046</v>
      </c>
      <c r="HQ371">
        <v>100.639</v>
      </c>
      <c r="HR371">
        <v>101.92</v>
      </c>
    </row>
    <row r="372" spans="1:226">
      <c r="A372">
        <v>356</v>
      </c>
      <c r="B372">
        <v>1677867522.1</v>
      </c>
      <c r="C372">
        <v>5000.599999904633</v>
      </c>
      <c r="D372" t="s">
        <v>1077</v>
      </c>
      <c r="E372" t="s">
        <v>1078</v>
      </c>
      <c r="F372">
        <v>5</v>
      </c>
      <c r="G372" t="s">
        <v>353</v>
      </c>
      <c r="H372" t="s">
        <v>770</v>
      </c>
      <c r="I372">
        <v>1677867514.6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987.3441386948442</v>
      </c>
      <c r="AK372">
        <v>956.324133333333</v>
      </c>
      <c r="AL372">
        <v>3.448601456957166</v>
      </c>
      <c r="AM372">
        <v>64.72934147553096</v>
      </c>
      <c r="AN372">
        <f>(AP372 - AO372 + BO372*1E3/(8.314*(BQ372+273.15)) * AR372/BN372 * AQ372) * BN372/(100*BB372) * 1000/(1000 - AP372)</f>
        <v>0</v>
      </c>
      <c r="AO372">
        <v>28.70189896098934</v>
      </c>
      <c r="AP372">
        <v>30.91375393939393</v>
      </c>
      <c r="AQ372">
        <v>-0.006214358730942535</v>
      </c>
      <c r="AR372">
        <v>99.36113135424414</v>
      </c>
      <c r="AS372">
        <v>0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2.96</v>
      </c>
      <c r="BC372">
        <v>0.5</v>
      </c>
      <c r="BD372" t="s">
        <v>355</v>
      </c>
      <c r="BE372">
        <v>2</v>
      </c>
      <c r="BF372" t="b">
        <v>1</v>
      </c>
      <c r="BG372">
        <v>1677867514.6</v>
      </c>
      <c r="BH372">
        <v>903.2818888888891</v>
      </c>
      <c r="BI372">
        <v>943.0163333333333</v>
      </c>
      <c r="BJ372">
        <v>30.96328518518519</v>
      </c>
      <c r="BK372">
        <v>28.70308148148148</v>
      </c>
      <c r="BL372">
        <v>898.6612222222221</v>
      </c>
      <c r="BM372">
        <v>30.56269629629629</v>
      </c>
      <c r="BN372">
        <v>500.0254444444445</v>
      </c>
      <c r="BO372">
        <v>89.40883703703703</v>
      </c>
      <c r="BP372">
        <v>0.09991984814814814</v>
      </c>
      <c r="BQ372">
        <v>34.34944074074073</v>
      </c>
      <c r="BR372">
        <v>35.01692962962963</v>
      </c>
      <c r="BS372">
        <v>999.9000000000001</v>
      </c>
      <c r="BT372">
        <v>0</v>
      </c>
      <c r="BU372">
        <v>0</v>
      </c>
      <c r="BV372">
        <v>10000.81074074074</v>
      </c>
      <c r="BW372">
        <v>0</v>
      </c>
      <c r="BX372">
        <v>2.904028888888889</v>
      </c>
      <c r="BY372">
        <v>-39.73435925925926</v>
      </c>
      <c r="BZ372">
        <v>932.1436666666667</v>
      </c>
      <c r="CA372">
        <v>970.8835925925924</v>
      </c>
      <c r="CB372">
        <v>2.2602</v>
      </c>
      <c r="CC372">
        <v>943.0163333333333</v>
      </c>
      <c r="CD372">
        <v>28.70308148148148</v>
      </c>
      <c r="CE372">
        <v>2.768391481481482</v>
      </c>
      <c r="CF372">
        <v>2.56630962962963</v>
      </c>
      <c r="CG372">
        <v>22.69681481481481</v>
      </c>
      <c r="CH372">
        <v>21.45325925925926</v>
      </c>
      <c r="CI372">
        <v>2000.013703703704</v>
      </c>
      <c r="CJ372">
        <v>0.9799990000000001</v>
      </c>
      <c r="CK372">
        <v>0.02000103333333334</v>
      </c>
      <c r="CL372">
        <v>0</v>
      </c>
      <c r="CM372">
        <v>2.158725925925926</v>
      </c>
      <c r="CN372">
        <v>0</v>
      </c>
      <c r="CO372">
        <v>7052.534074074075</v>
      </c>
      <c r="CP372">
        <v>17338.34444444445</v>
      </c>
      <c r="CQ372">
        <v>38.74507407407408</v>
      </c>
      <c r="CR372">
        <v>38.812</v>
      </c>
      <c r="CS372">
        <v>37.54837037037037</v>
      </c>
      <c r="CT372">
        <v>37.05751851851852</v>
      </c>
      <c r="CU372">
        <v>38.02066666666666</v>
      </c>
      <c r="CV372">
        <v>1960.012592592593</v>
      </c>
      <c r="CW372">
        <v>40.00111111111111</v>
      </c>
      <c r="CX372">
        <v>0</v>
      </c>
      <c r="CY372">
        <v>1677867525.4</v>
      </c>
      <c r="CZ372">
        <v>0</v>
      </c>
      <c r="DA372">
        <v>0</v>
      </c>
      <c r="DB372" t="s">
        <v>356</v>
      </c>
      <c r="DC372">
        <v>1664468064.5</v>
      </c>
      <c r="DD372">
        <v>1677795524</v>
      </c>
      <c r="DE372">
        <v>0</v>
      </c>
      <c r="DF372">
        <v>-0.419</v>
      </c>
      <c r="DG372">
        <v>-0.001</v>
      </c>
      <c r="DH372">
        <v>3.097</v>
      </c>
      <c r="DI372">
        <v>0.268</v>
      </c>
      <c r="DJ372">
        <v>400</v>
      </c>
      <c r="DK372">
        <v>24</v>
      </c>
      <c r="DL372">
        <v>0.15</v>
      </c>
      <c r="DM372">
        <v>0.13</v>
      </c>
      <c r="DN372">
        <v>-39.7518675</v>
      </c>
      <c r="DO372">
        <v>0.3993489681051648</v>
      </c>
      <c r="DP372">
        <v>0.07193256698985559</v>
      </c>
      <c r="DQ372">
        <v>0</v>
      </c>
      <c r="DR372">
        <v>2.2834405</v>
      </c>
      <c r="DS372">
        <v>-0.4329656285178317</v>
      </c>
      <c r="DT372">
        <v>0.04166403328711709</v>
      </c>
      <c r="DU372">
        <v>0</v>
      </c>
      <c r="DV372">
        <v>0</v>
      </c>
      <c r="DW372">
        <v>2</v>
      </c>
      <c r="DX372" t="s">
        <v>357</v>
      </c>
      <c r="DY372">
        <v>2.97844</v>
      </c>
      <c r="DZ372">
        <v>2.72839</v>
      </c>
      <c r="EA372">
        <v>0.147457</v>
      </c>
      <c r="EB372">
        <v>0.152913</v>
      </c>
      <c r="EC372">
        <v>0.125862</v>
      </c>
      <c r="ED372">
        <v>0.120401</v>
      </c>
      <c r="EE372">
        <v>25495.1</v>
      </c>
      <c r="EF372">
        <v>25033</v>
      </c>
      <c r="EG372">
        <v>30440</v>
      </c>
      <c r="EH372">
        <v>29805.7</v>
      </c>
      <c r="EI372">
        <v>36713.7</v>
      </c>
      <c r="EJ372">
        <v>34511.3</v>
      </c>
      <c r="EK372">
        <v>46570.7</v>
      </c>
      <c r="EL372">
        <v>44323.2</v>
      </c>
      <c r="EM372">
        <v>1.86782</v>
      </c>
      <c r="EN372">
        <v>1.83565</v>
      </c>
      <c r="EO372">
        <v>0.205502</v>
      </c>
      <c r="EP372">
        <v>0</v>
      </c>
      <c r="EQ372">
        <v>31.6868</v>
      </c>
      <c r="ER372">
        <v>999.9</v>
      </c>
      <c r="ES372">
        <v>48.4</v>
      </c>
      <c r="ET372">
        <v>34.1</v>
      </c>
      <c r="EU372">
        <v>29.0861</v>
      </c>
      <c r="EV372">
        <v>63.0659</v>
      </c>
      <c r="EW372">
        <v>19.4231</v>
      </c>
      <c r="EX372">
        <v>1</v>
      </c>
      <c r="EY372">
        <v>0.0673628</v>
      </c>
      <c r="EZ372">
        <v>-2.61901</v>
      </c>
      <c r="FA372">
        <v>20.1817</v>
      </c>
      <c r="FB372">
        <v>5.23107</v>
      </c>
      <c r="FC372">
        <v>11.9737</v>
      </c>
      <c r="FD372">
        <v>4.971</v>
      </c>
      <c r="FE372">
        <v>3.28968</v>
      </c>
      <c r="FF372">
        <v>9999</v>
      </c>
      <c r="FG372">
        <v>9999</v>
      </c>
      <c r="FH372">
        <v>9999</v>
      </c>
      <c r="FI372">
        <v>999.9</v>
      </c>
      <c r="FJ372">
        <v>4.97303</v>
      </c>
      <c r="FK372">
        <v>1.87744</v>
      </c>
      <c r="FL372">
        <v>1.8756</v>
      </c>
      <c r="FM372">
        <v>1.8784</v>
      </c>
      <c r="FN372">
        <v>1.87505</v>
      </c>
      <c r="FO372">
        <v>1.87866</v>
      </c>
      <c r="FP372">
        <v>1.87575</v>
      </c>
      <c r="FQ372">
        <v>1.87686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4.673</v>
      </c>
      <c r="GF372">
        <v>0.4005</v>
      </c>
      <c r="GG372">
        <v>1.952128706093963</v>
      </c>
      <c r="GH372">
        <v>0.004218851560130391</v>
      </c>
      <c r="GI372">
        <v>-1.795455638341317E-06</v>
      </c>
      <c r="GJ372">
        <v>4.509012065089949E-10</v>
      </c>
      <c r="GK372">
        <v>0.4005864047308223</v>
      </c>
      <c r="GL372">
        <v>0</v>
      </c>
      <c r="GM372">
        <v>0</v>
      </c>
      <c r="GN372">
        <v>0</v>
      </c>
      <c r="GO372">
        <v>0</v>
      </c>
      <c r="GP372">
        <v>2124</v>
      </c>
      <c r="GQ372">
        <v>1</v>
      </c>
      <c r="GR372">
        <v>26</v>
      </c>
      <c r="GS372">
        <v>223324.3</v>
      </c>
      <c r="GT372">
        <v>1200</v>
      </c>
      <c r="GU372">
        <v>2.23389</v>
      </c>
      <c r="GV372">
        <v>2.54883</v>
      </c>
      <c r="GW372">
        <v>1.39893</v>
      </c>
      <c r="GX372">
        <v>2.36206</v>
      </c>
      <c r="GY372">
        <v>1.44897</v>
      </c>
      <c r="GZ372">
        <v>2.48047</v>
      </c>
      <c r="HA372">
        <v>40.3491</v>
      </c>
      <c r="HB372">
        <v>24.2101</v>
      </c>
      <c r="HC372">
        <v>18</v>
      </c>
      <c r="HD372">
        <v>494.955</v>
      </c>
      <c r="HE372">
        <v>446.427</v>
      </c>
      <c r="HF372">
        <v>35.4582</v>
      </c>
      <c r="HG372">
        <v>28.0393</v>
      </c>
      <c r="HH372">
        <v>30.0001</v>
      </c>
      <c r="HI372">
        <v>27.694</v>
      </c>
      <c r="HJ372">
        <v>27.7363</v>
      </c>
      <c r="HK372">
        <v>44.7774</v>
      </c>
      <c r="HL372">
        <v>0</v>
      </c>
      <c r="HM372">
        <v>100</v>
      </c>
      <c r="HN372">
        <v>35.4421</v>
      </c>
      <c r="HO372">
        <v>988.428</v>
      </c>
      <c r="HP372">
        <v>30.0046</v>
      </c>
      <c r="HQ372">
        <v>100.639</v>
      </c>
      <c r="HR372">
        <v>101.92</v>
      </c>
    </row>
    <row r="373" spans="1:226">
      <c r="A373">
        <v>357</v>
      </c>
      <c r="B373">
        <v>1677867527.1</v>
      </c>
      <c r="C373">
        <v>5005.599999904633</v>
      </c>
      <c r="D373" t="s">
        <v>1079</v>
      </c>
      <c r="E373" t="s">
        <v>1080</v>
      </c>
      <c r="F373">
        <v>5</v>
      </c>
      <c r="G373" t="s">
        <v>353</v>
      </c>
      <c r="H373" t="s">
        <v>770</v>
      </c>
      <c r="I373">
        <v>1677867519.314285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1004.490804978349</v>
      </c>
      <c r="AK373">
        <v>973.5872727272721</v>
      </c>
      <c r="AL373">
        <v>3.440545593816179</v>
      </c>
      <c r="AM373">
        <v>64.72934147553096</v>
      </c>
      <c r="AN373">
        <f>(AP373 - AO373 + BO373*1E3/(8.314*(BQ373+273.15)) * AR373/BN373 * AQ373) * BN373/(100*BB373) * 1000/(1000 - AP373)</f>
        <v>0</v>
      </c>
      <c r="AO373">
        <v>28.69875517355646</v>
      </c>
      <c r="AP373">
        <v>30.87733939393938</v>
      </c>
      <c r="AQ373">
        <v>-0.007103696219163647</v>
      </c>
      <c r="AR373">
        <v>99.36113135424414</v>
      </c>
      <c r="AS373">
        <v>0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2.96</v>
      </c>
      <c r="BC373">
        <v>0.5</v>
      </c>
      <c r="BD373" t="s">
        <v>355</v>
      </c>
      <c r="BE373">
        <v>2</v>
      </c>
      <c r="BF373" t="b">
        <v>1</v>
      </c>
      <c r="BG373">
        <v>1677867519.314285</v>
      </c>
      <c r="BH373">
        <v>919.1131428571427</v>
      </c>
      <c r="BI373">
        <v>958.8037857142857</v>
      </c>
      <c r="BJ373">
        <v>30.92919642857142</v>
      </c>
      <c r="BK373">
        <v>28.70157142857142</v>
      </c>
      <c r="BL373">
        <v>914.4597142857145</v>
      </c>
      <c r="BM373">
        <v>30.52860714285714</v>
      </c>
      <c r="BN373">
        <v>500.03575</v>
      </c>
      <c r="BO373">
        <v>89.41104285714286</v>
      </c>
      <c r="BP373">
        <v>0.09999992857142857</v>
      </c>
      <c r="BQ373">
        <v>34.34436071428572</v>
      </c>
      <c r="BR373">
        <v>35.01543214285714</v>
      </c>
      <c r="BS373">
        <v>999.9000000000002</v>
      </c>
      <c r="BT373">
        <v>0</v>
      </c>
      <c r="BU373">
        <v>0</v>
      </c>
      <c r="BV373">
        <v>9995.423571428573</v>
      </c>
      <c r="BW373">
        <v>0</v>
      </c>
      <c r="BX373">
        <v>2.982848571428572</v>
      </c>
      <c r="BY373">
        <v>-39.69052499999999</v>
      </c>
      <c r="BZ373">
        <v>948.4473571428572</v>
      </c>
      <c r="CA373">
        <v>987.1357142857142</v>
      </c>
      <c r="CB373">
        <v>2.227626428571429</v>
      </c>
      <c r="CC373">
        <v>958.8037857142857</v>
      </c>
      <c r="CD373">
        <v>28.70157142857142</v>
      </c>
      <c r="CE373">
        <v>2.765412142857144</v>
      </c>
      <c r="CF373">
        <v>2.566237142857143</v>
      </c>
      <c r="CG373">
        <v>22.67905357142857</v>
      </c>
      <c r="CH373">
        <v>21.4528</v>
      </c>
      <c r="CI373">
        <v>2000.011785714286</v>
      </c>
      <c r="CJ373">
        <v>0.9799988214285715</v>
      </c>
      <c r="CK373">
        <v>0.02000121785714286</v>
      </c>
      <c r="CL373">
        <v>0</v>
      </c>
      <c r="CM373">
        <v>2.1539</v>
      </c>
      <c r="CN373">
        <v>0</v>
      </c>
      <c r="CO373">
        <v>7051.165357142859</v>
      </c>
      <c r="CP373">
        <v>17338.31071428571</v>
      </c>
      <c r="CQ373">
        <v>38.69396428571428</v>
      </c>
      <c r="CR373">
        <v>38.812</v>
      </c>
      <c r="CS373">
        <v>37.55782142857142</v>
      </c>
      <c r="CT373">
        <v>37.05992857142856</v>
      </c>
      <c r="CU373">
        <v>38.02435714285714</v>
      </c>
      <c r="CV373">
        <v>1960.01</v>
      </c>
      <c r="CW373">
        <v>40.00178571428571</v>
      </c>
      <c r="CX373">
        <v>0</v>
      </c>
      <c r="CY373">
        <v>1677867530.2</v>
      </c>
      <c r="CZ373">
        <v>0</v>
      </c>
      <c r="DA373">
        <v>0</v>
      </c>
      <c r="DB373" t="s">
        <v>356</v>
      </c>
      <c r="DC373">
        <v>1664468064.5</v>
      </c>
      <c r="DD373">
        <v>1677795524</v>
      </c>
      <c r="DE373">
        <v>0</v>
      </c>
      <c r="DF373">
        <v>-0.419</v>
      </c>
      <c r="DG373">
        <v>-0.001</v>
      </c>
      <c r="DH373">
        <v>3.097</v>
      </c>
      <c r="DI373">
        <v>0.268</v>
      </c>
      <c r="DJ373">
        <v>400</v>
      </c>
      <c r="DK373">
        <v>24</v>
      </c>
      <c r="DL373">
        <v>0.15</v>
      </c>
      <c r="DM373">
        <v>0.13</v>
      </c>
      <c r="DN373">
        <v>-39.7080025</v>
      </c>
      <c r="DO373">
        <v>0.3115350844278478</v>
      </c>
      <c r="DP373">
        <v>0.06530265112344223</v>
      </c>
      <c r="DQ373">
        <v>0</v>
      </c>
      <c r="DR373">
        <v>2.24841</v>
      </c>
      <c r="DS373">
        <v>-0.4183659287054424</v>
      </c>
      <c r="DT373">
        <v>0.04026868758725568</v>
      </c>
      <c r="DU373">
        <v>0</v>
      </c>
      <c r="DV373">
        <v>0</v>
      </c>
      <c r="DW373">
        <v>2</v>
      </c>
      <c r="DX373" t="s">
        <v>357</v>
      </c>
      <c r="DY373">
        <v>2.9784</v>
      </c>
      <c r="DZ373">
        <v>2.7285</v>
      </c>
      <c r="EA373">
        <v>0.149168</v>
      </c>
      <c r="EB373">
        <v>0.154591</v>
      </c>
      <c r="EC373">
        <v>0.125758</v>
      </c>
      <c r="ED373">
        <v>0.120391</v>
      </c>
      <c r="EE373">
        <v>25443.7</v>
      </c>
      <c r="EF373">
        <v>24983.2</v>
      </c>
      <c r="EG373">
        <v>30439.9</v>
      </c>
      <c r="EH373">
        <v>29805.5</v>
      </c>
      <c r="EI373">
        <v>36718</v>
      </c>
      <c r="EJ373">
        <v>34511.7</v>
      </c>
      <c r="EK373">
        <v>46570.4</v>
      </c>
      <c r="EL373">
        <v>44323.1</v>
      </c>
      <c r="EM373">
        <v>1.86775</v>
      </c>
      <c r="EN373">
        <v>1.83578</v>
      </c>
      <c r="EO373">
        <v>0.205308</v>
      </c>
      <c r="EP373">
        <v>0</v>
      </c>
      <c r="EQ373">
        <v>31.6835</v>
      </c>
      <c r="ER373">
        <v>999.9</v>
      </c>
      <c r="ES373">
        <v>48.4</v>
      </c>
      <c r="ET373">
        <v>34.1</v>
      </c>
      <c r="EU373">
        <v>29.0827</v>
      </c>
      <c r="EV373">
        <v>63.0459</v>
      </c>
      <c r="EW373">
        <v>19.6995</v>
      </c>
      <c r="EX373">
        <v>1</v>
      </c>
      <c r="EY373">
        <v>0.0674466</v>
      </c>
      <c r="EZ373">
        <v>-2.62091</v>
      </c>
      <c r="FA373">
        <v>20.1816</v>
      </c>
      <c r="FB373">
        <v>5.23092</v>
      </c>
      <c r="FC373">
        <v>11.9737</v>
      </c>
      <c r="FD373">
        <v>4.97105</v>
      </c>
      <c r="FE373">
        <v>3.28953</v>
      </c>
      <c r="FF373">
        <v>9999</v>
      </c>
      <c r="FG373">
        <v>9999</v>
      </c>
      <c r="FH373">
        <v>9999</v>
      </c>
      <c r="FI373">
        <v>999.9</v>
      </c>
      <c r="FJ373">
        <v>4.973</v>
      </c>
      <c r="FK373">
        <v>1.87744</v>
      </c>
      <c r="FL373">
        <v>1.87558</v>
      </c>
      <c r="FM373">
        <v>1.87836</v>
      </c>
      <c r="FN373">
        <v>1.87504</v>
      </c>
      <c r="FO373">
        <v>1.87866</v>
      </c>
      <c r="FP373">
        <v>1.87574</v>
      </c>
      <c r="FQ373">
        <v>1.87683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4.707</v>
      </c>
      <c r="GF373">
        <v>0.4006</v>
      </c>
      <c r="GG373">
        <v>1.952128706093963</v>
      </c>
      <c r="GH373">
        <v>0.004218851560130391</v>
      </c>
      <c r="GI373">
        <v>-1.795455638341317E-06</v>
      </c>
      <c r="GJ373">
        <v>4.509012065089949E-10</v>
      </c>
      <c r="GK373">
        <v>0.4005864047308223</v>
      </c>
      <c r="GL373">
        <v>0</v>
      </c>
      <c r="GM373">
        <v>0</v>
      </c>
      <c r="GN373">
        <v>0</v>
      </c>
      <c r="GO373">
        <v>0</v>
      </c>
      <c r="GP373">
        <v>2124</v>
      </c>
      <c r="GQ373">
        <v>1</v>
      </c>
      <c r="GR373">
        <v>26</v>
      </c>
      <c r="GS373">
        <v>223324.4</v>
      </c>
      <c r="GT373">
        <v>1200.1</v>
      </c>
      <c r="GU373">
        <v>2.26318</v>
      </c>
      <c r="GV373">
        <v>2.54883</v>
      </c>
      <c r="GW373">
        <v>1.39893</v>
      </c>
      <c r="GX373">
        <v>2.36206</v>
      </c>
      <c r="GY373">
        <v>1.44897</v>
      </c>
      <c r="GZ373">
        <v>2.51099</v>
      </c>
      <c r="HA373">
        <v>40.3237</v>
      </c>
      <c r="HB373">
        <v>24.2101</v>
      </c>
      <c r="HC373">
        <v>18</v>
      </c>
      <c r="HD373">
        <v>494.921</v>
      </c>
      <c r="HE373">
        <v>446.519</v>
      </c>
      <c r="HF373">
        <v>35.4374</v>
      </c>
      <c r="HG373">
        <v>28.0417</v>
      </c>
      <c r="HH373">
        <v>30.0002</v>
      </c>
      <c r="HI373">
        <v>27.6953</v>
      </c>
      <c r="HJ373">
        <v>27.7381</v>
      </c>
      <c r="HK373">
        <v>45.4218</v>
      </c>
      <c r="HL373">
        <v>0</v>
      </c>
      <c r="HM373">
        <v>100</v>
      </c>
      <c r="HN373">
        <v>35.4304</v>
      </c>
      <c r="HO373">
        <v>1008.52</v>
      </c>
      <c r="HP373">
        <v>30.0046</v>
      </c>
      <c r="HQ373">
        <v>100.638</v>
      </c>
      <c r="HR373">
        <v>101.919</v>
      </c>
    </row>
    <row r="374" spans="1:226">
      <c r="A374">
        <v>358</v>
      </c>
      <c r="B374">
        <v>1677867532.1</v>
      </c>
      <c r="C374">
        <v>5010.599999904633</v>
      </c>
      <c r="D374" t="s">
        <v>1081</v>
      </c>
      <c r="E374" t="s">
        <v>1082</v>
      </c>
      <c r="F374">
        <v>5</v>
      </c>
      <c r="G374" t="s">
        <v>353</v>
      </c>
      <c r="H374" t="s">
        <v>770</v>
      </c>
      <c r="I374">
        <v>1677867524.6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1021.835814905478</v>
      </c>
      <c r="AK374">
        <v>990.8747030303024</v>
      </c>
      <c r="AL374">
        <v>3.470050579008945</v>
      </c>
      <c r="AM374">
        <v>64.72934147553096</v>
      </c>
      <c r="AN374">
        <f>(AP374 - AO374 + BO374*1E3/(8.314*(BQ374+273.15)) * AR374/BN374 * AQ374) * BN374/(100*BB374) * 1000/(1000 - AP374)</f>
        <v>0</v>
      </c>
      <c r="AO374">
        <v>28.69473549895783</v>
      </c>
      <c r="AP374">
        <v>30.84288909090911</v>
      </c>
      <c r="AQ374">
        <v>-0.006753972239716168</v>
      </c>
      <c r="AR374">
        <v>99.36113135424414</v>
      </c>
      <c r="AS374">
        <v>0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2.96</v>
      </c>
      <c r="BC374">
        <v>0.5</v>
      </c>
      <c r="BD374" t="s">
        <v>355</v>
      </c>
      <c r="BE374">
        <v>2</v>
      </c>
      <c r="BF374" t="b">
        <v>1</v>
      </c>
      <c r="BG374">
        <v>1677867524.6</v>
      </c>
      <c r="BH374">
        <v>936.8235925925926</v>
      </c>
      <c r="BI374">
        <v>976.5254074074074</v>
      </c>
      <c r="BJ374">
        <v>30.89123333333334</v>
      </c>
      <c r="BK374">
        <v>28.69887777777778</v>
      </c>
      <c r="BL374">
        <v>932.1337037037039</v>
      </c>
      <c r="BM374">
        <v>30.49064444444444</v>
      </c>
      <c r="BN374">
        <v>500.0371481481481</v>
      </c>
      <c r="BO374">
        <v>89.41135185185186</v>
      </c>
      <c r="BP374">
        <v>0.1001316296296296</v>
      </c>
      <c r="BQ374">
        <v>34.33843333333333</v>
      </c>
      <c r="BR374">
        <v>35.01324444444445</v>
      </c>
      <c r="BS374">
        <v>999.9000000000001</v>
      </c>
      <c r="BT374">
        <v>0</v>
      </c>
      <c r="BU374">
        <v>0</v>
      </c>
      <c r="BV374">
        <v>9991.775925925926</v>
      </c>
      <c r="BW374">
        <v>0</v>
      </c>
      <c r="BX374">
        <v>3.074682592592592</v>
      </c>
      <c r="BY374">
        <v>-39.70185185185184</v>
      </c>
      <c r="BZ374">
        <v>966.6851851851852</v>
      </c>
      <c r="CA374">
        <v>1005.378444444444</v>
      </c>
      <c r="CB374">
        <v>2.192351481481481</v>
      </c>
      <c r="CC374">
        <v>976.5254074074074</v>
      </c>
      <c r="CD374">
        <v>28.69887777777778</v>
      </c>
      <c r="CE374">
        <v>2.762026666666667</v>
      </c>
      <c r="CF374">
        <v>2.566005555555555</v>
      </c>
      <c r="CG374">
        <v>22.65886296296297</v>
      </c>
      <c r="CH374">
        <v>21.45132222222223</v>
      </c>
      <c r="CI374">
        <v>2000.011851851852</v>
      </c>
      <c r="CJ374">
        <v>0.9799992222222222</v>
      </c>
      <c r="CK374">
        <v>0.0200008037037037</v>
      </c>
      <c r="CL374">
        <v>0</v>
      </c>
      <c r="CM374">
        <v>2.146955555555556</v>
      </c>
      <c r="CN374">
        <v>0</v>
      </c>
      <c r="CO374">
        <v>7049.765925925925</v>
      </c>
      <c r="CP374">
        <v>17338.31851851852</v>
      </c>
      <c r="CQ374">
        <v>38.76137037037037</v>
      </c>
      <c r="CR374">
        <v>38.812</v>
      </c>
      <c r="CS374">
        <v>37.55759259259259</v>
      </c>
      <c r="CT374">
        <v>37.05988888888889</v>
      </c>
      <c r="CU374">
        <v>38.01837037037038</v>
      </c>
      <c r="CV374">
        <v>1960.011111111111</v>
      </c>
      <c r="CW374">
        <v>40.00074074074074</v>
      </c>
      <c r="CX374">
        <v>0</v>
      </c>
      <c r="CY374">
        <v>1677867535</v>
      </c>
      <c r="CZ374">
        <v>0</v>
      </c>
      <c r="DA374">
        <v>0</v>
      </c>
      <c r="DB374" t="s">
        <v>356</v>
      </c>
      <c r="DC374">
        <v>1664468064.5</v>
      </c>
      <c r="DD374">
        <v>1677795524</v>
      </c>
      <c r="DE374">
        <v>0</v>
      </c>
      <c r="DF374">
        <v>-0.419</v>
      </c>
      <c r="DG374">
        <v>-0.001</v>
      </c>
      <c r="DH374">
        <v>3.097</v>
      </c>
      <c r="DI374">
        <v>0.268</v>
      </c>
      <c r="DJ374">
        <v>400</v>
      </c>
      <c r="DK374">
        <v>24</v>
      </c>
      <c r="DL374">
        <v>0.15</v>
      </c>
      <c r="DM374">
        <v>0.13</v>
      </c>
      <c r="DN374">
        <v>-39.7003025</v>
      </c>
      <c r="DO374">
        <v>0.03683189493432505</v>
      </c>
      <c r="DP374">
        <v>0.05896767541416247</v>
      </c>
      <c r="DQ374">
        <v>1</v>
      </c>
      <c r="DR374">
        <v>2.21442625</v>
      </c>
      <c r="DS374">
        <v>-0.4022572232645422</v>
      </c>
      <c r="DT374">
        <v>0.03873359495886614</v>
      </c>
      <c r="DU374">
        <v>0</v>
      </c>
      <c r="DV374">
        <v>1</v>
      </c>
      <c r="DW374">
        <v>2</v>
      </c>
      <c r="DX374" t="s">
        <v>365</v>
      </c>
      <c r="DY374">
        <v>2.97849</v>
      </c>
      <c r="DZ374">
        <v>2.72849</v>
      </c>
      <c r="EA374">
        <v>0.150862</v>
      </c>
      <c r="EB374">
        <v>0.156262</v>
      </c>
      <c r="EC374">
        <v>0.125655</v>
      </c>
      <c r="ED374">
        <v>0.120372</v>
      </c>
      <c r="EE374">
        <v>25392.9</v>
      </c>
      <c r="EF374">
        <v>24933.9</v>
      </c>
      <c r="EG374">
        <v>30439.7</v>
      </c>
      <c r="EH374">
        <v>29805.6</v>
      </c>
      <c r="EI374">
        <v>36722.1</v>
      </c>
      <c r="EJ374">
        <v>34512.6</v>
      </c>
      <c r="EK374">
        <v>46569.9</v>
      </c>
      <c r="EL374">
        <v>44323.1</v>
      </c>
      <c r="EM374">
        <v>1.8678</v>
      </c>
      <c r="EN374">
        <v>1.83592</v>
      </c>
      <c r="EO374">
        <v>0.205569</v>
      </c>
      <c r="EP374">
        <v>0</v>
      </c>
      <c r="EQ374">
        <v>31.6799</v>
      </c>
      <c r="ER374">
        <v>999.9</v>
      </c>
      <c r="ES374">
        <v>48.4</v>
      </c>
      <c r="ET374">
        <v>34.1</v>
      </c>
      <c r="EU374">
        <v>29.0866</v>
      </c>
      <c r="EV374">
        <v>62.9359</v>
      </c>
      <c r="EW374">
        <v>19.7556</v>
      </c>
      <c r="EX374">
        <v>1</v>
      </c>
      <c r="EY374">
        <v>0.0677769</v>
      </c>
      <c r="EZ374">
        <v>-2.63282</v>
      </c>
      <c r="FA374">
        <v>20.1815</v>
      </c>
      <c r="FB374">
        <v>5.23122</v>
      </c>
      <c r="FC374">
        <v>11.9739</v>
      </c>
      <c r="FD374">
        <v>4.971</v>
      </c>
      <c r="FE374">
        <v>3.2897</v>
      </c>
      <c r="FF374">
        <v>9999</v>
      </c>
      <c r="FG374">
        <v>9999</v>
      </c>
      <c r="FH374">
        <v>9999</v>
      </c>
      <c r="FI374">
        <v>999.9</v>
      </c>
      <c r="FJ374">
        <v>4.97303</v>
      </c>
      <c r="FK374">
        <v>1.87744</v>
      </c>
      <c r="FL374">
        <v>1.87557</v>
      </c>
      <c r="FM374">
        <v>1.87837</v>
      </c>
      <c r="FN374">
        <v>1.87505</v>
      </c>
      <c r="FO374">
        <v>1.87866</v>
      </c>
      <c r="FP374">
        <v>1.87574</v>
      </c>
      <c r="FQ374">
        <v>1.87684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4.741</v>
      </c>
      <c r="GF374">
        <v>0.4006</v>
      </c>
      <c r="GG374">
        <v>1.952128706093963</v>
      </c>
      <c r="GH374">
        <v>0.004218851560130391</v>
      </c>
      <c r="GI374">
        <v>-1.795455638341317E-06</v>
      </c>
      <c r="GJ374">
        <v>4.509012065089949E-10</v>
      </c>
      <c r="GK374">
        <v>0.4005864047308223</v>
      </c>
      <c r="GL374">
        <v>0</v>
      </c>
      <c r="GM374">
        <v>0</v>
      </c>
      <c r="GN374">
        <v>0</v>
      </c>
      <c r="GO374">
        <v>0</v>
      </c>
      <c r="GP374">
        <v>2124</v>
      </c>
      <c r="GQ374">
        <v>1</v>
      </c>
      <c r="GR374">
        <v>26</v>
      </c>
      <c r="GS374">
        <v>223324.5</v>
      </c>
      <c r="GT374">
        <v>1200.1</v>
      </c>
      <c r="GU374">
        <v>2.29492</v>
      </c>
      <c r="GV374">
        <v>2.56226</v>
      </c>
      <c r="GW374">
        <v>1.39893</v>
      </c>
      <c r="GX374">
        <v>2.36206</v>
      </c>
      <c r="GY374">
        <v>1.44897</v>
      </c>
      <c r="GZ374">
        <v>2.47925</v>
      </c>
      <c r="HA374">
        <v>40.3237</v>
      </c>
      <c r="HB374">
        <v>24.2101</v>
      </c>
      <c r="HC374">
        <v>18</v>
      </c>
      <c r="HD374">
        <v>494.962</v>
      </c>
      <c r="HE374">
        <v>446.626</v>
      </c>
      <c r="HF374">
        <v>35.4241</v>
      </c>
      <c r="HG374">
        <v>28.0417</v>
      </c>
      <c r="HH374">
        <v>30.0002</v>
      </c>
      <c r="HI374">
        <v>27.6972</v>
      </c>
      <c r="HJ374">
        <v>27.7399</v>
      </c>
      <c r="HK374">
        <v>45.9997</v>
      </c>
      <c r="HL374">
        <v>0</v>
      </c>
      <c r="HM374">
        <v>100</v>
      </c>
      <c r="HN374">
        <v>35.4213</v>
      </c>
      <c r="HO374">
        <v>1021.89</v>
      </c>
      <c r="HP374">
        <v>30.0046</v>
      </c>
      <c r="HQ374">
        <v>100.637</v>
      </c>
      <c r="HR374">
        <v>101.92</v>
      </c>
    </row>
    <row r="375" spans="1:226">
      <c r="A375">
        <v>359</v>
      </c>
      <c r="B375">
        <v>1677867537.1</v>
      </c>
      <c r="C375">
        <v>5015.599999904633</v>
      </c>
      <c r="D375" t="s">
        <v>1083</v>
      </c>
      <c r="E375" t="s">
        <v>1084</v>
      </c>
      <c r="F375">
        <v>5</v>
      </c>
      <c r="G375" t="s">
        <v>353</v>
      </c>
      <c r="H375" t="s">
        <v>770</v>
      </c>
      <c r="I375">
        <v>1677867529.314285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1039.05654457915</v>
      </c>
      <c r="AK375">
        <v>1008.157557575757</v>
      </c>
      <c r="AL375">
        <v>3.441459918630195</v>
      </c>
      <c r="AM375">
        <v>64.72934147553096</v>
      </c>
      <c r="AN375">
        <f>(AP375 - AO375 + BO375*1E3/(8.314*(BQ375+273.15)) * AR375/BN375 * AQ375) * BN375/(100*BB375) * 1000/(1000 - AP375)</f>
        <v>0</v>
      </c>
      <c r="AO375">
        <v>28.69605396759353</v>
      </c>
      <c r="AP375">
        <v>30.81250787878787</v>
      </c>
      <c r="AQ375">
        <v>-0.006439673937731942</v>
      </c>
      <c r="AR375">
        <v>99.36113135424414</v>
      </c>
      <c r="AS375">
        <v>0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2.96</v>
      </c>
      <c r="BC375">
        <v>0.5</v>
      </c>
      <c r="BD375" t="s">
        <v>355</v>
      </c>
      <c r="BE375">
        <v>2</v>
      </c>
      <c r="BF375" t="b">
        <v>1</v>
      </c>
      <c r="BG375">
        <v>1677867529.314285</v>
      </c>
      <c r="BH375">
        <v>952.6495357142858</v>
      </c>
      <c r="BI375">
        <v>992.3236785714287</v>
      </c>
      <c r="BJ375">
        <v>30.85973571428572</v>
      </c>
      <c r="BK375">
        <v>28.69698571428572</v>
      </c>
      <c r="BL375">
        <v>947.9274642857144</v>
      </c>
      <c r="BM375">
        <v>30.45914999999999</v>
      </c>
      <c r="BN375">
        <v>500.0462142857143</v>
      </c>
      <c r="BO375">
        <v>89.4075357142857</v>
      </c>
      <c r="BP375">
        <v>0.1001037321428572</v>
      </c>
      <c r="BQ375">
        <v>34.333575</v>
      </c>
      <c r="BR375">
        <v>35.00995714285714</v>
      </c>
      <c r="BS375">
        <v>999.9000000000002</v>
      </c>
      <c r="BT375">
        <v>0</v>
      </c>
      <c r="BU375">
        <v>0</v>
      </c>
      <c r="BV375">
        <v>9996.623928571429</v>
      </c>
      <c r="BW375">
        <v>0</v>
      </c>
      <c r="BX375">
        <v>3.08919</v>
      </c>
      <c r="BY375">
        <v>-39.67361071428572</v>
      </c>
      <c r="BZ375">
        <v>982.9836785714285</v>
      </c>
      <c r="CA375">
        <v>1021.641714285714</v>
      </c>
      <c r="CB375">
        <v>2.162758214285714</v>
      </c>
      <c r="CC375">
        <v>992.3236785714287</v>
      </c>
      <c r="CD375">
        <v>28.69698571428572</v>
      </c>
      <c r="CE375">
        <v>2.759092857142857</v>
      </c>
      <c r="CF375">
        <v>2.565725714285714</v>
      </c>
      <c r="CG375">
        <v>22.64135000000001</v>
      </c>
      <c r="CH375">
        <v>21.44954642857143</v>
      </c>
      <c r="CI375">
        <v>1999.998214285714</v>
      </c>
      <c r="CJ375">
        <v>0.979999142857143</v>
      </c>
      <c r="CK375">
        <v>0.02000088571428572</v>
      </c>
      <c r="CL375">
        <v>0</v>
      </c>
      <c r="CM375">
        <v>2.115225</v>
      </c>
      <c r="CN375">
        <v>0</v>
      </c>
      <c r="CO375">
        <v>7048.433571428572</v>
      </c>
      <c r="CP375">
        <v>17338.20714285714</v>
      </c>
      <c r="CQ375">
        <v>38.70960714285714</v>
      </c>
      <c r="CR375">
        <v>38.812</v>
      </c>
      <c r="CS375">
        <v>37.57107142857143</v>
      </c>
      <c r="CT375">
        <v>37.07121428571429</v>
      </c>
      <c r="CU375">
        <v>38.01771428571429</v>
      </c>
      <c r="CV375">
        <v>1959.9975</v>
      </c>
      <c r="CW375">
        <v>40.00071428571429</v>
      </c>
      <c r="CX375">
        <v>0</v>
      </c>
      <c r="CY375">
        <v>1677867540.4</v>
      </c>
      <c r="CZ375">
        <v>0</v>
      </c>
      <c r="DA375">
        <v>0</v>
      </c>
      <c r="DB375" t="s">
        <v>356</v>
      </c>
      <c r="DC375">
        <v>1664468064.5</v>
      </c>
      <c r="DD375">
        <v>1677795524</v>
      </c>
      <c r="DE375">
        <v>0</v>
      </c>
      <c r="DF375">
        <v>-0.419</v>
      </c>
      <c r="DG375">
        <v>-0.001</v>
      </c>
      <c r="DH375">
        <v>3.097</v>
      </c>
      <c r="DI375">
        <v>0.268</v>
      </c>
      <c r="DJ375">
        <v>400</v>
      </c>
      <c r="DK375">
        <v>24</v>
      </c>
      <c r="DL375">
        <v>0.15</v>
      </c>
      <c r="DM375">
        <v>0.13</v>
      </c>
      <c r="DN375">
        <v>-39.68175121951219</v>
      </c>
      <c r="DO375">
        <v>0.1052195121950337</v>
      </c>
      <c r="DP375">
        <v>0.06376033296249671</v>
      </c>
      <c r="DQ375">
        <v>0</v>
      </c>
      <c r="DR375">
        <v>2.179946341463415</v>
      </c>
      <c r="DS375">
        <v>-0.3791893379790939</v>
      </c>
      <c r="DT375">
        <v>0.03739588093634584</v>
      </c>
      <c r="DU375">
        <v>0</v>
      </c>
      <c r="DV375">
        <v>0</v>
      </c>
      <c r="DW375">
        <v>2</v>
      </c>
      <c r="DX375" t="s">
        <v>357</v>
      </c>
      <c r="DY375">
        <v>2.97823</v>
      </c>
      <c r="DZ375">
        <v>2.72827</v>
      </c>
      <c r="EA375">
        <v>0.152538</v>
      </c>
      <c r="EB375">
        <v>0.157914</v>
      </c>
      <c r="EC375">
        <v>0.125559</v>
      </c>
      <c r="ED375">
        <v>0.120364</v>
      </c>
      <c r="EE375">
        <v>25343</v>
      </c>
      <c r="EF375">
        <v>24885.1</v>
      </c>
      <c r="EG375">
        <v>30440</v>
      </c>
      <c r="EH375">
        <v>29805.7</v>
      </c>
      <c r="EI375">
        <v>36726.8</v>
      </c>
      <c r="EJ375">
        <v>34513.5</v>
      </c>
      <c r="EK375">
        <v>46570.5</v>
      </c>
      <c r="EL375">
        <v>44323.7</v>
      </c>
      <c r="EM375">
        <v>1.8675</v>
      </c>
      <c r="EN375">
        <v>1.8361</v>
      </c>
      <c r="EO375">
        <v>0.205673</v>
      </c>
      <c r="EP375">
        <v>0</v>
      </c>
      <c r="EQ375">
        <v>31.6793</v>
      </c>
      <c r="ER375">
        <v>999.9</v>
      </c>
      <c r="ES375">
        <v>48.4</v>
      </c>
      <c r="ET375">
        <v>34.1</v>
      </c>
      <c r="EU375">
        <v>29.0886</v>
      </c>
      <c r="EV375">
        <v>62.7959</v>
      </c>
      <c r="EW375">
        <v>19.5312</v>
      </c>
      <c r="EX375">
        <v>1</v>
      </c>
      <c r="EY375">
        <v>0.0675661</v>
      </c>
      <c r="EZ375">
        <v>-2.63586</v>
      </c>
      <c r="FA375">
        <v>20.1814</v>
      </c>
      <c r="FB375">
        <v>5.23182</v>
      </c>
      <c r="FC375">
        <v>11.974</v>
      </c>
      <c r="FD375">
        <v>4.9714</v>
      </c>
      <c r="FE375">
        <v>3.28988</v>
      </c>
      <c r="FF375">
        <v>9999</v>
      </c>
      <c r="FG375">
        <v>9999</v>
      </c>
      <c r="FH375">
        <v>9999</v>
      </c>
      <c r="FI375">
        <v>999.9</v>
      </c>
      <c r="FJ375">
        <v>4.97302</v>
      </c>
      <c r="FK375">
        <v>1.87744</v>
      </c>
      <c r="FL375">
        <v>1.87555</v>
      </c>
      <c r="FM375">
        <v>1.87836</v>
      </c>
      <c r="FN375">
        <v>1.87504</v>
      </c>
      <c r="FO375">
        <v>1.87864</v>
      </c>
      <c r="FP375">
        <v>1.87569</v>
      </c>
      <c r="FQ375">
        <v>1.87683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4.774</v>
      </c>
      <c r="GF375">
        <v>0.4006</v>
      </c>
      <c r="GG375">
        <v>1.952128706093963</v>
      </c>
      <c r="GH375">
        <v>0.004218851560130391</v>
      </c>
      <c r="GI375">
        <v>-1.795455638341317E-06</v>
      </c>
      <c r="GJ375">
        <v>4.509012065089949E-10</v>
      </c>
      <c r="GK375">
        <v>0.4005864047308223</v>
      </c>
      <c r="GL375">
        <v>0</v>
      </c>
      <c r="GM375">
        <v>0</v>
      </c>
      <c r="GN375">
        <v>0</v>
      </c>
      <c r="GO375">
        <v>0</v>
      </c>
      <c r="GP375">
        <v>2124</v>
      </c>
      <c r="GQ375">
        <v>1</v>
      </c>
      <c r="GR375">
        <v>26</v>
      </c>
      <c r="GS375">
        <v>223324.5</v>
      </c>
      <c r="GT375">
        <v>1200.2</v>
      </c>
      <c r="GU375">
        <v>2.32422</v>
      </c>
      <c r="GV375">
        <v>2.55981</v>
      </c>
      <c r="GW375">
        <v>1.39893</v>
      </c>
      <c r="GX375">
        <v>2.36206</v>
      </c>
      <c r="GY375">
        <v>1.44897</v>
      </c>
      <c r="GZ375">
        <v>2.45361</v>
      </c>
      <c r="HA375">
        <v>40.3237</v>
      </c>
      <c r="HB375">
        <v>24.2013</v>
      </c>
      <c r="HC375">
        <v>18</v>
      </c>
      <c r="HD375">
        <v>494.806</v>
      </c>
      <c r="HE375">
        <v>446.748</v>
      </c>
      <c r="HF375">
        <v>35.4157</v>
      </c>
      <c r="HG375">
        <v>28.0425</v>
      </c>
      <c r="HH375">
        <v>30.0001</v>
      </c>
      <c r="HI375">
        <v>27.6988</v>
      </c>
      <c r="HJ375">
        <v>27.7416</v>
      </c>
      <c r="HK375">
        <v>46.6341</v>
      </c>
      <c r="HL375">
        <v>0</v>
      </c>
      <c r="HM375">
        <v>100</v>
      </c>
      <c r="HN375">
        <v>35.4099</v>
      </c>
      <c r="HO375">
        <v>1041.93</v>
      </c>
      <c r="HP375">
        <v>30.0046</v>
      </c>
      <c r="HQ375">
        <v>100.639</v>
      </c>
      <c r="HR375">
        <v>101.921</v>
      </c>
    </row>
    <row r="376" spans="1:226">
      <c r="A376">
        <v>360</v>
      </c>
      <c r="B376">
        <v>1677867542.1</v>
      </c>
      <c r="C376">
        <v>5020.599999904633</v>
      </c>
      <c r="D376" t="s">
        <v>1085</v>
      </c>
      <c r="E376" t="s">
        <v>1086</v>
      </c>
      <c r="F376">
        <v>5</v>
      </c>
      <c r="G376" t="s">
        <v>353</v>
      </c>
      <c r="H376" t="s">
        <v>770</v>
      </c>
      <c r="I376">
        <v>1677867534.6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1056.336689836206</v>
      </c>
      <c r="AK376">
        <v>1025.505090909091</v>
      </c>
      <c r="AL376">
        <v>3.473560069374181</v>
      </c>
      <c r="AM376">
        <v>64.72934147553096</v>
      </c>
      <c r="AN376">
        <f>(AP376 - AO376 + BO376*1E3/(8.314*(BQ376+273.15)) * AR376/BN376 * AQ376) * BN376/(100*BB376) * 1000/(1000 - AP376)</f>
        <v>0</v>
      </c>
      <c r="AO376">
        <v>28.6923497681053</v>
      </c>
      <c r="AP376">
        <v>30.78119151515152</v>
      </c>
      <c r="AQ376">
        <v>-0.006456064583830727</v>
      </c>
      <c r="AR376">
        <v>99.36113135424414</v>
      </c>
      <c r="AS376">
        <v>0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2.96</v>
      </c>
      <c r="BC376">
        <v>0.5</v>
      </c>
      <c r="BD376" t="s">
        <v>355</v>
      </c>
      <c r="BE376">
        <v>2</v>
      </c>
      <c r="BF376" t="b">
        <v>1</v>
      </c>
      <c r="BG376">
        <v>1677867534.6</v>
      </c>
      <c r="BH376">
        <v>970.3921111111111</v>
      </c>
      <c r="BI376">
        <v>1010.07237037037</v>
      </c>
      <c r="BJ376">
        <v>30.82532222222223</v>
      </c>
      <c r="BK376">
        <v>28.69468888888889</v>
      </c>
      <c r="BL376">
        <v>965.6342592592592</v>
      </c>
      <c r="BM376">
        <v>30.42473703703704</v>
      </c>
      <c r="BN376">
        <v>500.0324444444445</v>
      </c>
      <c r="BO376">
        <v>89.40252962962963</v>
      </c>
      <c r="BP376">
        <v>0.09999566296296296</v>
      </c>
      <c r="BQ376">
        <v>34.32986296296296</v>
      </c>
      <c r="BR376">
        <v>35.01404074074074</v>
      </c>
      <c r="BS376">
        <v>999.9000000000001</v>
      </c>
      <c r="BT376">
        <v>0</v>
      </c>
      <c r="BU376">
        <v>0</v>
      </c>
      <c r="BV376">
        <v>10000.04074074074</v>
      </c>
      <c r="BW376">
        <v>0</v>
      </c>
      <c r="BX376">
        <v>3.08919</v>
      </c>
      <c r="BY376">
        <v>-39.67961481481481</v>
      </c>
      <c r="BZ376">
        <v>1001.255666666667</v>
      </c>
      <c r="CA376">
        <v>1039.912962962963</v>
      </c>
      <c r="CB376">
        <v>2.130635925925926</v>
      </c>
      <c r="CC376">
        <v>1010.07237037037</v>
      </c>
      <c r="CD376">
        <v>28.69468888888889</v>
      </c>
      <c r="CE376">
        <v>2.755861481481481</v>
      </c>
      <c r="CF376">
        <v>2.565377407407407</v>
      </c>
      <c r="CG376">
        <v>22.62204814814815</v>
      </c>
      <c r="CH376">
        <v>21.44733703703703</v>
      </c>
      <c r="CI376">
        <v>1999.984074074074</v>
      </c>
      <c r="CJ376">
        <v>0.9799991111111112</v>
      </c>
      <c r="CK376">
        <v>0.02000091851851852</v>
      </c>
      <c r="CL376">
        <v>0</v>
      </c>
      <c r="CM376">
        <v>2.13117037037037</v>
      </c>
      <c r="CN376">
        <v>0</v>
      </c>
      <c r="CO376">
        <v>7046.907407407409</v>
      </c>
      <c r="CP376">
        <v>17338.08518518518</v>
      </c>
      <c r="CQ376">
        <v>38.69651851851852</v>
      </c>
      <c r="CR376">
        <v>38.812</v>
      </c>
      <c r="CS376">
        <v>37.58996296296296</v>
      </c>
      <c r="CT376">
        <v>37.08551851851852</v>
      </c>
      <c r="CU376">
        <v>38.02525925925926</v>
      </c>
      <c r="CV376">
        <v>1959.983703703704</v>
      </c>
      <c r="CW376">
        <v>40.00037037037037</v>
      </c>
      <c r="CX376">
        <v>0</v>
      </c>
      <c r="CY376">
        <v>1677867545.2</v>
      </c>
      <c r="CZ376">
        <v>0</v>
      </c>
      <c r="DA376">
        <v>0</v>
      </c>
      <c r="DB376" t="s">
        <v>356</v>
      </c>
      <c r="DC376">
        <v>1664468064.5</v>
      </c>
      <c r="DD376">
        <v>1677795524</v>
      </c>
      <c r="DE376">
        <v>0</v>
      </c>
      <c r="DF376">
        <v>-0.419</v>
      </c>
      <c r="DG376">
        <v>-0.001</v>
      </c>
      <c r="DH376">
        <v>3.097</v>
      </c>
      <c r="DI376">
        <v>0.268</v>
      </c>
      <c r="DJ376">
        <v>400</v>
      </c>
      <c r="DK376">
        <v>24</v>
      </c>
      <c r="DL376">
        <v>0.15</v>
      </c>
      <c r="DM376">
        <v>0.13</v>
      </c>
      <c r="DN376">
        <v>-39.67149999999999</v>
      </c>
      <c r="DO376">
        <v>0.1523184668989017</v>
      </c>
      <c r="DP376">
        <v>0.05988749615004783</v>
      </c>
      <c r="DQ376">
        <v>0</v>
      </c>
      <c r="DR376">
        <v>2.155238292682927</v>
      </c>
      <c r="DS376">
        <v>-0.369066689895464</v>
      </c>
      <c r="DT376">
        <v>0.03640750009185919</v>
      </c>
      <c r="DU376">
        <v>0</v>
      </c>
      <c r="DV376">
        <v>0</v>
      </c>
      <c r="DW376">
        <v>2</v>
      </c>
      <c r="DX376" t="s">
        <v>357</v>
      </c>
      <c r="DY376">
        <v>2.9783</v>
      </c>
      <c r="DZ376">
        <v>2.72837</v>
      </c>
      <c r="EA376">
        <v>0.154213</v>
      </c>
      <c r="EB376">
        <v>0.159573</v>
      </c>
      <c r="EC376">
        <v>0.125466</v>
      </c>
      <c r="ED376">
        <v>0.120351</v>
      </c>
      <c r="EE376">
        <v>25292.9</v>
      </c>
      <c r="EF376">
        <v>24836</v>
      </c>
      <c r="EG376">
        <v>30440</v>
      </c>
      <c r="EH376">
        <v>29805.7</v>
      </c>
      <c r="EI376">
        <v>36730.9</v>
      </c>
      <c r="EJ376">
        <v>34513.8</v>
      </c>
      <c r="EK376">
        <v>46570.5</v>
      </c>
      <c r="EL376">
        <v>44323.3</v>
      </c>
      <c r="EM376">
        <v>1.86747</v>
      </c>
      <c r="EN376">
        <v>1.83608</v>
      </c>
      <c r="EO376">
        <v>0.206634</v>
      </c>
      <c r="EP376">
        <v>0</v>
      </c>
      <c r="EQ376">
        <v>31.6793</v>
      </c>
      <c r="ER376">
        <v>999.9</v>
      </c>
      <c r="ES376">
        <v>48.4</v>
      </c>
      <c r="ET376">
        <v>34.1</v>
      </c>
      <c r="EU376">
        <v>29.0888</v>
      </c>
      <c r="EV376">
        <v>63.0159</v>
      </c>
      <c r="EW376">
        <v>19.3349</v>
      </c>
      <c r="EX376">
        <v>1</v>
      </c>
      <c r="EY376">
        <v>0.0678557</v>
      </c>
      <c r="EZ376">
        <v>-2.6232</v>
      </c>
      <c r="FA376">
        <v>20.1813</v>
      </c>
      <c r="FB376">
        <v>5.23152</v>
      </c>
      <c r="FC376">
        <v>11.9737</v>
      </c>
      <c r="FD376">
        <v>4.97105</v>
      </c>
      <c r="FE376">
        <v>3.28973</v>
      </c>
      <c r="FF376">
        <v>9999</v>
      </c>
      <c r="FG376">
        <v>9999</v>
      </c>
      <c r="FH376">
        <v>9999</v>
      </c>
      <c r="FI376">
        <v>999.9</v>
      </c>
      <c r="FJ376">
        <v>4.97302</v>
      </c>
      <c r="FK376">
        <v>1.87744</v>
      </c>
      <c r="FL376">
        <v>1.87559</v>
      </c>
      <c r="FM376">
        <v>1.87836</v>
      </c>
      <c r="FN376">
        <v>1.87503</v>
      </c>
      <c r="FO376">
        <v>1.87865</v>
      </c>
      <c r="FP376">
        <v>1.87572</v>
      </c>
      <c r="FQ376">
        <v>1.87683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4.808</v>
      </c>
      <c r="GF376">
        <v>0.4006</v>
      </c>
      <c r="GG376">
        <v>1.952128706093963</v>
      </c>
      <c r="GH376">
        <v>0.004218851560130391</v>
      </c>
      <c r="GI376">
        <v>-1.795455638341317E-06</v>
      </c>
      <c r="GJ376">
        <v>4.509012065089949E-10</v>
      </c>
      <c r="GK376">
        <v>0.4005864047308223</v>
      </c>
      <c r="GL376">
        <v>0</v>
      </c>
      <c r="GM376">
        <v>0</v>
      </c>
      <c r="GN376">
        <v>0</v>
      </c>
      <c r="GO376">
        <v>0</v>
      </c>
      <c r="GP376">
        <v>2124</v>
      </c>
      <c r="GQ376">
        <v>1</v>
      </c>
      <c r="GR376">
        <v>26</v>
      </c>
      <c r="GS376">
        <v>223324.6</v>
      </c>
      <c r="GT376">
        <v>1200.3</v>
      </c>
      <c r="GU376">
        <v>2.35596</v>
      </c>
      <c r="GV376">
        <v>2.55127</v>
      </c>
      <c r="GW376">
        <v>1.39893</v>
      </c>
      <c r="GX376">
        <v>2.36206</v>
      </c>
      <c r="GY376">
        <v>1.44897</v>
      </c>
      <c r="GZ376">
        <v>2.45117</v>
      </c>
      <c r="HA376">
        <v>40.3237</v>
      </c>
      <c r="HB376">
        <v>24.2101</v>
      </c>
      <c r="HC376">
        <v>18</v>
      </c>
      <c r="HD376">
        <v>494.808</v>
      </c>
      <c r="HE376">
        <v>446.747</v>
      </c>
      <c r="HF376">
        <v>35.4049</v>
      </c>
      <c r="HG376">
        <v>28.0441</v>
      </c>
      <c r="HH376">
        <v>30.0001</v>
      </c>
      <c r="HI376">
        <v>27.7011</v>
      </c>
      <c r="HJ376">
        <v>27.7435</v>
      </c>
      <c r="HK376">
        <v>47.1978</v>
      </c>
      <c r="HL376">
        <v>0</v>
      </c>
      <c r="HM376">
        <v>100</v>
      </c>
      <c r="HN376">
        <v>35.396</v>
      </c>
      <c r="HO376">
        <v>1055.3</v>
      </c>
      <c r="HP376">
        <v>30.0046</v>
      </c>
      <c r="HQ376">
        <v>100.639</v>
      </c>
      <c r="HR376">
        <v>101.92</v>
      </c>
    </row>
    <row r="377" spans="1:226">
      <c r="A377">
        <v>361</v>
      </c>
      <c r="B377">
        <v>1677867547.1</v>
      </c>
      <c r="C377">
        <v>5025.599999904633</v>
      </c>
      <c r="D377" t="s">
        <v>1087</v>
      </c>
      <c r="E377" t="s">
        <v>1088</v>
      </c>
      <c r="F377">
        <v>5</v>
      </c>
      <c r="G377" t="s">
        <v>353</v>
      </c>
      <c r="H377" t="s">
        <v>770</v>
      </c>
      <c r="I377">
        <v>1677867539.314285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1073.756462267299</v>
      </c>
      <c r="AK377">
        <v>1042.817818181818</v>
      </c>
      <c r="AL377">
        <v>3.452853736982934</v>
      </c>
      <c r="AM377">
        <v>64.72934147553096</v>
      </c>
      <c r="AN377">
        <f>(AP377 - AO377 + BO377*1E3/(8.314*(BQ377+273.15)) * AR377/BN377 * AQ377) * BN377/(100*BB377) * 1000/(1000 - AP377)</f>
        <v>0</v>
      </c>
      <c r="AO377">
        <v>28.69093325511372</v>
      </c>
      <c r="AP377">
        <v>30.74627393939395</v>
      </c>
      <c r="AQ377">
        <v>-0.007020717591018467</v>
      </c>
      <c r="AR377">
        <v>99.36113135424414</v>
      </c>
      <c r="AS377">
        <v>0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2.96</v>
      </c>
      <c r="BC377">
        <v>0.5</v>
      </c>
      <c r="BD377" t="s">
        <v>355</v>
      </c>
      <c r="BE377">
        <v>2</v>
      </c>
      <c r="BF377" t="b">
        <v>1</v>
      </c>
      <c r="BG377">
        <v>1677867539.314285</v>
      </c>
      <c r="BH377">
        <v>986.2610357142856</v>
      </c>
      <c r="BI377">
        <v>1025.923571428572</v>
      </c>
      <c r="BJ377">
        <v>30.79513571428572</v>
      </c>
      <c r="BK377">
        <v>28.69323571428571</v>
      </c>
      <c r="BL377">
        <v>981.4716428571428</v>
      </c>
      <c r="BM377">
        <v>30.39455</v>
      </c>
      <c r="BN377">
        <v>500.0266785714285</v>
      </c>
      <c r="BO377">
        <v>89.39918571428572</v>
      </c>
      <c r="BP377">
        <v>0.09997535714285714</v>
      </c>
      <c r="BQ377">
        <v>34.32686428571429</v>
      </c>
      <c r="BR377">
        <v>35.01713928571429</v>
      </c>
      <c r="BS377">
        <v>999.9000000000002</v>
      </c>
      <c r="BT377">
        <v>0</v>
      </c>
      <c r="BU377">
        <v>0</v>
      </c>
      <c r="BV377">
        <v>10002.60785714286</v>
      </c>
      <c r="BW377">
        <v>0</v>
      </c>
      <c r="BX377">
        <v>3.08919</v>
      </c>
      <c r="BY377">
        <v>-39.66182857142856</v>
      </c>
      <c r="BZ377">
        <v>1017.598214285714</v>
      </c>
      <c r="CA377">
        <v>1056.230357142857</v>
      </c>
      <c r="CB377">
        <v>2.101906785714286</v>
      </c>
      <c r="CC377">
        <v>1025.923571428572</v>
      </c>
      <c r="CD377">
        <v>28.69323571428571</v>
      </c>
      <c r="CE377">
        <v>2.753060714285714</v>
      </c>
      <c r="CF377">
        <v>2.565151428571429</v>
      </c>
      <c r="CG377">
        <v>22.60529642857143</v>
      </c>
      <c r="CH377">
        <v>21.44589642857142</v>
      </c>
      <c r="CI377">
        <v>1999.990714285714</v>
      </c>
      <c r="CJ377">
        <v>0.9799990357142858</v>
      </c>
      <c r="CK377">
        <v>0.02000099642857143</v>
      </c>
      <c r="CL377">
        <v>0</v>
      </c>
      <c r="CM377">
        <v>2.144735714285714</v>
      </c>
      <c r="CN377">
        <v>0</v>
      </c>
      <c r="CO377">
        <v>7045.463571428571</v>
      </c>
      <c r="CP377">
        <v>17338.16071428572</v>
      </c>
      <c r="CQ377">
        <v>38.64485714285714</v>
      </c>
      <c r="CR377">
        <v>38.82099999999999</v>
      </c>
      <c r="CS377">
        <v>37.61128571428571</v>
      </c>
      <c r="CT377">
        <v>37.10028571428571</v>
      </c>
      <c r="CU377">
        <v>38.031</v>
      </c>
      <c r="CV377">
        <v>1959.99</v>
      </c>
      <c r="CW377">
        <v>40.00071428571429</v>
      </c>
      <c r="CX377">
        <v>0</v>
      </c>
      <c r="CY377">
        <v>1677867550</v>
      </c>
      <c r="CZ377">
        <v>0</v>
      </c>
      <c r="DA377">
        <v>0</v>
      </c>
      <c r="DB377" t="s">
        <v>356</v>
      </c>
      <c r="DC377">
        <v>1664468064.5</v>
      </c>
      <c r="DD377">
        <v>1677795524</v>
      </c>
      <c r="DE377">
        <v>0</v>
      </c>
      <c r="DF377">
        <v>-0.419</v>
      </c>
      <c r="DG377">
        <v>-0.001</v>
      </c>
      <c r="DH377">
        <v>3.097</v>
      </c>
      <c r="DI377">
        <v>0.268</v>
      </c>
      <c r="DJ377">
        <v>400</v>
      </c>
      <c r="DK377">
        <v>24</v>
      </c>
      <c r="DL377">
        <v>0.15</v>
      </c>
      <c r="DM377">
        <v>0.13</v>
      </c>
      <c r="DN377">
        <v>-39.67685365853659</v>
      </c>
      <c r="DO377">
        <v>0.06823066202088633</v>
      </c>
      <c r="DP377">
        <v>0.05269475883393274</v>
      </c>
      <c r="DQ377">
        <v>1</v>
      </c>
      <c r="DR377">
        <v>2.11832756097561</v>
      </c>
      <c r="DS377">
        <v>-0.3631731010452961</v>
      </c>
      <c r="DT377">
        <v>0.03582315362324447</v>
      </c>
      <c r="DU377">
        <v>0</v>
      </c>
      <c r="DV377">
        <v>1</v>
      </c>
      <c r="DW377">
        <v>2</v>
      </c>
      <c r="DX377" t="s">
        <v>365</v>
      </c>
      <c r="DY377">
        <v>2.97844</v>
      </c>
      <c r="DZ377">
        <v>2.72842</v>
      </c>
      <c r="EA377">
        <v>0.155875</v>
      </c>
      <c r="EB377">
        <v>0.1612</v>
      </c>
      <c r="EC377">
        <v>0.125373</v>
      </c>
      <c r="ED377">
        <v>0.120352</v>
      </c>
      <c r="EE377">
        <v>25243.1</v>
      </c>
      <c r="EF377">
        <v>24787.6</v>
      </c>
      <c r="EG377">
        <v>30439.9</v>
      </c>
      <c r="EH377">
        <v>29805.3</v>
      </c>
      <c r="EI377">
        <v>36735.2</v>
      </c>
      <c r="EJ377">
        <v>34513.6</v>
      </c>
      <c r="EK377">
        <v>46570.7</v>
      </c>
      <c r="EL377">
        <v>44323</v>
      </c>
      <c r="EM377">
        <v>1.86768</v>
      </c>
      <c r="EN377">
        <v>1.83582</v>
      </c>
      <c r="EO377">
        <v>0.206217</v>
      </c>
      <c r="EP377">
        <v>0</v>
      </c>
      <c r="EQ377">
        <v>31.6793</v>
      </c>
      <c r="ER377">
        <v>999.9</v>
      </c>
      <c r="ES377">
        <v>48.4</v>
      </c>
      <c r="ET377">
        <v>34.1</v>
      </c>
      <c r="EU377">
        <v>29.0875</v>
      </c>
      <c r="EV377">
        <v>62.9959</v>
      </c>
      <c r="EW377">
        <v>19.7436</v>
      </c>
      <c r="EX377">
        <v>1</v>
      </c>
      <c r="EY377">
        <v>0.06781760000000001</v>
      </c>
      <c r="EZ377">
        <v>-2.59398</v>
      </c>
      <c r="FA377">
        <v>20.1819</v>
      </c>
      <c r="FB377">
        <v>5.23107</v>
      </c>
      <c r="FC377">
        <v>11.974</v>
      </c>
      <c r="FD377">
        <v>4.9709</v>
      </c>
      <c r="FE377">
        <v>3.28968</v>
      </c>
      <c r="FF377">
        <v>9999</v>
      </c>
      <c r="FG377">
        <v>9999</v>
      </c>
      <c r="FH377">
        <v>9999</v>
      </c>
      <c r="FI377">
        <v>999.9</v>
      </c>
      <c r="FJ377">
        <v>4.97303</v>
      </c>
      <c r="FK377">
        <v>1.87743</v>
      </c>
      <c r="FL377">
        <v>1.87558</v>
      </c>
      <c r="FM377">
        <v>1.87836</v>
      </c>
      <c r="FN377">
        <v>1.87502</v>
      </c>
      <c r="FO377">
        <v>1.87864</v>
      </c>
      <c r="FP377">
        <v>1.8757</v>
      </c>
      <c r="FQ377">
        <v>1.87683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4.85</v>
      </c>
      <c r="GF377">
        <v>0.4006</v>
      </c>
      <c r="GG377">
        <v>1.952128706093963</v>
      </c>
      <c r="GH377">
        <v>0.004218851560130391</v>
      </c>
      <c r="GI377">
        <v>-1.795455638341317E-06</v>
      </c>
      <c r="GJ377">
        <v>4.509012065089949E-10</v>
      </c>
      <c r="GK377">
        <v>0.4005864047308223</v>
      </c>
      <c r="GL377">
        <v>0</v>
      </c>
      <c r="GM377">
        <v>0</v>
      </c>
      <c r="GN377">
        <v>0</v>
      </c>
      <c r="GO377">
        <v>0</v>
      </c>
      <c r="GP377">
        <v>2124</v>
      </c>
      <c r="GQ377">
        <v>1</v>
      </c>
      <c r="GR377">
        <v>26</v>
      </c>
      <c r="GS377">
        <v>223324.7</v>
      </c>
      <c r="GT377">
        <v>1200.4</v>
      </c>
      <c r="GU377">
        <v>2.38281</v>
      </c>
      <c r="GV377">
        <v>2.5415</v>
      </c>
      <c r="GW377">
        <v>1.39893</v>
      </c>
      <c r="GX377">
        <v>2.36206</v>
      </c>
      <c r="GY377">
        <v>1.44897</v>
      </c>
      <c r="GZ377">
        <v>2.51343</v>
      </c>
      <c r="HA377">
        <v>40.2982</v>
      </c>
      <c r="HB377">
        <v>24.2101</v>
      </c>
      <c r="HC377">
        <v>18</v>
      </c>
      <c r="HD377">
        <v>494.932</v>
      </c>
      <c r="HE377">
        <v>446.609</v>
      </c>
      <c r="HF377">
        <v>35.3925</v>
      </c>
      <c r="HG377">
        <v>28.0441</v>
      </c>
      <c r="HH377">
        <v>30.0001</v>
      </c>
      <c r="HI377">
        <v>27.703</v>
      </c>
      <c r="HJ377">
        <v>27.7458</v>
      </c>
      <c r="HK377">
        <v>47.8298</v>
      </c>
      <c r="HL377">
        <v>0</v>
      </c>
      <c r="HM377">
        <v>100</v>
      </c>
      <c r="HN377">
        <v>35.3733</v>
      </c>
      <c r="HO377">
        <v>1075.33</v>
      </c>
      <c r="HP377">
        <v>30.0046</v>
      </c>
      <c r="HQ377">
        <v>100.639</v>
      </c>
      <c r="HR377">
        <v>101.919</v>
      </c>
    </row>
    <row r="378" spans="1:226">
      <c r="A378">
        <v>362</v>
      </c>
      <c r="B378">
        <v>1677867552.1</v>
      </c>
      <c r="C378">
        <v>5030.599999904633</v>
      </c>
      <c r="D378" t="s">
        <v>1089</v>
      </c>
      <c r="E378" t="s">
        <v>1090</v>
      </c>
      <c r="F378">
        <v>5</v>
      </c>
      <c r="G378" t="s">
        <v>353</v>
      </c>
      <c r="H378" t="s">
        <v>770</v>
      </c>
      <c r="I378">
        <v>1677867544.6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1090.845251751326</v>
      </c>
      <c r="AK378">
        <v>1060.023393939394</v>
      </c>
      <c r="AL378">
        <v>3.441576259843165</v>
      </c>
      <c r="AM378">
        <v>64.72934147553096</v>
      </c>
      <c r="AN378">
        <f>(AP378 - AO378 + BO378*1E3/(8.314*(BQ378+273.15)) * AR378/BN378 * AQ378) * BN378/(100*BB378) * 1000/(1000 - AP378)</f>
        <v>0</v>
      </c>
      <c r="AO378">
        <v>28.68846974860067</v>
      </c>
      <c r="AP378">
        <v>30.70753757575757</v>
      </c>
      <c r="AQ378">
        <v>-0.008064850030945144</v>
      </c>
      <c r="AR378">
        <v>99.36113135424414</v>
      </c>
      <c r="AS378">
        <v>0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2.96</v>
      </c>
      <c r="BC378">
        <v>0.5</v>
      </c>
      <c r="BD378" t="s">
        <v>355</v>
      </c>
      <c r="BE378">
        <v>2</v>
      </c>
      <c r="BF378" t="b">
        <v>1</v>
      </c>
      <c r="BG378">
        <v>1677867544.6</v>
      </c>
      <c r="BH378">
        <v>1004.014666666667</v>
      </c>
      <c r="BI378">
        <v>1043.642222222222</v>
      </c>
      <c r="BJ378">
        <v>30.75947037037037</v>
      </c>
      <c r="BK378">
        <v>28.69090740740741</v>
      </c>
      <c r="BL378">
        <v>999.1893703703704</v>
      </c>
      <c r="BM378">
        <v>30.35888148148148</v>
      </c>
      <c r="BN378">
        <v>500.0308888888889</v>
      </c>
      <c r="BO378">
        <v>89.39911851851853</v>
      </c>
      <c r="BP378">
        <v>0.1000049296296296</v>
      </c>
      <c r="BQ378">
        <v>34.32395925925926</v>
      </c>
      <c r="BR378">
        <v>35.01675925925925</v>
      </c>
      <c r="BS378">
        <v>999.9000000000001</v>
      </c>
      <c r="BT378">
        <v>0</v>
      </c>
      <c r="BU378">
        <v>0</v>
      </c>
      <c r="BV378">
        <v>10007.44444444445</v>
      </c>
      <c r="BW378">
        <v>0</v>
      </c>
      <c r="BX378">
        <v>3.090619629629629</v>
      </c>
      <c r="BY378">
        <v>-39.62808888888889</v>
      </c>
      <c r="BZ378">
        <v>1035.877777777778</v>
      </c>
      <c r="CA378">
        <v>1074.47</v>
      </c>
      <c r="CB378">
        <v>2.068570740740741</v>
      </c>
      <c r="CC378">
        <v>1043.642222222222</v>
      </c>
      <c r="CD378">
        <v>28.69090740740741</v>
      </c>
      <c r="CE378">
        <v>2.74987037037037</v>
      </c>
      <c r="CF378">
        <v>2.564941481481481</v>
      </c>
      <c r="CG378">
        <v>22.58619629629629</v>
      </c>
      <c r="CH378">
        <v>21.44455555555556</v>
      </c>
      <c r="CI378">
        <v>1999.999629629629</v>
      </c>
      <c r="CJ378">
        <v>0.9799991111111112</v>
      </c>
      <c r="CK378">
        <v>0.02000091851851852</v>
      </c>
      <c r="CL378">
        <v>0</v>
      </c>
      <c r="CM378">
        <v>2.174477777777778</v>
      </c>
      <c r="CN378">
        <v>0</v>
      </c>
      <c r="CO378">
        <v>7043.780000000001</v>
      </c>
      <c r="CP378">
        <v>17338.23333333333</v>
      </c>
      <c r="CQ378">
        <v>38.69651851851852</v>
      </c>
      <c r="CR378">
        <v>38.82133333333333</v>
      </c>
      <c r="CS378">
        <v>37.60859259259259</v>
      </c>
      <c r="CT378">
        <v>37.09933333333333</v>
      </c>
      <c r="CU378">
        <v>38.02755555555555</v>
      </c>
      <c r="CV378">
        <v>1959.998888888889</v>
      </c>
      <c r="CW378">
        <v>40.00074074074074</v>
      </c>
      <c r="CX378">
        <v>0</v>
      </c>
      <c r="CY378">
        <v>1677867555.4</v>
      </c>
      <c r="CZ378">
        <v>0</v>
      </c>
      <c r="DA378">
        <v>0</v>
      </c>
      <c r="DB378" t="s">
        <v>356</v>
      </c>
      <c r="DC378">
        <v>1664468064.5</v>
      </c>
      <c r="DD378">
        <v>1677795524</v>
      </c>
      <c r="DE378">
        <v>0</v>
      </c>
      <c r="DF378">
        <v>-0.419</v>
      </c>
      <c r="DG378">
        <v>-0.001</v>
      </c>
      <c r="DH378">
        <v>3.097</v>
      </c>
      <c r="DI378">
        <v>0.268</v>
      </c>
      <c r="DJ378">
        <v>400</v>
      </c>
      <c r="DK378">
        <v>24</v>
      </c>
      <c r="DL378">
        <v>0.15</v>
      </c>
      <c r="DM378">
        <v>0.13</v>
      </c>
      <c r="DN378">
        <v>-39.64823902439024</v>
      </c>
      <c r="DO378">
        <v>0.3117616724737687</v>
      </c>
      <c r="DP378">
        <v>0.06515092002064103</v>
      </c>
      <c r="DQ378">
        <v>0</v>
      </c>
      <c r="DR378">
        <v>2.093324634146341</v>
      </c>
      <c r="DS378">
        <v>-0.3749015331010458</v>
      </c>
      <c r="DT378">
        <v>0.03699815961787899</v>
      </c>
      <c r="DU378">
        <v>0</v>
      </c>
      <c r="DV378">
        <v>0</v>
      </c>
      <c r="DW378">
        <v>2</v>
      </c>
      <c r="DX378" t="s">
        <v>357</v>
      </c>
      <c r="DY378">
        <v>2.97845</v>
      </c>
      <c r="DZ378">
        <v>2.72834</v>
      </c>
      <c r="EA378">
        <v>0.157519</v>
      </c>
      <c r="EB378">
        <v>0.162817</v>
      </c>
      <c r="EC378">
        <v>0.125269</v>
      </c>
      <c r="ED378">
        <v>0.120347</v>
      </c>
      <c r="EE378">
        <v>25193.6</v>
      </c>
      <c r="EF378">
        <v>24739.4</v>
      </c>
      <c r="EG378">
        <v>30439.6</v>
      </c>
      <c r="EH378">
        <v>29804.8</v>
      </c>
      <c r="EI378">
        <v>36739.3</v>
      </c>
      <c r="EJ378">
        <v>34513.5</v>
      </c>
      <c r="EK378">
        <v>46570.1</v>
      </c>
      <c r="EL378">
        <v>44322.3</v>
      </c>
      <c r="EM378">
        <v>1.8674</v>
      </c>
      <c r="EN378">
        <v>1.8359</v>
      </c>
      <c r="EO378">
        <v>0.206023</v>
      </c>
      <c r="EP378">
        <v>0</v>
      </c>
      <c r="EQ378">
        <v>31.6815</v>
      </c>
      <c r="ER378">
        <v>999.9</v>
      </c>
      <c r="ES378">
        <v>48.4</v>
      </c>
      <c r="ET378">
        <v>34.1</v>
      </c>
      <c r="EU378">
        <v>29.0858</v>
      </c>
      <c r="EV378">
        <v>63.1559</v>
      </c>
      <c r="EW378">
        <v>19.7716</v>
      </c>
      <c r="EX378">
        <v>1</v>
      </c>
      <c r="EY378">
        <v>0.06787600000000001</v>
      </c>
      <c r="EZ378">
        <v>-2.58369</v>
      </c>
      <c r="FA378">
        <v>20.1818</v>
      </c>
      <c r="FB378">
        <v>5.23047</v>
      </c>
      <c r="FC378">
        <v>11.9737</v>
      </c>
      <c r="FD378">
        <v>4.9708</v>
      </c>
      <c r="FE378">
        <v>3.28958</v>
      </c>
      <c r="FF378">
        <v>9999</v>
      </c>
      <c r="FG378">
        <v>9999</v>
      </c>
      <c r="FH378">
        <v>9999</v>
      </c>
      <c r="FI378">
        <v>999.9</v>
      </c>
      <c r="FJ378">
        <v>4.973</v>
      </c>
      <c r="FK378">
        <v>1.87744</v>
      </c>
      <c r="FL378">
        <v>1.87555</v>
      </c>
      <c r="FM378">
        <v>1.87837</v>
      </c>
      <c r="FN378">
        <v>1.87503</v>
      </c>
      <c r="FO378">
        <v>1.87865</v>
      </c>
      <c r="FP378">
        <v>1.87573</v>
      </c>
      <c r="FQ378">
        <v>1.87684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4.87</v>
      </c>
      <c r="GF378">
        <v>0.4005</v>
      </c>
      <c r="GG378">
        <v>1.952128706093963</v>
      </c>
      <c r="GH378">
        <v>0.004218851560130391</v>
      </c>
      <c r="GI378">
        <v>-1.795455638341317E-06</v>
      </c>
      <c r="GJ378">
        <v>4.509012065089949E-10</v>
      </c>
      <c r="GK378">
        <v>0.4005864047308223</v>
      </c>
      <c r="GL378">
        <v>0</v>
      </c>
      <c r="GM378">
        <v>0</v>
      </c>
      <c r="GN378">
        <v>0</v>
      </c>
      <c r="GO378">
        <v>0</v>
      </c>
      <c r="GP378">
        <v>2124</v>
      </c>
      <c r="GQ378">
        <v>1</v>
      </c>
      <c r="GR378">
        <v>26</v>
      </c>
      <c r="GS378">
        <v>223324.8</v>
      </c>
      <c r="GT378">
        <v>1200.5</v>
      </c>
      <c r="GU378">
        <v>2.41577</v>
      </c>
      <c r="GV378">
        <v>2.54761</v>
      </c>
      <c r="GW378">
        <v>1.39893</v>
      </c>
      <c r="GX378">
        <v>2.36206</v>
      </c>
      <c r="GY378">
        <v>1.44897</v>
      </c>
      <c r="GZ378">
        <v>2.5</v>
      </c>
      <c r="HA378">
        <v>40.2982</v>
      </c>
      <c r="HB378">
        <v>24.2101</v>
      </c>
      <c r="HC378">
        <v>18</v>
      </c>
      <c r="HD378">
        <v>494.788</v>
      </c>
      <c r="HE378">
        <v>446.674</v>
      </c>
      <c r="HF378">
        <v>35.3693</v>
      </c>
      <c r="HG378">
        <v>28.0465</v>
      </c>
      <c r="HH378">
        <v>30.0001</v>
      </c>
      <c r="HI378">
        <v>27.7043</v>
      </c>
      <c r="HJ378">
        <v>27.7481</v>
      </c>
      <c r="HK378">
        <v>48.3962</v>
      </c>
      <c r="HL378">
        <v>0</v>
      </c>
      <c r="HM378">
        <v>100</v>
      </c>
      <c r="HN378">
        <v>35.3602</v>
      </c>
      <c r="HO378">
        <v>1088.7</v>
      </c>
      <c r="HP378">
        <v>30.0046</v>
      </c>
      <c r="HQ378">
        <v>100.638</v>
      </c>
      <c r="HR378">
        <v>101.917</v>
      </c>
    </row>
    <row r="379" spans="1:226">
      <c r="A379">
        <v>363</v>
      </c>
      <c r="B379">
        <v>1677867557.1</v>
      </c>
      <c r="C379">
        <v>5035.599999904633</v>
      </c>
      <c r="D379" t="s">
        <v>1091</v>
      </c>
      <c r="E379" t="s">
        <v>1092</v>
      </c>
      <c r="F379">
        <v>5</v>
      </c>
      <c r="G379" t="s">
        <v>353</v>
      </c>
      <c r="H379" t="s">
        <v>770</v>
      </c>
      <c r="I379">
        <v>1677867549.314285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1108.1080180513</v>
      </c>
      <c r="AK379">
        <v>1077.287999999999</v>
      </c>
      <c r="AL379">
        <v>3.471547852424739</v>
      </c>
      <c r="AM379">
        <v>64.72934147553096</v>
      </c>
      <c r="AN379">
        <f>(AP379 - AO379 + BO379*1E3/(8.314*(BQ379+273.15)) * AR379/BN379 * AQ379) * BN379/(100*BB379) * 1000/(1000 - AP379)</f>
        <v>0</v>
      </c>
      <c r="AO379">
        <v>28.68560479570412</v>
      </c>
      <c r="AP379">
        <v>30.67317757575756</v>
      </c>
      <c r="AQ379">
        <v>-0.006374957982840431</v>
      </c>
      <c r="AR379">
        <v>99.36113135424414</v>
      </c>
      <c r="AS379">
        <v>0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2.96</v>
      </c>
      <c r="BC379">
        <v>0.5</v>
      </c>
      <c r="BD379" t="s">
        <v>355</v>
      </c>
      <c r="BE379">
        <v>2</v>
      </c>
      <c r="BF379" t="b">
        <v>1</v>
      </c>
      <c r="BG379">
        <v>1677867549.314285</v>
      </c>
      <c r="BH379">
        <v>1019.819464285714</v>
      </c>
      <c r="BI379">
        <v>1059.447142857143</v>
      </c>
      <c r="BJ379">
        <v>30.72542857142857</v>
      </c>
      <c r="BK379">
        <v>28.68868214285714</v>
      </c>
      <c r="BL379">
        <v>1014.963214285714</v>
      </c>
      <c r="BM379">
        <v>30.32483928571429</v>
      </c>
      <c r="BN379">
        <v>500.03225</v>
      </c>
      <c r="BO379">
        <v>89.40124285714285</v>
      </c>
      <c r="BP379">
        <v>0.1000779714285714</v>
      </c>
      <c r="BQ379">
        <v>34.32125000000001</v>
      </c>
      <c r="BR379">
        <v>35.01775</v>
      </c>
      <c r="BS379">
        <v>999.9000000000002</v>
      </c>
      <c r="BT379">
        <v>0</v>
      </c>
      <c r="BU379">
        <v>0</v>
      </c>
      <c r="BV379">
        <v>10004.33964285715</v>
      </c>
      <c r="BW379">
        <v>0</v>
      </c>
      <c r="BX379">
        <v>3.098842142857143</v>
      </c>
      <c r="BY379">
        <v>-39.62746428571428</v>
      </c>
      <c r="BZ379">
        <v>1052.148214285714</v>
      </c>
      <c r="CA379">
        <v>1090.738571428572</v>
      </c>
      <c r="CB379">
        <v>2.036755714285714</v>
      </c>
      <c r="CC379">
        <v>1059.447142857143</v>
      </c>
      <c r="CD379">
        <v>28.68868214285714</v>
      </c>
      <c r="CE379">
        <v>2.746891785714285</v>
      </c>
      <c r="CF379">
        <v>2.564803571428572</v>
      </c>
      <c r="CG379">
        <v>22.56835357142857</v>
      </c>
      <c r="CH379">
        <v>21.443675</v>
      </c>
      <c r="CI379">
        <v>2000.008928571429</v>
      </c>
      <c r="CJ379">
        <v>0.9799993571428571</v>
      </c>
      <c r="CK379">
        <v>0.02000066428571429</v>
      </c>
      <c r="CL379">
        <v>0</v>
      </c>
      <c r="CM379">
        <v>2.144185714285714</v>
      </c>
      <c r="CN379">
        <v>0</v>
      </c>
      <c r="CO379">
        <v>7042.360357142857</v>
      </c>
      <c r="CP379">
        <v>17338.31785714285</v>
      </c>
      <c r="CQ379">
        <v>38.77214285714285</v>
      </c>
      <c r="CR379">
        <v>38.82324999999999</v>
      </c>
      <c r="CS379">
        <v>37.57114285714285</v>
      </c>
      <c r="CT379">
        <v>37.08903571428571</v>
      </c>
      <c r="CU379">
        <v>38.02435714285713</v>
      </c>
      <c r="CV379">
        <v>1960.008571428571</v>
      </c>
      <c r="CW379">
        <v>40.00035714285714</v>
      </c>
      <c r="CX379">
        <v>0</v>
      </c>
      <c r="CY379">
        <v>1677867560.2</v>
      </c>
      <c r="CZ379">
        <v>0</v>
      </c>
      <c r="DA379">
        <v>0</v>
      </c>
      <c r="DB379" t="s">
        <v>356</v>
      </c>
      <c r="DC379">
        <v>1664468064.5</v>
      </c>
      <c r="DD379">
        <v>1677795524</v>
      </c>
      <c r="DE379">
        <v>0</v>
      </c>
      <c r="DF379">
        <v>-0.419</v>
      </c>
      <c r="DG379">
        <v>-0.001</v>
      </c>
      <c r="DH379">
        <v>3.097</v>
      </c>
      <c r="DI379">
        <v>0.268</v>
      </c>
      <c r="DJ379">
        <v>400</v>
      </c>
      <c r="DK379">
        <v>24</v>
      </c>
      <c r="DL379">
        <v>0.15</v>
      </c>
      <c r="DM379">
        <v>0.13</v>
      </c>
      <c r="DN379">
        <v>-39.63426341463415</v>
      </c>
      <c r="DO379">
        <v>0.2425108013936786</v>
      </c>
      <c r="DP379">
        <v>0.06702873339498026</v>
      </c>
      <c r="DQ379">
        <v>0</v>
      </c>
      <c r="DR379">
        <v>2.054623170731707</v>
      </c>
      <c r="DS379">
        <v>-0.4010567247386742</v>
      </c>
      <c r="DT379">
        <v>0.03956984972197433</v>
      </c>
      <c r="DU379">
        <v>0</v>
      </c>
      <c r="DV379">
        <v>0</v>
      </c>
      <c r="DW379">
        <v>2</v>
      </c>
      <c r="DX379" t="s">
        <v>357</v>
      </c>
      <c r="DY379">
        <v>2.97852</v>
      </c>
      <c r="DZ379">
        <v>2.72852</v>
      </c>
      <c r="EA379">
        <v>0.159146</v>
      </c>
      <c r="EB379">
        <v>0.164435</v>
      </c>
      <c r="EC379">
        <v>0.125172</v>
      </c>
      <c r="ED379">
        <v>0.12034</v>
      </c>
      <c r="EE379">
        <v>25144.8</v>
      </c>
      <c r="EF379">
        <v>24691.5</v>
      </c>
      <c r="EG379">
        <v>30439.4</v>
      </c>
      <c r="EH379">
        <v>29804.8</v>
      </c>
      <c r="EI379">
        <v>36743.4</v>
      </c>
      <c r="EJ379">
        <v>34513.8</v>
      </c>
      <c r="EK379">
        <v>46570</v>
      </c>
      <c r="EL379">
        <v>44322.2</v>
      </c>
      <c r="EM379">
        <v>1.8675</v>
      </c>
      <c r="EN379">
        <v>1.83592</v>
      </c>
      <c r="EO379">
        <v>0.206519</v>
      </c>
      <c r="EP379">
        <v>0</v>
      </c>
      <c r="EQ379">
        <v>31.68</v>
      </c>
      <c r="ER379">
        <v>999.9</v>
      </c>
      <c r="ES379">
        <v>48.4</v>
      </c>
      <c r="ET379">
        <v>34.1</v>
      </c>
      <c r="EU379">
        <v>29.0869</v>
      </c>
      <c r="EV379">
        <v>63.1659</v>
      </c>
      <c r="EW379">
        <v>19.7035</v>
      </c>
      <c r="EX379">
        <v>1</v>
      </c>
      <c r="EY379">
        <v>0.0679675</v>
      </c>
      <c r="EZ379">
        <v>-2.58572</v>
      </c>
      <c r="FA379">
        <v>20.1819</v>
      </c>
      <c r="FB379">
        <v>5.23092</v>
      </c>
      <c r="FC379">
        <v>11.9734</v>
      </c>
      <c r="FD379">
        <v>4.9709</v>
      </c>
      <c r="FE379">
        <v>3.28955</v>
      </c>
      <c r="FF379">
        <v>9999</v>
      </c>
      <c r="FG379">
        <v>9999</v>
      </c>
      <c r="FH379">
        <v>9999</v>
      </c>
      <c r="FI379">
        <v>999.9</v>
      </c>
      <c r="FJ379">
        <v>4.97302</v>
      </c>
      <c r="FK379">
        <v>1.8774</v>
      </c>
      <c r="FL379">
        <v>1.87552</v>
      </c>
      <c r="FM379">
        <v>1.87836</v>
      </c>
      <c r="FN379">
        <v>1.875</v>
      </c>
      <c r="FO379">
        <v>1.8786</v>
      </c>
      <c r="FP379">
        <v>1.87565</v>
      </c>
      <c r="FQ379">
        <v>1.87683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4.91</v>
      </c>
      <c r="GF379">
        <v>0.4006</v>
      </c>
      <c r="GG379">
        <v>1.952128706093963</v>
      </c>
      <c r="GH379">
        <v>0.004218851560130391</v>
      </c>
      <c r="GI379">
        <v>-1.795455638341317E-06</v>
      </c>
      <c r="GJ379">
        <v>4.509012065089949E-10</v>
      </c>
      <c r="GK379">
        <v>0.4005864047308223</v>
      </c>
      <c r="GL379">
        <v>0</v>
      </c>
      <c r="GM379">
        <v>0</v>
      </c>
      <c r="GN379">
        <v>0</v>
      </c>
      <c r="GO379">
        <v>0</v>
      </c>
      <c r="GP379">
        <v>2124</v>
      </c>
      <c r="GQ379">
        <v>1</v>
      </c>
      <c r="GR379">
        <v>26</v>
      </c>
      <c r="GS379">
        <v>223324.9</v>
      </c>
      <c r="GT379">
        <v>1200.6</v>
      </c>
      <c r="GU379">
        <v>2.44385</v>
      </c>
      <c r="GV379">
        <v>2.55615</v>
      </c>
      <c r="GW379">
        <v>1.39893</v>
      </c>
      <c r="GX379">
        <v>2.36206</v>
      </c>
      <c r="GY379">
        <v>1.44897</v>
      </c>
      <c r="GZ379">
        <v>2.47314</v>
      </c>
      <c r="HA379">
        <v>40.2982</v>
      </c>
      <c r="HB379">
        <v>24.2013</v>
      </c>
      <c r="HC379">
        <v>18</v>
      </c>
      <c r="HD379">
        <v>494.854</v>
      </c>
      <c r="HE379">
        <v>446.698</v>
      </c>
      <c r="HF379">
        <v>35.3538</v>
      </c>
      <c r="HG379">
        <v>28.0465</v>
      </c>
      <c r="HH379">
        <v>30.0002</v>
      </c>
      <c r="HI379">
        <v>27.7058</v>
      </c>
      <c r="HJ379">
        <v>27.7493</v>
      </c>
      <c r="HK379">
        <v>49.0195</v>
      </c>
      <c r="HL379">
        <v>0</v>
      </c>
      <c r="HM379">
        <v>100</v>
      </c>
      <c r="HN379">
        <v>35.3423</v>
      </c>
      <c r="HO379">
        <v>1108.73</v>
      </c>
      <c r="HP379">
        <v>30.0046</v>
      </c>
      <c r="HQ379">
        <v>100.637</v>
      </c>
      <c r="HR379">
        <v>101.917</v>
      </c>
    </row>
    <row r="380" spans="1:226">
      <c r="A380">
        <v>364</v>
      </c>
      <c r="B380">
        <v>1677867562.1</v>
      </c>
      <c r="C380">
        <v>5040.599999904633</v>
      </c>
      <c r="D380" t="s">
        <v>1093</v>
      </c>
      <c r="E380" t="s">
        <v>1094</v>
      </c>
      <c r="F380">
        <v>5</v>
      </c>
      <c r="G380" t="s">
        <v>353</v>
      </c>
      <c r="H380" t="s">
        <v>770</v>
      </c>
      <c r="I380">
        <v>1677867554.6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1125.430802583621</v>
      </c>
      <c r="AK380">
        <v>1094.550848484849</v>
      </c>
      <c r="AL380">
        <v>3.452076682435937</v>
      </c>
      <c r="AM380">
        <v>64.72934147553096</v>
      </c>
      <c r="AN380">
        <f>(AP380 - AO380 + BO380*1E3/(8.314*(BQ380+273.15)) * AR380/BN380 * AQ380) * BN380/(100*BB380) * 1000/(1000 - AP380)</f>
        <v>0</v>
      </c>
      <c r="AO380">
        <v>28.68143973593083</v>
      </c>
      <c r="AP380">
        <v>30.6311709090909</v>
      </c>
      <c r="AQ380">
        <v>-0.008621430144514901</v>
      </c>
      <c r="AR380">
        <v>99.36113135424414</v>
      </c>
      <c r="AS380">
        <v>0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2.96</v>
      </c>
      <c r="BC380">
        <v>0.5</v>
      </c>
      <c r="BD380" t="s">
        <v>355</v>
      </c>
      <c r="BE380">
        <v>2</v>
      </c>
      <c r="BF380" t="b">
        <v>1</v>
      </c>
      <c r="BG380">
        <v>1677867554.6</v>
      </c>
      <c r="BH380">
        <v>1037.531111111111</v>
      </c>
      <c r="BI380">
        <v>1077.142222222222</v>
      </c>
      <c r="BJ380">
        <v>30.68600740740741</v>
      </c>
      <c r="BK380">
        <v>28.6856037037037</v>
      </c>
      <c r="BL380">
        <v>1032.64037037037</v>
      </c>
      <c r="BM380">
        <v>30.28541481481481</v>
      </c>
      <c r="BN380">
        <v>500.0332222222222</v>
      </c>
      <c r="BO380">
        <v>89.40428148148149</v>
      </c>
      <c r="BP380">
        <v>0.1001512259259259</v>
      </c>
      <c r="BQ380">
        <v>34.31675925925926</v>
      </c>
      <c r="BR380">
        <v>35.01538148148148</v>
      </c>
      <c r="BS380">
        <v>999.9000000000001</v>
      </c>
      <c r="BT380">
        <v>0</v>
      </c>
      <c r="BU380">
        <v>0</v>
      </c>
      <c r="BV380">
        <v>10003.20333333333</v>
      </c>
      <c r="BW380">
        <v>0</v>
      </c>
      <c r="BX380">
        <v>3.101752592592592</v>
      </c>
      <c r="BY380">
        <v>-39.61086296296297</v>
      </c>
      <c r="BZ380">
        <v>1070.376666666667</v>
      </c>
      <c r="CA380">
        <v>1108.952222222222</v>
      </c>
      <c r="CB380">
        <v>2.000405555555556</v>
      </c>
      <c r="CC380">
        <v>1077.142222222222</v>
      </c>
      <c r="CD380">
        <v>28.6856037037037</v>
      </c>
      <c r="CE380">
        <v>2.743460000000001</v>
      </c>
      <c r="CF380">
        <v>2.564615925925926</v>
      </c>
      <c r="CG380">
        <v>22.54777037037037</v>
      </c>
      <c r="CH380">
        <v>21.44248888888889</v>
      </c>
      <c r="CI380">
        <v>1999.996666666666</v>
      </c>
      <c r="CJ380">
        <v>0.9799994444444444</v>
      </c>
      <c r="CK380">
        <v>0.02000057407407407</v>
      </c>
      <c r="CL380">
        <v>0</v>
      </c>
      <c r="CM380">
        <v>2.145388888888889</v>
      </c>
      <c r="CN380">
        <v>0</v>
      </c>
      <c r="CO380">
        <v>7040.538148148148</v>
      </c>
      <c r="CP380">
        <v>17338.18518518519</v>
      </c>
      <c r="CQ380">
        <v>38.84937037037037</v>
      </c>
      <c r="CR380">
        <v>38.82133333333333</v>
      </c>
      <c r="CS380">
        <v>37.52985185185185</v>
      </c>
      <c r="CT380">
        <v>37.07607407407407</v>
      </c>
      <c r="CU380">
        <v>38.0252962962963</v>
      </c>
      <c r="CV380">
        <v>1959.996666666666</v>
      </c>
      <c r="CW380">
        <v>40</v>
      </c>
      <c r="CX380">
        <v>0</v>
      </c>
      <c r="CY380">
        <v>1677867565</v>
      </c>
      <c r="CZ380">
        <v>0</v>
      </c>
      <c r="DA380">
        <v>0</v>
      </c>
      <c r="DB380" t="s">
        <v>356</v>
      </c>
      <c r="DC380">
        <v>1664468064.5</v>
      </c>
      <c r="DD380">
        <v>1677795524</v>
      </c>
      <c r="DE380">
        <v>0</v>
      </c>
      <c r="DF380">
        <v>-0.419</v>
      </c>
      <c r="DG380">
        <v>-0.001</v>
      </c>
      <c r="DH380">
        <v>3.097</v>
      </c>
      <c r="DI380">
        <v>0.268</v>
      </c>
      <c r="DJ380">
        <v>400</v>
      </c>
      <c r="DK380">
        <v>24</v>
      </c>
      <c r="DL380">
        <v>0.15</v>
      </c>
      <c r="DM380">
        <v>0.13</v>
      </c>
      <c r="DN380">
        <v>-39.63150975609756</v>
      </c>
      <c r="DO380">
        <v>0.1018306620209498</v>
      </c>
      <c r="DP380">
        <v>0.06666603993359925</v>
      </c>
      <c r="DQ380">
        <v>0</v>
      </c>
      <c r="DR380">
        <v>2.021069512195122</v>
      </c>
      <c r="DS380">
        <v>-0.412398188153305</v>
      </c>
      <c r="DT380">
        <v>0.04066947497674388</v>
      </c>
      <c r="DU380">
        <v>0</v>
      </c>
      <c r="DV380">
        <v>0</v>
      </c>
      <c r="DW380">
        <v>2</v>
      </c>
      <c r="DX380" t="s">
        <v>357</v>
      </c>
      <c r="DY380">
        <v>2.97843</v>
      </c>
      <c r="DZ380">
        <v>2.72842</v>
      </c>
      <c r="EA380">
        <v>0.16077</v>
      </c>
      <c r="EB380">
        <v>0.166031</v>
      </c>
      <c r="EC380">
        <v>0.125063</v>
      </c>
      <c r="ED380">
        <v>0.120334</v>
      </c>
      <c r="EE380">
        <v>25096.5</v>
      </c>
      <c r="EF380">
        <v>24644.2</v>
      </c>
      <c r="EG380">
        <v>30439.7</v>
      </c>
      <c r="EH380">
        <v>29804.5</v>
      </c>
      <c r="EI380">
        <v>36748.2</v>
      </c>
      <c r="EJ380">
        <v>34513.5</v>
      </c>
      <c r="EK380">
        <v>46570.1</v>
      </c>
      <c r="EL380">
        <v>44321.5</v>
      </c>
      <c r="EM380">
        <v>1.86727</v>
      </c>
      <c r="EN380">
        <v>1.83608</v>
      </c>
      <c r="EO380">
        <v>0.205517</v>
      </c>
      <c r="EP380">
        <v>0</v>
      </c>
      <c r="EQ380">
        <v>31.6793</v>
      </c>
      <c r="ER380">
        <v>999.9</v>
      </c>
      <c r="ES380">
        <v>48.4</v>
      </c>
      <c r="ET380">
        <v>34.1</v>
      </c>
      <c r="EU380">
        <v>29.0848</v>
      </c>
      <c r="EV380">
        <v>62.9059</v>
      </c>
      <c r="EW380">
        <v>19.399</v>
      </c>
      <c r="EX380">
        <v>1</v>
      </c>
      <c r="EY380">
        <v>0.0680412</v>
      </c>
      <c r="EZ380">
        <v>-2.56245</v>
      </c>
      <c r="FA380">
        <v>20.1823</v>
      </c>
      <c r="FB380">
        <v>5.23077</v>
      </c>
      <c r="FC380">
        <v>11.9737</v>
      </c>
      <c r="FD380">
        <v>4.9711</v>
      </c>
      <c r="FE380">
        <v>3.28958</v>
      </c>
      <c r="FF380">
        <v>9999</v>
      </c>
      <c r="FG380">
        <v>9999</v>
      </c>
      <c r="FH380">
        <v>9999</v>
      </c>
      <c r="FI380">
        <v>999.9</v>
      </c>
      <c r="FJ380">
        <v>4.97301</v>
      </c>
      <c r="FK380">
        <v>1.87743</v>
      </c>
      <c r="FL380">
        <v>1.87551</v>
      </c>
      <c r="FM380">
        <v>1.87836</v>
      </c>
      <c r="FN380">
        <v>1.87502</v>
      </c>
      <c r="FO380">
        <v>1.87863</v>
      </c>
      <c r="FP380">
        <v>1.87567</v>
      </c>
      <c r="FQ380">
        <v>1.87683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4.94</v>
      </c>
      <c r="GF380">
        <v>0.4006</v>
      </c>
      <c r="GG380">
        <v>1.952128706093963</v>
      </c>
      <c r="GH380">
        <v>0.004218851560130391</v>
      </c>
      <c r="GI380">
        <v>-1.795455638341317E-06</v>
      </c>
      <c r="GJ380">
        <v>4.509012065089949E-10</v>
      </c>
      <c r="GK380">
        <v>0.4005864047308223</v>
      </c>
      <c r="GL380">
        <v>0</v>
      </c>
      <c r="GM380">
        <v>0</v>
      </c>
      <c r="GN380">
        <v>0</v>
      </c>
      <c r="GO380">
        <v>0</v>
      </c>
      <c r="GP380">
        <v>2124</v>
      </c>
      <c r="GQ380">
        <v>1</v>
      </c>
      <c r="GR380">
        <v>26</v>
      </c>
      <c r="GS380">
        <v>223325</v>
      </c>
      <c r="GT380">
        <v>1200.6</v>
      </c>
      <c r="GU380">
        <v>2.47437</v>
      </c>
      <c r="GV380">
        <v>2.55371</v>
      </c>
      <c r="GW380">
        <v>1.39893</v>
      </c>
      <c r="GX380">
        <v>2.36206</v>
      </c>
      <c r="GY380">
        <v>1.44897</v>
      </c>
      <c r="GZ380">
        <v>2.39624</v>
      </c>
      <c r="HA380">
        <v>40.2728</v>
      </c>
      <c r="HB380">
        <v>24.2013</v>
      </c>
      <c r="HC380">
        <v>18</v>
      </c>
      <c r="HD380">
        <v>494.746</v>
      </c>
      <c r="HE380">
        <v>446.801</v>
      </c>
      <c r="HF380">
        <v>35.3367</v>
      </c>
      <c r="HG380">
        <v>28.0489</v>
      </c>
      <c r="HH380">
        <v>30.0002</v>
      </c>
      <c r="HI380">
        <v>27.7082</v>
      </c>
      <c r="HJ380">
        <v>27.7506</v>
      </c>
      <c r="HK380">
        <v>49.581</v>
      </c>
      <c r="HL380">
        <v>0</v>
      </c>
      <c r="HM380">
        <v>100</v>
      </c>
      <c r="HN380">
        <v>35.323</v>
      </c>
      <c r="HO380">
        <v>1122.09</v>
      </c>
      <c r="HP380">
        <v>30.0046</v>
      </c>
      <c r="HQ380">
        <v>100.638</v>
      </c>
      <c r="HR380">
        <v>101.916</v>
      </c>
    </row>
    <row r="381" spans="1:226">
      <c r="A381">
        <v>365</v>
      </c>
      <c r="B381">
        <v>1677867567.1</v>
      </c>
      <c r="C381">
        <v>5045.599999904633</v>
      </c>
      <c r="D381" t="s">
        <v>1095</v>
      </c>
      <c r="E381" t="s">
        <v>1096</v>
      </c>
      <c r="F381">
        <v>5</v>
      </c>
      <c r="G381" t="s">
        <v>353</v>
      </c>
      <c r="H381" t="s">
        <v>770</v>
      </c>
      <c r="I381">
        <v>1677867559.314285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1142.574868097916</v>
      </c>
      <c r="AK381">
        <v>1111.851393939394</v>
      </c>
      <c r="AL381">
        <v>3.465199470197087</v>
      </c>
      <c r="AM381">
        <v>64.72934147553096</v>
      </c>
      <c r="AN381">
        <f>(AP381 - AO381 + BO381*1E3/(8.314*(BQ381+273.15)) * AR381/BN381 * AQ381) * BN381/(100*BB381) * 1000/(1000 - AP381)</f>
        <v>0</v>
      </c>
      <c r="AO381">
        <v>28.67943719545006</v>
      </c>
      <c r="AP381">
        <v>30.59532121212121</v>
      </c>
      <c r="AQ381">
        <v>-0.007511040822362104</v>
      </c>
      <c r="AR381">
        <v>99.36113135424414</v>
      </c>
      <c r="AS381">
        <v>0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2.96</v>
      </c>
      <c r="BC381">
        <v>0.5</v>
      </c>
      <c r="BD381" t="s">
        <v>355</v>
      </c>
      <c r="BE381">
        <v>2</v>
      </c>
      <c r="BF381" t="b">
        <v>1</v>
      </c>
      <c r="BG381">
        <v>1677867559.314285</v>
      </c>
      <c r="BH381">
        <v>1053.341071428571</v>
      </c>
      <c r="BI381">
        <v>1092.943214285714</v>
      </c>
      <c r="BJ381">
        <v>30.65036428571428</v>
      </c>
      <c r="BK381">
        <v>28.68258928571428</v>
      </c>
      <c r="BL381">
        <v>1048.420357142857</v>
      </c>
      <c r="BM381">
        <v>30.24976785714285</v>
      </c>
      <c r="BN381">
        <v>500.0288571428572</v>
      </c>
      <c r="BO381">
        <v>89.40686785714286</v>
      </c>
      <c r="BP381">
        <v>0.1001043464285714</v>
      </c>
      <c r="BQ381">
        <v>34.31175714285714</v>
      </c>
      <c r="BR381">
        <v>35.01408214285714</v>
      </c>
      <c r="BS381">
        <v>999.9000000000002</v>
      </c>
      <c r="BT381">
        <v>0</v>
      </c>
      <c r="BU381">
        <v>0</v>
      </c>
      <c r="BV381">
        <v>9999.076071428572</v>
      </c>
      <c r="BW381">
        <v>0</v>
      </c>
      <c r="BX381">
        <v>3.102879642857143</v>
      </c>
      <c r="BY381">
        <v>-39.60093214285715</v>
      </c>
      <c r="BZ381">
        <v>1086.647142857143</v>
      </c>
      <c r="CA381">
        <v>1125.216071428571</v>
      </c>
      <c r="CB381">
        <v>1.967773214285714</v>
      </c>
      <c r="CC381">
        <v>1092.943214285714</v>
      </c>
      <c r="CD381">
        <v>28.68258928571428</v>
      </c>
      <c r="CE381">
        <v>2.7403525</v>
      </c>
      <c r="CF381">
        <v>2.564420714285714</v>
      </c>
      <c r="CG381">
        <v>22.52911071428571</v>
      </c>
      <c r="CH381">
        <v>21.44125</v>
      </c>
      <c r="CI381">
        <v>2000.011785714285</v>
      </c>
      <c r="CJ381">
        <v>0.9799996785714286</v>
      </c>
      <c r="CK381">
        <v>0.02000033214285715</v>
      </c>
      <c r="CL381">
        <v>0</v>
      </c>
      <c r="CM381">
        <v>2.114585714285714</v>
      </c>
      <c r="CN381">
        <v>0</v>
      </c>
      <c r="CO381">
        <v>7039.035000000001</v>
      </c>
      <c r="CP381">
        <v>17338.31428571428</v>
      </c>
      <c r="CQ381">
        <v>38.89039285714285</v>
      </c>
      <c r="CR381">
        <v>38.83224999999999</v>
      </c>
      <c r="CS381">
        <v>37.52428571428571</v>
      </c>
      <c r="CT381">
        <v>37.08232142857143</v>
      </c>
      <c r="CU381">
        <v>38.02217857142858</v>
      </c>
      <c r="CV381">
        <v>1960.011785714285</v>
      </c>
      <c r="CW381">
        <v>40</v>
      </c>
      <c r="CX381">
        <v>0</v>
      </c>
      <c r="CY381">
        <v>1677867570.4</v>
      </c>
      <c r="CZ381">
        <v>0</v>
      </c>
      <c r="DA381">
        <v>0</v>
      </c>
      <c r="DB381" t="s">
        <v>356</v>
      </c>
      <c r="DC381">
        <v>1664468064.5</v>
      </c>
      <c r="DD381">
        <v>1677795524</v>
      </c>
      <c r="DE381">
        <v>0</v>
      </c>
      <c r="DF381">
        <v>-0.419</v>
      </c>
      <c r="DG381">
        <v>-0.001</v>
      </c>
      <c r="DH381">
        <v>3.097</v>
      </c>
      <c r="DI381">
        <v>0.268</v>
      </c>
      <c r="DJ381">
        <v>400</v>
      </c>
      <c r="DK381">
        <v>24</v>
      </c>
      <c r="DL381">
        <v>0.15</v>
      </c>
      <c r="DM381">
        <v>0.13</v>
      </c>
      <c r="DN381">
        <v>-39.5936825</v>
      </c>
      <c r="DO381">
        <v>0.07507204502816769</v>
      </c>
      <c r="DP381">
        <v>0.06660442510636931</v>
      </c>
      <c r="DQ381">
        <v>1</v>
      </c>
      <c r="DR381">
        <v>1.98828875</v>
      </c>
      <c r="DS381">
        <v>-0.4140212757973737</v>
      </c>
      <c r="DT381">
        <v>0.03983369491947111</v>
      </c>
      <c r="DU381">
        <v>0</v>
      </c>
      <c r="DV381">
        <v>1</v>
      </c>
      <c r="DW381">
        <v>2</v>
      </c>
      <c r="DX381" t="s">
        <v>365</v>
      </c>
      <c r="DY381">
        <v>2.97847</v>
      </c>
      <c r="DZ381">
        <v>2.72815</v>
      </c>
      <c r="EA381">
        <v>0.162364</v>
      </c>
      <c r="EB381">
        <v>0.167596</v>
      </c>
      <c r="EC381">
        <v>0.124956</v>
      </c>
      <c r="ED381">
        <v>0.120322</v>
      </c>
      <c r="EE381">
        <v>25048.4</v>
      </c>
      <c r="EF381">
        <v>24598.2</v>
      </c>
      <c r="EG381">
        <v>30439.3</v>
      </c>
      <c r="EH381">
        <v>29804.9</v>
      </c>
      <c r="EI381">
        <v>36752.6</v>
      </c>
      <c r="EJ381">
        <v>34514.8</v>
      </c>
      <c r="EK381">
        <v>46569.7</v>
      </c>
      <c r="EL381">
        <v>44322.3</v>
      </c>
      <c r="EM381">
        <v>1.86742</v>
      </c>
      <c r="EN381">
        <v>1.83622</v>
      </c>
      <c r="EO381">
        <v>0.205655</v>
      </c>
      <c r="EP381">
        <v>0</v>
      </c>
      <c r="EQ381">
        <v>31.6793</v>
      </c>
      <c r="ER381">
        <v>999.9</v>
      </c>
      <c r="ES381">
        <v>48.4</v>
      </c>
      <c r="ET381">
        <v>34.1</v>
      </c>
      <c r="EU381">
        <v>29.0852</v>
      </c>
      <c r="EV381">
        <v>63.0959</v>
      </c>
      <c r="EW381">
        <v>19.5793</v>
      </c>
      <c r="EX381">
        <v>1</v>
      </c>
      <c r="EY381">
        <v>0.0680945</v>
      </c>
      <c r="EZ381">
        <v>-2.58349</v>
      </c>
      <c r="FA381">
        <v>20.1819</v>
      </c>
      <c r="FB381">
        <v>5.23092</v>
      </c>
      <c r="FC381">
        <v>11.974</v>
      </c>
      <c r="FD381">
        <v>4.97085</v>
      </c>
      <c r="FE381">
        <v>3.28953</v>
      </c>
      <c r="FF381">
        <v>9999</v>
      </c>
      <c r="FG381">
        <v>9999</v>
      </c>
      <c r="FH381">
        <v>9999</v>
      </c>
      <c r="FI381">
        <v>999.9</v>
      </c>
      <c r="FJ381">
        <v>4.97303</v>
      </c>
      <c r="FK381">
        <v>1.87743</v>
      </c>
      <c r="FL381">
        <v>1.87552</v>
      </c>
      <c r="FM381">
        <v>1.87836</v>
      </c>
      <c r="FN381">
        <v>1.87501</v>
      </c>
      <c r="FO381">
        <v>1.87864</v>
      </c>
      <c r="FP381">
        <v>1.87564</v>
      </c>
      <c r="FQ381">
        <v>1.87683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4.97</v>
      </c>
      <c r="GF381">
        <v>0.4006</v>
      </c>
      <c r="GG381">
        <v>1.952128706093963</v>
      </c>
      <c r="GH381">
        <v>0.004218851560130391</v>
      </c>
      <c r="GI381">
        <v>-1.795455638341317E-06</v>
      </c>
      <c r="GJ381">
        <v>4.509012065089949E-10</v>
      </c>
      <c r="GK381">
        <v>0.4005864047308223</v>
      </c>
      <c r="GL381">
        <v>0</v>
      </c>
      <c r="GM381">
        <v>0</v>
      </c>
      <c r="GN381">
        <v>0</v>
      </c>
      <c r="GO381">
        <v>0</v>
      </c>
      <c r="GP381">
        <v>2124</v>
      </c>
      <c r="GQ381">
        <v>1</v>
      </c>
      <c r="GR381">
        <v>26</v>
      </c>
      <c r="GS381">
        <v>223325</v>
      </c>
      <c r="GT381">
        <v>1200.7</v>
      </c>
      <c r="GU381">
        <v>2.50244</v>
      </c>
      <c r="GV381">
        <v>2.5415</v>
      </c>
      <c r="GW381">
        <v>1.39893</v>
      </c>
      <c r="GX381">
        <v>2.36206</v>
      </c>
      <c r="GY381">
        <v>1.44897</v>
      </c>
      <c r="GZ381">
        <v>2.46826</v>
      </c>
      <c r="HA381">
        <v>40.2728</v>
      </c>
      <c r="HB381">
        <v>24.2101</v>
      </c>
      <c r="HC381">
        <v>18</v>
      </c>
      <c r="HD381">
        <v>494.834</v>
      </c>
      <c r="HE381">
        <v>446.913</v>
      </c>
      <c r="HF381">
        <v>35.3173</v>
      </c>
      <c r="HG381">
        <v>28.0489</v>
      </c>
      <c r="HH381">
        <v>30.0002</v>
      </c>
      <c r="HI381">
        <v>27.709</v>
      </c>
      <c r="HJ381">
        <v>27.7528</v>
      </c>
      <c r="HK381">
        <v>50.2034</v>
      </c>
      <c r="HL381">
        <v>0</v>
      </c>
      <c r="HM381">
        <v>100</v>
      </c>
      <c r="HN381">
        <v>35.3162</v>
      </c>
      <c r="HO381">
        <v>1142.13</v>
      </c>
      <c r="HP381">
        <v>30.0046</v>
      </c>
      <c r="HQ381">
        <v>100.637</v>
      </c>
      <c r="HR381">
        <v>101.917</v>
      </c>
    </row>
    <row r="382" spans="1:226">
      <c r="A382">
        <v>366</v>
      </c>
      <c r="B382">
        <v>1677867572.1</v>
      </c>
      <c r="C382">
        <v>5050.599999904633</v>
      </c>
      <c r="D382" t="s">
        <v>1097</v>
      </c>
      <c r="E382" t="s">
        <v>1098</v>
      </c>
      <c r="F382">
        <v>5</v>
      </c>
      <c r="G382" t="s">
        <v>353</v>
      </c>
      <c r="H382" t="s">
        <v>770</v>
      </c>
      <c r="I382">
        <v>1677867564.6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1159.833609826</v>
      </c>
      <c r="AK382">
        <v>1129.120666666666</v>
      </c>
      <c r="AL382">
        <v>3.462346395467621</v>
      </c>
      <c r="AM382">
        <v>64.72934147553096</v>
      </c>
      <c r="AN382">
        <f>(AP382 - AO382 + BO382*1E3/(8.314*(BQ382+273.15)) * AR382/BN382 * AQ382) * BN382/(100*BB382) * 1000/(1000 - AP382)</f>
        <v>0</v>
      </c>
      <c r="AO382">
        <v>28.67415148402884</v>
      </c>
      <c r="AP382">
        <v>30.55451878787878</v>
      </c>
      <c r="AQ382">
        <v>-0.008082476316566735</v>
      </c>
      <c r="AR382">
        <v>99.36113135424414</v>
      </c>
      <c r="AS382">
        <v>0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2.96</v>
      </c>
      <c r="BC382">
        <v>0.5</v>
      </c>
      <c r="BD382" t="s">
        <v>355</v>
      </c>
      <c r="BE382">
        <v>2</v>
      </c>
      <c r="BF382" t="b">
        <v>1</v>
      </c>
      <c r="BG382">
        <v>1677867564.6</v>
      </c>
      <c r="BH382">
        <v>1071.098148148148</v>
      </c>
      <c r="BI382">
        <v>1110.652592592593</v>
      </c>
      <c r="BJ382">
        <v>30.60986666666667</v>
      </c>
      <c r="BK382">
        <v>28.67882592592592</v>
      </c>
      <c r="BL382">
        <v>1066.142962962963</v>
      </c>
      <c r="BM382">
        <v>30.20927037037037</v>
      </c>
      <c r="BN382">
        <v>500.032925925926</v>
      </c>
      <c r="BO382">
        <v>89.4078074074074</v>
      </c>
      <c r="BP382">
        <v>0.09996606666666666</v>
      </c>
      <c r="BQ382">
        <v>34.30517407407407</v>
      </c>
      <c r="BR382">
        <v>35.01065185185185</v>
      </c>
      <c r="BS382">
        <v>999.9000000000001</v>
      </c>
      <c r="BT382">
        <v>0</v>
      </c>
      <c r="BU382">
        <v>0</v>
      </c>
      <c r="BV382">
        <v>10000.68962962963</v>
      </c>
      <c r="BW382">
        <v>0</v>
      </c>
      <c r="BX382">
        <v>3.098892592592593</v>
      </c>
      <c r="BY382">
        <v>-39.55340370370371</v>
      </c>
      <c r="BZ382">
        <v>1104.918518518518</v>
      </c>
      <c r="CA382">
        <v>1143.443703703703</v>
      </c>
      <c r="CB382">
        <v>1.931042222222222</v>
      </c>
      <c r="CC382">
        <v>1110.652592592593</v>
      </c>
      <c r="CD382">
        <v>28.67882592592592</v>
      </c>
      <c r="CE382">
        <v>2.736761481481482</v>
      </c>
      <c r="CF382">
        <v>2.564111111111111</v>
      </c>
      <c r="CG382">
        <v>22.50752222222222</v>
      </c>
      <c r="CH382">
        <v>21.43927777777778</v>
      </c>
      <c r="CI382">
        <v>2000.014814814815</v>
      </c>
      <c r="CJ382">
        <v>0.9799997777777777</v>
      </c>
      <c r="CK382">
        <v>0.02000022962962963</v>
      </c>
      <c r="CL382">
        <v>0</v>
      </c>
      <c r="CM382">
        <v>2.106329629629629</v>
      </c>
      <c r="CN382">
        <v>0</v>
      </c>
      <c r="CO382">
        <v>7037.339259259261</v>
      </c>
      <c r="CP382">
        <v>17338.32962962963</v>
      </c>
      <c r="CQ382">
        <v>38.87703703703703</v>
      </c>
      <c r="CR382">
        <v>38.84933333333333</v>
      </c>
      <c r="CS382">
        <v>37.53451851851852</v>
      </c>
      <c r="CT382">
        <v>37.0922962962963</v>
      </c>
      <c r="CU382">
        <v>38.02070370370371</v>
      </c>
      <c r="CV382">
        <v>1960.014814814815</v>
      </c>
      <c r="CW382">
        <v>40</v>
      </c>
      <c r="CX382">
        <v>0</v>
      </c>
      <c r="CY382">
        <v>1677867575.2</v>
      </c>
      <c r="CZ382">
        <v>0</v>
      </c>
      <c r="DA382">
        <v>0</v>
      </c>
      <c r="DB382" t="s">
        <v>356</v>
      </c>
      <c r="DC382">
        <v>1664468064.5</v>
      </c>
      <c r="DD382">
        <v>1677795524</v>
      </c>
      <c r="DE382">
        <v>0</v>
      </c>
      <c r="DF382">
        <v>-0.419</v>
      </c>
      <c r="DG382">
        <v>-0.001</v>
      </c>
      <c r="DH382">
        <v>3.097</v>
      </c>
      <c r="DI382">
        <v>0.268</v>
      </c>
      <c r="DJ382">
        <v>400</v>
      </c>
      <c r="DK382">
        <v>24</v>
      </c>
      <c r="DL382">
        <v>0.15</v>
      </c>
      <c r="DM382">
        <v>0.13</v>
      </c>
      <c r="DN382">
        <v>-39.5789475</v>
      </c>
      <c r="DO382">
        <v>0.525119324577856</v>
      </c>
      <c r="DP382">
        <v>0.07265295929107053</v>
      </c>
      <c r="DQ382">
        <v>0</v>
      </c>
      <c r="DR382">
        <v>1.953586</v>
      </c>
      <c r="DS382">
        <v>-0.4166066791744883</v>
      </c>
      <c r="DT382">
        <v>0.04008350575985087</v>
      </c>
      <c r="DU382">
        <v>0</v>
      </c>
      <c r="DV382">
        <v>0</v>
      </c>
      <c r="DW382">
        <v>2</v>
      </c>
      <c r="DX382" t="s">
        <v>357</v>
      </c>
      <c r="DY382">
        <v>2.97836</v>
      </c>
      <c r="DZ382">
        <v>2.72821</v>
      </c>
      <c r="EA382">
        <v>0.163956</v>
      </c>
      <c r="EB382">
        <v>0.169163</v>
      </c>
      <c r="EC382">
        <v>0.124842</v>
      </c>
      <c r="ED382">
        <v>0.12031</v>
      </c>
      <c r="EE382">
        <v>25001.1</v>
      </c>
      <c r="EF382">
        <v>24551.6</v>
      </c>
      <c r="EG382">
        <v>30439.6</v>
      </c>
      <c r="EH382">
        <v>29804.6</v>
      </c>
      <c r="EI382">
        <v>36757.7</v>
      </c>
      <c r="EJ382">
        <v>34514.8</v>
      </c>
      <c r="EK382">
        <v>46569.7</v>
      </c>
      <c r="EL382">
        <v>44321.6</v>
      </c>
      <c r="EM382">
        <v>1.86738</v>
      </c>
      <c r="EN382">
        <v>1.83633</v>
      </c>
      <c r="EO382">
        <v>0.205941</v>
      </c>
      <c r="EP382">
        <v>0</v>
      </c>
      <c r="EQ382">
        <v>31.6756</v>
      </c>
      <c r="ER382">
        <v>999.9</v>
      </c>
      <c r="ES382">
        <v>48.4</v>
      </c>
      <c r="ET382">
        <v>34</v>
      </c>
      <c r="EU382">
        <v>28.9246</v>
      </c>
      <c r="EV382">
        <v>63.0759</v>
      </c>
      <c r="EW382">
        <v>19.6314</v>
      </c>
      <c r="EX382">
        <v>1</v>
      </c>
      <c r="EY382">
        <v>0.06845270000000001</v>
      </c>
      <c r="EZ382">
        <v>-2.59712</v>
      </c>
      <c r="FA382">
        <v>20.1818</v>
      </c>
      <c r="FB382">
        <v>5.23062</v>
      </c>
      <c r="FC382">
        <v>11.9739</v>
      </c>
      <c r="FD382">
        <v>4.9707</v>
      </c>
      <c r="FE382">
        <v>3.28965</v>
      </c>
      <c r="FF382">
        <v>9999</v>
      </c>
      <c r="FG382">
        <v>9999</v>
      </c>
      <c r="FH382">
        <v>9999</v>
      </c>
      <c r="FI382">
        <v>999.9</v>
      </c>
      <c r="FJ382">
        <v>4.973</v>
      </c>
      <c r="FK382">
        <v>1.87741</v>
      </c>
      <c r="FL382">
        <v>1.87549</v>
      </c>
      <c r="FM382">
        <v>1.87835</v>
      </c>
      <c r="FN382">
        <v>1.875</v>
      </c>
      <c r="FO382">
        <v>1.87859</v>
      </c>
      <c r="FP382">
        <v>1.87564</v>
      </c>
      <c r="FQ382">
        <v>1.87683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5</v>
      </c>
      <c r="GF382">
        <v>0.4006</v>
      </c>
      <c r="GG382">
        <v>1.952128706093963</v>
      </c>
      <c r="GH382">
        <v>0.004218851560130391</v>
      </c>
      <c r="GI382">
        <v>-1.795455638341317E-06</v>
      </c>
      <c r="GJ382">
        <v>4.509012065089949E-10</v>
      </c>
      <c r="GK382">
        <v>0.4005864047308223</v>
      </c>
      <c r="GL382">
        <v>0</v>
      </c>
      <c r="GM382">
        <v>0</v>
      </c>
      <c r="GN382">
        <v>0</v>
      </c>
      <c r="GO382">
        <v>0</v>
      </c>
      <c r="GP382">
        <v>2124</v>
      </c>
      <c r="GQ382">
        <v>1</v>
      </c>
      <c r="GR382">
        <v>26</v>
      </c>
      <c r="GS382">
        <v>223325.1</v>
      </c>
      <c r="GT382">
        <v>1200.8</v>
      </c>
      <c r="GU382">
        <v>2.53418</v>
      </c>
      <c r="GV382">
        <v>2.54517</v>
      </c>
      <c r="GW382">
        <v>1.39893</v>
      </c>
      <c r="GX382">
        <v>2.36206</v>
      </c>
      <c r="GY382">
        <v>1.44897</v>
      </c>
      <c r="GZ382">
        <v>2.52075</v>
      </c>
      <c r="HA382">
        <v>40.2982</v>
      </c>
      <c r="HB382">
        <v>24.2101</v>
      </c>
      <c r="HC382">
        <v>18</v>
      </c>
      <c r="HD382">
        <v>494.818</v>
      </c>
      <c r="HE382">
        <v>446.993</v>
      </c>
      <c r="HF382">
        <v>35.3092</v>
      </c>
      <c r="HG382">
        <v>28.0509</v>
      </c>
      <c r="HH382">
        <v>30.0002</v>
      </c>
      <c r="HI382">
        <v>27.7106</v>
      </c>
      <c r="HJ382">
        <v>27.7552</v>
      </c>
      <c r="HK382">
        <v>50.76</v>
      </c>
      <c r="HL382">
        <v>0</v>
      </c>
      <c r="HM382">
        <v>100</v>
      </c>
      <c r="HN382">
        <v>35.3073</v>
      </c>
      <c r="HO382">
        <v>1155.51</v>
      </c>
      <c r="HP382">
        <v>30.0046</v>
      </c>
      <c r="HQ382">
        <v>100.637</v>
      </c>
      <c r="HR382">
        <v>101.916</v>
      </c>
    </row>
    <row r="383" spans="1:226">
      <c r="A383">
        <v>367</v>
      </c>
      <c r="B383">
        <v>1677867577.1</v>
      </c>
      <c r="C383">
        <v>5055.599999904633</v>
      </c>
      <c r="D383" t="s">
        <v>1099</v>
      </c>
      <c r="E383" t="s">
        <v>1100</v>
      </c>
      <c r="F383">
        <v>5</v>
      </c>
      <c r="G383" t="s">
        <v>353</v>
      </c>
      <c r="H383" t="s">
        <v>770</v>
      </c>
      <c r="I383">
        <v>1677867569.314285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1177.073826954056</v>
      </c>
      <c r="AK383">
        <v>1146.310848484848</v>
      </c>
      <c r="AL383">
        <v>3.433428855251349</v>
      </c>
      <c r="AM383">
        <v>64.72934147553096</v>
      </c>
      <c r="AN383">
        <f>(AP383 - AO383 + BO383*1E3/(8.314*(BQ383+273.15)) * AR383/BN383 * AQ383) * BN383/(100*BB383) * 1000/(1000 - AP383)</f>
        <v>0</v>
      </c>
      <c r="AO383">
        <v>28.67058285018257</v>
      </c>
      <c r="AP383">
        <v>30.51727272727271</v>
      </c>
      <c r="AQ383">
        <v>-0.007128990651502197</v>
      </c>
      <c r="AR383">
        <v>99.36113135424414</v>
      </c>
      <c r="AS383">
        <v>0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2.96</v>
      </c>
      <c r="BC383">
        <v>0.5</v>
      </c>
      <c r="BD383" t="s">
        <v>355</v>
      </c>
      <c r="BE383">
        <v>2</v>
      </c>
      <c r="BF383" t="b">
        <v>1</v>
      </c>
      <c r="BG383">
        <v>1677867569.314285</v>
      </c>
      <c r="BH383">
        <v>1086.919285714286</v>
      </c>
      <c r="BI383">
        <v>1126.422142857143</v>
      </c>
      <c r="BJ383">
        <v>30.57306071428571</v>
      </c>
      <c r="BK383">
        <v>28.67531785714286</v>
      </c>
      <c r="BL383">
        <v>1081.933571428571</v>
      </c>
      <c r="BM383">
        <v>30.172475</v>
      </c>
      <c r="BN383">
        <v>500.0299642857143</v>
      </c>
      <c r="BO383">
        <v>89.408</v>
      </c>
      <c r="BP383">
        <v>0.09989490714285713</v>
      </c>
      <c r="BQ383">
        <v>34.30055</v>
      </c>
      <c r="BR383">
        <v>35.006825</v>
      </c>
      <c r="BS383">
        <v>999.9000000000002</v>
      </c>
      <c r="BT383">
        <v>0</v>
      </c>
      <c r="BU383">
        <v>0</v>
      </c>
      <c r="BV383">
        <v>10003.14071428572</v>
      </c>
      <c r="BW383">
        <v>0</v>
      </c>
      <c r="BX383">
        <v>3.102880357142857</v>
      </c>
      <c r="BY383">
        <v>-39.50163214285714</v>
      </c>
      <c r="BZ383">
        <v>1121.197142857143</v>
      </c>
      <c r="CA383">
        <v>1159.675</v>
      </c>
      <c r="CB383">
        <v>1.897750714285715</v>
      </c>
      <c r="CC383">
        <v>1126.422142857143</v>
      </c>
      <c r="CD383">
        <v>28.67531785714286</v>
      </c>
      <c r="CE383">
        <v>2.7334775</v>
      </c>
      <c r="CF383">
        <v>2.563803214285714</v>
      </c>
      <c r="CG383">
        <v>22.48775714285714</v>
      </c>
      <c r="CH383">
        <v>21.43731071428572</v>
      </c>
      <c r="CI383">
        <v>2000.011428571428</v>
      </c>
      <c r="CJ383">
        <v>0.9799997857142857</v>
      </c>
      <c r="CK383">
        <v>0.02000022142857143</v>
      </c>
      <c r="CL383">
        <v>0</v>
      </c>
      <c r="CM383">
        <v>2.0455</v>
      </c>
      <c r="CN383">
        <v>0</v>
      </c>
      <c r="CO383">
        <v>7035.840714285716</v>
      </c>
      <c r="CP383">
        <v>17338.31785714286</v>
      </c>
      <c r="CQ383">
        <v>38.82557142857143</v>
      </c>
      <c r="CR383">
        <v>38.86149999999999</v>
      </c>
      <c r="CS383">
        <v>37.57789285714286</v>
      </c>
      <c r="CT383">
        <v>37.10696428571428</v>
      </c>
      <c r="CU383">
        <v>38.01996428571429</v>
      </c>
      <c r="CV383">
        <v>1960.011428571428</v>
      </c>
      <c r="CW383">
        <v>40</v>
      </c>
      <c r="CX383">
        <v>0</v>
      </c>
      <c r="CY383">
        <v>1677867580.6</v>
      </c>
      <c r="CZ383">
        <v>0</v>
      </c>
      <c r="DA383">
        <v>0</v>
      </c>
      <c r="DB383" t="s">
        <v>356</v>
      </c>
      <c r="DC383">
        <v>1664468064.5</v>
      </c>
      <c r="DD383">
        <v>1677795524</v>
      </c>
      <c r="DE383">
        <v>0</v>
      </c>
      <c r="DF383">
        <v>-0.419</v>
      </c>
      <c r="DG383">
        <v>-0.001</v>
      </c>
      <c r="DH383">
        <v>3.097</v>
      </c>
      <c r="DI383">
        <v>0.268</v>
      </c>
      <c r="DJ383">
        <v>400</v>
      </c>
      <c r="DK383">
        <v>24</v>
      </c>
      <c r="DL383">
        <v>0.15</v>
      </c>
      <c r="DM383">
        <v>0.13</v>
      </c>
      <c r="DN383">
        <v>-39.53973414634146</v>
      </c>
      <c r="DO383">
        <v>0.6703588850173595</v>
      </c>
      <c r="DP383">
        <v>0.07472228129435139</v>
      </c>
      <c r="DQ383">
        <v>0</v>
      </c>
      <c r="DR383">
        <v>1.916915365853659</v>
      </c>
      <c r="DS383">
        <v>-0.4236213240418057</v>
      </c>
      <c r="DT383">
        <v>0.0417757648904628</v>
      </c>
      <c r="DU383">
        <v>0</v>
      </c>
      <c r="DV383">
        <v>0</v>
      </c>
      <c r="DW383">
        <v>2</v>
      </c>
      <c r="DX383" t="s">
        <v>357</v>
      </c>
      <c r="DY383">
        <v>2.9784</v>
      </c>
      <c r="DZ383">
        <v>2.72864</v>
      </c>
      <c r="EA383">
        <v>0.165518</v>
      </c>
      <c r="EB383">
        <v>0.170704</v>
      </c>
      <c r="EC383">
        <v>0.124733</v>
      </c>
      <c r="ED383">
        <v>0.120295</v>
      </c>
      <c r="EE383">
        <v>24954.4</v>
      </c>
      <c r="EF383">
        <v>24506.2</v>
      </c>
      <c r="EG383">
        <v>30439.6</v>
      </c>
      <c r="EH383">
        <v>29804.7</v>
      </c>
      <c r="EI383">
        <v>36762.3</v>
      </c>
      <c r="EJ383">
        <v>34515.7</v>
      </c>
      <c r="EK383">
        <v>46569.6</v>
      </c>
      <c r="EL383">
        <v>44321.8</v>
      </c>
      <c r="EM383">
        <v>1.86745</v>
      </c>
      <c r="EN383">
        <v>1.83668</v>
      </c>
      <c r="EO383">
        <v>0.205837</v>
      </c>
      <c r="EP383">
        <v>0</v>
      </c>
      <c r="EQ383">
        <v>31.6715</v>
      </c>
      <c r="ER383">
        <v>999.9</v>
      </c>
      <c r="ES383">
        <v>48.4</v>
      </c>
      <c r="ET383">
        <v>34</v>
      </c>
      <c r="EU383">
        <v>28.9277</v>
      </c>
      <c r="EV383">
        <v>63.0559</v>
      </c>
      <c r="EW383">
        <v>19.2909</v>
      </c>
      <c r="EX383">
        <v>1</v>
      </c>
      <c r="EY383">
        <v>0.0682546</v>
      </c>
      <c r="EZ383">
        <v>-2.60406</v>
      </c>
      <c r="FA383">
        <v>20.1819</v>
      </c>
      <c r="FB383">
        <v>5.23077</v>
      </c>
      <c r="FC383">
        <v>11.9739</v>
      </c>
      <c r="FD383">
        <v>4.971</v>
      </c>
      <c r="FE383">
        <v>3.28965</v>
      </c>
      <c r="FF383">
        <v>9999</v>
      </c>
      <c r="FG383">
        <v>9999</v>
      </c>
      <c r="FH383">
        <v>9999</v>
      </c>
      <c r="FI383">
        <v>999.9</v>
      </c>
      <c r="FJ383">
        <v>4.97302</v>
      </c>
      <c r="FK383">
        <v>1.87741</v>
      </c>
      <c r="FL383">
        <v>1.87547</v>
      </c>
      <c r="FM383">
        <v>1.87833</v>
      </c>
      <c r="FN383">
        <v>1.875</v>
      </c>
      <c r="FO383">
        <v>1.87856</v>
      </c>
      <c r="FP383">
        <v>1.87561</v>
      </c>
      <c r="FQ383">
        <v>1.87682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5.04</v>
      </c>
      <c r="GF383">
        <v>0.4006</v>
      </c>
      <c r="GG383">
        <v>1.952128706093963</v>
      </c>
      <c r="GH383">
        <v>0.004218851560130391</v>
      </c>
      <c r="GI383">
        <v>-1.795455638341317E-06</v>
      </c>
      <c r="GJ383">
        <v>4.509012065089949E-10</v>
      </c>
      <c r="GK383">
        <v>0.4005864047308223</v>
      </c>
      <c r="GL383">
        <v>0</v>
      </c>
      <c r="GM383">
        <v>0</v>
      </c>
      <c r="GN383">
        <v>0</v>
      </c>
      <c r="GO383">
        <v>0</v>
      </c>
      <c r="GP383">
        <v>2124</v>
      </c>
      <c r="GQ383">
        <v>1</v>
      </c>
      <c r="GR383">
        <v>26</v>
      </c>
      <c r="GS383">
        <v>223325.2</v>
      </c>
      <c r="GT383">
        <v>1200.9</v>
      </c>
      <c r="GU383">
        <v>2.56104</v>
      </c>
      <c r="GV383">
        <v>2.54883</v>
      </c>
      <c r="GW383">
        <v>1.39893</v>
      </c>
      <c r="GX383">
        <v>2.36206</v>
      </c>
      <c r="GY383">
        <v>1.44897</v>
      </c>
      <c r="GZ383">
        <v>2.48901</v>
      </c>
      <c r="HA383">
        <v>40.2728</v>
      </c>
      <c r="HB383">
        <v>24.2013</v>
      </c>
      <c r="HC383">
        <v>18</v>
      </c>
      <c r="HD383">
        <v>494.876</v>
      </c>
      <c r="HE383">
        <v>447.221</v>
      </c>
      <c r="HF383">
        <v>35.3021</v>
      </c>
      <c r="HG383">
        <v>28.0513</v>
      </c>
      <c r="HH383">
        <v>30</v>
      </c>
      <c r="HI383">
        <v>27.713</v>
      </c>
      <c r="HJ383">
        <v>27.7564</v>
      </c>
      <c r="HK383">
        <v>51.3816</v>
      </c>
      <c r="HL383">
        <v>0</v>
      </c>
      <c r="HM383">
        <v>100</v>
      </c>
      <c r="HN383">
        <v>35.2999</v>
      </c>
      <c r="HO383">
        <v>1175.54</v>
      </c>
      <c r="HP383">
        <v>30.0046</v>
      </c>
      <c r="HQ383">
        <v>100.637</v>
      </c>
      <c r="HR383">
        <v>101.916</v>
      </c>
    </row>
    <row r="384" spans="1:226">
      <c r="A384">
        <v>368</v>
      </c>
      <c r="B384">
        <v>1677867582.1</v>
      </c>
      <c r="C384">
        <v>5060.599999904633</v>
      </c>
      <c r="D384" t="s">
        <v>1101</v>
      </c>
      <c r="E384" t="s">
        <v>1102</v>
      </c>
      <c r="F384">
        <v>5</v>
      </c>
      <c r="G384" t="s">
        <v>353</v>
      </c>
      <c r="H384" t="s">
        <v>770</v>
      </c>
      <c r="I384">
        <v>1677867574.6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1194.230132277577</v>
      </c>
      <c r="AK384">
        <v>1163.621151515151</v>
      </c>
      <c r="AL384">
        <v>3.442853736982936</v>
      </c>
      <c r="AM384">
        <v>64.72934147553096</v>
      </c>
      <c r="AN384">
        <f>(AP384 - AO384 + BO384*1E3/(8.314*(BQ384+273.15)) * AR384/BN384 * AQ384) * BN384/(100*BB384) * 1000/(1000 - AP384)</f>
        <v>0</v>
      </c>
      <c r="AO384">
        <v>28.667207954278</v>
      </c>
      <c r="AP384">
        <v>30.48276848484848</v>
      </c>
      <c r="AQ384">
        <v>-0.007272844239926607</v>
      </c>
      <c r="AR384">
        <v>99.36113135424414</v>
      </c>
      <c r="AS384">
        <v>0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2.96</v>
      </c>
      <c r="BC384">
        <v>0.5</v>
      </c>
      <c r="BD384" t="s">
        <v>355</v>
      </c>
      <c r="BE384">
        <v>2</v>
      </c>
      <c r="BF384" t="b">
        <v>1</v>
      </c>
      <c r="BG384">
        <v>1677867574.6</v>
      </c>
      <c r="BH384">
        <v>1104.667777777778</v>
      </c>
      <c r="BI384">
        <v>1144.101851851852</v>
      </c>
      <c r="BJ384">
        <v>30.5331925925926</v>
      </c>
      <c r="BK384">
        <v>28.67118888888889</v>
      </c>
      <c r="BL384">
        <v>1099.648148148148</v>
      </c>
      <c r="BM384">
        <v>30.13261481481481</v>
      </c>
      <c r="BN384">
        <v>500.0391851851851</v>
      </c>
      <c r="BO384">
        <v>89.40473333333333</v>
      </c>
      <c r="BP384">
        <v>0.09993902222222222</v>
      </c>
      <c r="BQ384">
        <v>34.29459259259259</v>
      </c>
      <c r="BR384">
        <v>35.00873333333333</v>
      </c>
      <c r="BS384">
        <v>999.9000000000001</v>
      </c>
      <c r="BT384">
        <v>0</v>
      </c>
      <c r="BU384">
        <v>0</v>
      </c>
      <c r="BV384">
        <v>10004.46074074074</v>
      </c>
      <c r="BW384">
        <v>0</v>
      </c>
      <c r="BX384">
        <v>3.10349</v>
      </c>
      <c r="BY384">
        <v>-39.4336037037037</v>
      </c>
      <c r="BZ384">
        <v>1139.458148148148</v>
      </c>
      <c r="CA384">
        <v>1177.871851851852</v>
      </c>
      <c r="CB384">
        <v>1.862010370370371</v>
      </c>
      <c r="CC384">
        <v>1144.101851851852</v>
      </c>
      <c r="CD384">
        <v>28.67118888888889</v>
      </c>
      <c r="CE384">
        <v>2.729813333333333</v>
      </c>
      <c r="CF384">
        <v>2.563340740740741</v>
      </c>
      <c r="CG384">
        <v>22.46568888888889</v>
      </c>
      <c r="CH384">
        <v>21.43437037037037</v>
      </c>
      <c r="CI384">
        <v>2000.008518518518</v>
      </c>
      <c r="CJ384">
        <v>0.9799997777777777</v>
      </c>
      <c r="CK384">
        <v>0.02000022962962963</v>
      </c>
      <c r="CL384">
        <v>0</v>
      </c>
      <c r="CM384">
        <v>2.047218518518519</v>
      </c>
      <c r="CN384">
        <v>0</v>
      </c>
      <c r="CO384">
        <v>7034.285925925927</v>
      </c>
      <c r="CP384">
        <v>17338.29259259259</v>
      </c>
      <c r="CQ384">
        <v>38.796</v>
      </c>
      <c r="CR384">
        <v>38.86566666666667</v>
      </c>
      <c r="CS384">
        <v>37.58077777777778</v>
      </c>
      <c r="CT384">
        <v>37.11092592592593</v>
      </c>
      <c r="CU384">
        <v>38.02533333333334</v>
      </c>
      <c r="CV384">
        <v>1960.008518518518</v>
      </c>
      <c r="CW384">
        <v>40</v>
      </c>
      <c r="CX384">
        <v>0</v>
      </c>
      <c r="CY384">
        <v>1677867585.4</v>
      </c>
      <c r="CZ384">
        <v>0</v>
      </c>
      <c r="DA384">
        <v>0</v>
      </c>
      <c r="DB384" t="s">
        <v>356</v>
      </c>
      <c r="DC384">
        <v>1664468064.5</v>
      </c>
      <c r="DD384">
        <v>1677795524</v>
      </c>
      <c r="DE384">
        <v>0</v>
      </c>
      <c r="DF384">
        <v>-0.419</v>
      </c>
      <c r="DG384">
        <v>-0.001</v>
      </c>
      <c r="DH384">
        <v>3.097</v>
      </c>
      <c r="DI384">
        <v>0.268</v>
      </c>
      <c r="DJ384">
        <v>400</v>
      </c>
      <c r="DK384">
        <v>24</v>
      </c>
      <c r="DL384">
        <v>0.15</v>
      </c>
      <c r="DM384">
        <v>0.13</v>
      </c>
      <c r="DN384">
        <v>-39.4789756097561</v>
      </c>
      <c r="DO384">
        <v>0.7123149825783557</v>
      </c>
      <c r="DP384">
        <v>0.08121796563385099</v>
      </c>
      <c r="DQ384">
        <v>0</v>
      </c>
      <c r="DR384">
        <v>1.889418292682926</v>
      </c>
      <c r="DS384">
        <v>-0.4105919163763028</v>
      </c>
      <c r="DT384">
        <v>0.04050704876344478</v>
      </c>
      <c r="DU384">
        <v>0</v>
      </c>
      <c r="DV384">
        <v>0</v>
      </c>
      <c r="DW384">
        <v>2</v>
      </c>
      <c r="DX384" t="s">
        <v>357</v>
      </c>
      <c r="DY384">
        <v>2.97842</v>
      </c>
      <c r="DZ384">
        <v>2.72837</v>
      </c>
      <c r="EA384">
        <v>0.167069</v>
      </c>
      <c r="EB384">
        <v>0.172225</v>
      </c>
      <c r="EC384">
        <v>0.124626</v>
      </c>
      <c r="ED384">
        <v>0.120278</v>
      </c>
      <c r="EE384">
        <v>24908.3</v>
      </c>
      <c r="EF384">
        <v>24461.1</v>
      </c>
      <c r="EG384">
        <v>30440</v>
      </c>
      <c r="EH384">
        <v>29804.6</v>
      </c>
      <c r="EI384">
        <v>36767.8</v>
      </c>
      <c r="EJ384">
        <v>34516.5</v>
      </c>
      <c r="EK384">
        <v>46570.6</v>
      </c>
      <c r="EL384">
        <v>44321.9</v>
      </c>
      <c r="EM384">
        <v>1.8672</v>
      </c>
      <c r="EN384">
        <v>1.8366</v>
      </c>
      <c r="EO384">
        <v>0.206158</v>
      </c>
      <c r="EP384">
        <v>0</v>
      </c>
      <c r="EQ384">
        <v>31.6673</v>
      </c>
      <c r="ER384">
        <v>999.9</v>
      </c>
      <c r="ES384">
        <v>48.4</v>
      </c>
      <c r="ET384">
        <v>34</v>
      </c>
      <c r="EU384">
        <v>28.9272</v>
      </c>
      <c r="EV384">
        <v>63.1259</v>
      </c>
      <c r="EW384">
        <v>19.4952</v>
      </c>
      <c r="EX384">
        <v>1</v>
      </c>
      <c r="EY384">
        <v>0.0685417</v>
      </c>
      <c r="EZ384">
        <v>-2.60412</v>
      </c>
      <c r="FA384">
        <v>20.1818</v>
      </c>
      <c r="FB384">
        <v>5.23152</v>
      </c>
      <c r="FC384">
        <v>11.974</v>
      </c>
      <c r="FD384">
        <v>4.97125</v>
      </c>
      <c r="FE384">
        <v>3.28978</v>
      </c>
      <c r="FF384">
        <v>9999</v>
      </c>
      <c r="FG384">
        <v>9999</v>
      </c>
      <c r="FH384">
        <v>9999</v>
      </c>
      <c r="FI384">
        <v>999.9</v>
      </c>
      <c r="FJ384">
        <v>4.97302</v>
      </c>
      <c r="FK384">
        <v>1.8774</v>
      </c>
      <c r="FL384">
        <v>1.87548</v>
      </c>
      <c r="FM384">
        <v>1.87834</v>
      </c>
      <c r="FN384">
        <v>1.875</v>
      </c>
      <c r="FO384">
        <v>1.87859</v>
      </c>
      <c r="FP384">
        <v>1.87563</v>
      </c>
      <c r="FQ384">
        <v>1.87683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5.07</v>
      </c>
      <c r="GF384">
        <v>0.4006</v>
      </c>
      <c r="GG384">
        <v>1.952128706093963</v>
      </c>
      <c r="GH384">
        <v>0.004218851560130391</v>
      </c>
      <c r="GI384">
        <v>-1.795455638341317E-06</v>
      </c>
      <c r="GJ384">
        <v>4.509012065089949E-10</v>
      </c>
      <c r="GK384">
        <v>0.4005864047308223</v>
      </c>
      <c r="GL384">
        <v>0</v>
      </c>
      <c r="GM384">
        <v>0</v>
      </c>
      <c r="GN384">
        <v>0</v>
      </c>
      <c r="GO384">
        <v>0</v>
      </c>
      <c r="GP384">
        <v>2124</v>
      </c>
      <c r="GQ384">
        <v>1</v>
      </c>
      <c r="GR384">
        <v>26</v>
      </c>
      <c r="GS384">
        <v>223325.3</v>
      </c>
      <c r="GT384">
        <v>1201</v>
      </c>
      <c r="GU384">
        <v>2.59277</v>
      </c>
      <c r="GV384">
        <v>2.56104</v>
      </c>
      <c r="GW384">
        <v>1.39893</v>
      </c>
      <c r="GX384">
        <v>2.36206</v>
      </c>
      <c r="GY384">
        <v>1.44897</v>
      </c>
      <c r="GZ384">
        <v>2.44263</v>
      </c>
      <c r="HA384">
        <v>40.2728</v>
      </c>
      <c r="HB384">
        <v>24.2013</v>
      </c>
      <c r="HC384">
        <v>18</v>
      </c>
      <c r="HD384">
        <v>494.742</v>
      </c>
      <c r="HE384">
        <v>447.184</v>
      </c>
      <c r="HF384">
        <v>35.2954</v>
      </c>
      <c r="HG384">
        <v>28.0527</v>
      </c>
      <c r="HH384">
        <v>30.0002</v>
      </c>
      <c r="HI384">
        <v>27.7138</v>
      </c>
      <c r="HJ384">
        <v>27.7577</v>
      </c>
      <c r="HK384">
        <v>51.94</v>
      </c>
      <c r="HL384">
        <v>0</v>
      </c>
      <c r="HM384">
        <v>100</v>
      </c>
      <c r="HN384">
        <v>35.2921</v>
      </c>
      <c r="HO384">
        <v>1188.9</v>
      </c>
      <c r="HP384">
        <v>30.0046</v>
      </c>
      <c r="HQ384">
        <v>100.639</v>
      </c>
      <c r="HR384">
        <v>101.916</v>
      </c>
    </row>
    <row r="385" spans="1:226">
      <c r="A385">
        <v>369</v>
      </c>
      <c r="B385">
        <v>1677867587.1</v>
      </c>
      <c r="C385">
        <v>5065.599999904633</v>
      </c>
      <c r="D385" t="s">
        <v>1103</v>
      </c>
      <c r="E385" t="s">
        <v>1104</v>
      </c>
      <c r="F385">
        <v>5</v>
      </c>
      <c r="G385" t="s">
        <v>353</v>
      </c>
      <c r="H385" t="s">
        <v>770</v>
      </c>
      <c r="I385">
        <v>1677867579.314285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1211.493646572217</v>
      </c>
      <c r="AK385">
        <v>1180.87103030303</v>
      </c>
      <c r="AL385">
        <v>3.450895389467346</v>
      </c>
      <c r="AM385">
        <v>64.72934147553096</v>
      </c>
      <c r="AN385">
        <f>(AP385 - AO385 + BO385*1E3/(8.314*(BQ385+273.15)) * AR385/BN385 * AQ385) * BN385/(100*BB385) * 1000/(1000 - AP385)</f>
        <v>0</v>
      </c>
      <c r="AO385">
        <v>28.66537154713981</v>
      </c>
      <c r="AP385">
        <v>30.44673030303031</v>
      </c>
      <c r="AQ385">
        <v>-0.007213051963073759</v>
      </c>
      <c r="AR385">
        <v>99.36113135424414</v>
      </c>
      <c r="AS385">
        <v>0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2.96</v>
      </c>
      <c r="BC385">
        <v>0.5</v>
      </c>
      <c r="BD385" t="s">
        <v>355</v>
      </c>
      <c r="BE385">
        <v>2</v>
      </c>
      <c r="BF385" t="b">
        <v>1</v>
      </c>
      <c r="BG385">
        <v>1677867579.314285</v>
      </c>
      <c r="BH385">
        <v>1120.485357142857</v>
      </c>
      <c r="BI385">
        <v>1159.869285714286</v>
      </c>
      <c r="BJ385">
        <v>30.49878571428571</v>
      </c>
      <c r="BK385">
        <v>28.66825714285714</v>
      </c>
      <c r="BL385">
        <v>1115.435714285714</v>
      </c>
      <c r="BM385">
        <v>30.09821071428572</v>
      </c>
      <c r="BN385">
        <v>500.0331071428571</v>
      </c>
      <c r="BO385">
        <v>89.40160000000002</v>
      </c>
      <c r="BP385">
        <v>0.1000427035714286</v>
      </c>
      <c r="BQ385">
        <v>34.28966071428572</v>
      </c>
      <c r="BR385">
        <v>35.00366071428571</v>
      </c>
      <c r="BS385">
        <v>999.9000000000002</v>
      </c>
      <c r="BT385">
        <v>0</v>
      </c>
      <c r="BU385">
        <v>0</v>
      </c>
      <c r="BV385">
        <v>10001.39892857143</v>
      </c>
      <c r="BW385">
        <v>0</v>
      </c>
      <c r="BX385">
        <v>3.099039285714286</v>
      </c>
      <c r="BY385">
        <v>-39.38440714285714</v>
      </c>
      <c r="BZ385">
        <v>1155.732857142857</v>
      </c>
      <c r="CA385">
        <v>1194.102142857143</v>
      </c>
      <c r="CB385">
        <v>1.830535</v>
      </c>
      <c r="CC385">
        <v>1159.869285714286</v>
      </c>
      <c r="CD385">
        <v>28.66825714285714</v>
      </c>
      <c r="CE385">
        <v>2.726641428571429</v>
      </c>
      <c r="CF385">
        <v>2.562988571428571</v>
      </c>
      <c r="CG385">
        <v>22.44655357142857</v>
      </c>
      <c r="CH385">
        <v>21.43213214285715</v>
      </c>
      <c r="CI385">
        <v>2000.006428571428</v>
      </c>
      <c r="CJ385">
        <v>0.9799997857142857</v>
      </c>
      <c r="CK385">
        <v>0.02000022142857143</v>
      </c>
      <c r="CL385">
        <v>0</v>
      </c>
      <c r="CM385">
        <v>2.073532142857143</v>
      </c>
      <c r="CN385">
        <v>0</v>
      </c>
      <c r="CO385">
        <v>7032.763214285714</v>
      </c>
      <c r="CP385">
        <v>17338.28214285714</v>
      </c>
      <c r="CQ385">
        <v>38.74742857142856</v>
      </c>
      <c r="CR385">
        <v>38.86825</v>
      </c>
      <c r="CS385">
        <v>37.598</v>
      </c>
      <c r="CT385">
        <v>37.12264285714286</v>
      </c>
      <c r="CU385">
        <v>38.04217857142856</v>
      </c>
      <c r="CV385">
        <v>1960.006428571428</v>
      </c>
      <c r="CW385">
        <v>40</v>
      </c>
      <c r="CX385">
        <v>0</v>
      </c>
      <c r="CY385">
        <v>1677867590.2</v>
      </c>
      <c r="CZ385">
        <v>0</v>
      </c>
      <c r="DA385">
        <v>0</v>
      </c>
      <c r="DB385" t="s">
        <v>356</v>
      </c>
      <c r="DC385">
        <v>1664468064.5</v>
      </c>
      <c r="DD385">
        <v>1677795524</v>
      </c>
      <c r="DE385">
        <v>0</v>
      </c>
      <c r="DF385">
        <v>-0.419</v>
      </c>
      <c r="DG385">
        <v>-0.001</v>
      </c>
      <c r="DH385">
        <v>3.097</v>
      </c>
      <c r="DI385">
        <v>0.268</v>
      </c>
      <c r="DJ385">
        <v>400</v>
      </c>
      <c r="DK385">
        <v>24</v>
      </c>
      <c r="DL385">
        <v>0.15</v>
      </c>
      <c r="DM385">
        <v>0.13</v>
      </c>
      <c r="DN385">
        <v>-39.415875</v>
      </c>
      <c r="DO385">
        <v>0.7180727954971865</v>
      </c>
      <c r="DP385">
        <v>0.08160314868312431</v>
      </c>
      <c r="DQ385">
        <v>0</v>
      </c>
      <c r="DR385">
        <v>1.85052225</v>
      </c>
      <c r="DS385">
        <v>-0.3986533958724227</v>
      </c>
      <c r="DT385">
        <v>0.03837009392010268</v>
      </c>
      <c r="DU385">
        <v>0</v>
      </c>
      <c r="DV385">
        <v>0</v>
      </c>
      <c r="DW385">
        <v>2</v>
      </c>
      <c r="DX385" t="s">
        <v>357</v>
      </c>
      <c r="DY385">
        <v>2.97838</v>
      </c>
      <c r="DZ385">
        <v>2.72816</v>
      </c>
      <c r="EA385">
        <v>0.168611</v>
      </c>
      <c r="EB385">
        <v>0.173749</v>
      </c>
      <c r="EC385">
        <v>0.124526</v>
      </c>
      <c r="ED385">
        <v>0.12027</v>
      </c>
      <c r="EE385">
        <v>24862.1</v>
      </c>
      <c r="EF385">
        <v>24415.4</v>
      </c>
      <c r="EG385">
        <v>30439.9</v>
      </c>
      <c r="EH385">
        <v>29803.8</v>
      </c>
      <c r="EI385">
        <v>36772</v>
      </c>
      <c r="EJ385">
        <v>34516.4</v>
      </c>
      <c r="EK385">
        <v>46570.3</v>
      </c>
      <c r="EL385">
        <v>44321.1</v>
      </c>
      <c r="EM385">
        <v>1.86723</v>
      </c>
      <c r="EN385">
        <v>1.83663</v>
      </c>
      <c r="EO385">
        <v>0.206232</v>
      </c>
      <c r="EP385">
        <v>0</v>
      </c>
      <c r="EQ385">
        <v>31.6611</v>
      </c>
      <c r="ER385">
        <v>999.9</v>
      </c>
      <c r="ES385">
        <v>48.4</v>
      </c>
      <c r="ET385">
        <v>34</v>
      </c>
      <c r="EU385">
        <v>28.9265</v>
      </c>
      <c r="EV385">
        <v>63.0459</v>
      </c>
      <c r="EW385">
        <v>19.6354</v>
      </c>
      <c r="EX385">
        <v>1</v>
      </c>
      <c r="EY385">
        <v>0.0684375</v>
      </c>
      <c r="EZ385">
        <v>-2.61399</v>
      </c>
      <c r="FA385">
        <v>20.1818</v>
      </c>
      <c r="FB385">
        <v>5.23167</v>
      </c>
      <c r="FC385">
        <v>11.974</v>
      </c>
      <c r="FD385">
        <v>4.9713</v>
      </c>
      <c r="FE385">
        <v>3.2897</v>
      </c>
      <c r="FF385">
        <v>9999</v>
      </c>
      <c r="FG385">
        <v>9999</v>
      </c>
      <c r="FH385">
        <v>9999</v>
      </c>
      <c r="FI385">
        <v>999.9</v>
      </c>
      <c r="FJ385">
        <v>4.97301</v>
      </c>
      <c r="FK385">
        <v>1.87744</v>
      </c>
      <c r="FL385">
        <v>1.87553</v>
      </c>
      <c r="FM385">
        <v>1.87836</v>
      </c>
      <c r="FN385">
        <v>1.87502</v>
      </c>
      <c r="FO385">
        <v>1.87863</v>
      </c>
      <c r="FP385">
        <v>1.87568</v>
      </c>
      <c r="FQ385">
        <v>1.87683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5.1</v>
      </c>
      <c r="GF385">
        <v>0.4006</v>
      </c>
      <c r="GG385">
        <v>1.952128706093963</v>
      </c>
      <c r="GH385">
        <v>0.004218851560130391</v>
      </c>
      <c r="GI385">
        <v>-1.795455638341317E-06</v>
      </c>
      <c r="GJ385">
        <v>4.509012065089949E-10</v>
      </c>
      <c r="GK385">
        <v>0.4005864047308223</v>
      </c>
      <c r="GL385">
        <v>0</v>
      </c>
      <c r="GM385">
        <v>0</v>
      </c>
      <c r="GN385">
        <v>0</v>
      </c>
      <c r="GO385">
        <v>0</v>
      </c>
      <c r="GP385">
        <v>2124</v>
      </c>
      <c r="GQ385">
        <v>1</v>
      </c>
      <c r="GR385">
        <v>26</v>
      </c>
      <c r="GS385">
        <v>223325.4</v>
      </c>
      <c r="GT385">
        <v>1201.1</v>
      </c>
      <c r="GU385">
        <v>2.61963</v>
      </c>
      <c r="GV385">
        <v>2.54395</v>
      </c>
      <c r="GW385">
        <v>1.39893</v>
      </c>
      <c r="GX385">
        <v>2.36206</v>
      </c>
      <c r="GY385">
        <v>1.44897</v>
      </c>
      <c r="GZ385">
        <v>2.4707</v>
      </c>
      <c r="HA385">
        <v>40.2728</v>
      </c>
      <c r="HB385">
        <v>24.2101</v>
      </c>
      <c r="HC385">
        <v>18</v>
      </c>
      <c r="HD385">
        <v>494.767</v>
      </c>
      <c r="HE385">
        <v>447.217</v>
      </c>
      <c r="HF385">
        <v>35.2892</v>
      </c>
      <c r="HG385">
        <v>28.0537</v>
      </c>
      <c r="HH385">
        <v>30.0001</v>
      </c>
      <c r="HI385">
        <v>27.7153</v>
      </c>
      <c r="HJ385">
        <v>27.7599</v>
      </c>
      <c r="HK385">
        <v>52.56</v>
      </c>
      <c r="HL385">
        <v>0</v>
      </c>
      <c r="HM385">
        <v>100</v>
      </c>
      <c r="HN385">
        <v>35.2914</v>
      </c>
      <c r="HO385">
        <v>1208.94</v>
      </c>
      <c r="HP385">
        <v>30.0046</v>
      </c>
      <c r="HQ385">
        <v>100.638</v>
      </c>
      <c r="HR385">
        <v>101.914</v>
      </c>
    </row>
    <row r="386" spans="1:226">
      <c r="A386">
        <v>370</v>
      </c>
      <c r="B386">
        <v>1677867592.1</v>
      </c>
      <c r="C386">
        <v>5070.599999904633</v>
      </c>
      <c r="D386" t="s">
        <v>1105</v>
      </c>
      <c r="E386" t="s">
        <v>1106</v>
      </c>
      <c r="F386">
        <v>5</v>
      </c>
      <c r="G386" t="s">
        <v>353</v>
      </c>
      <c r="H386" t="s">
        <v>770</v>
      </c>
      <c r="I386">
        <v>1677867584.6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1228.783811012562</v>
      </c>
      <c r="AK386">
        <v>1198.160424242424</v>
      </c>
      <c r="AL386">
        <v>3.451729624714785</v>
      </c>
      <c r="AM386">
        <v>64.72934147553096</v>
      </c>
      <c r="AN386">
        <f>(AP386 - AO386 + BO386*1E3/(8.314*(BQ386+273.15)) * AR386/BN386 * AQ386) * BN386/(100*BB386) * 1000/(1000 - AP386)</f>
        <v>0</v>
      </c>
      <c r="AO386">
        <v>28.66314270700522</v>
      </c>
      <c r="AP386">
        <v>30.41128060606061</v>
      </c>
      <c r="AQ386">
        <v>-0.007162981146905231</v>
      </c>
      <c r="AR386">
        <v>99.36113135424414</v>
      </c>
      <c r="AS386">
        <v>0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2.96</v>
      </c>
      <c r="BC386">
        <v>0.5</v>
      </c>
      <c r="BD386" t="s">
        <v>355</v>
      </c>
      <c r="BE386">
        <v>2</v>
      </c>
      <c r="BF386" t="b">
        <v>1</v>
      </c>
      <c r="BG386">
        <v>1677867584.6</v>
      </c>
      <c r="BH386">
        <v>1138.232962962963</v>
      </c>
      <c r="BI386">
        <v>1177.575185185185</v>
      </c>
      <c r="BJ386">
        <v>30.46141481481482</v>
      </c>
      <c r="BK386">
        <v>28.66543703703704</v>
      </c>
      <c r="BL386">
        <v>1133.148888888889</v>
      </c>
      <c r="BM386">
        <v>30.06082962962963</v>
      </c>
      <c r="BN386">
        <v>500.0338148148149</v>
      </c>
      <c r="BO386">
        <v>89.39768518518518</v>
      </c>
      <c r="BP386">
        <v>0.1000058740740741</v>
      </c>
      <c r="BQ386">
        <v>34.28413703703703</v>
      </c>
      <c r="BR386">
        <v>35.00414074074074</v>
      </c>
      <c r="BS386">
        <v>999.9000000000001</v>
      </c>
      <c r="BT386">
        <v>0</v>
      </c>
      <c r="BU386">
        <v>0</v>
      </c>
      <c r="BV386">
        <v>9998.327407407409</v>
      </c>
      <c r="BW386">
        <v>0</v>
      </c>
      <c r="BX386">
        <v>3.092356296296296</v>
      </c>
      <c r="BY386">
        <v>-39.34380370370371</v>
      </c>
      <c r="BZ386">
        <v>1173.992592592593</v>
      </c>
      <c r="CA386">
        <v>1212.327777777778</v>
      </c>
      <c r="CB386">
        <v>1.795976296296296</v>
      </c>
      <c r="CC386">
        <v>1177.575185185185</v>
      </c>
      <c r="CD386">
        <v>28.66543703703704</v>
      </c>
      <c r="CE386">
        <v>2.72317962962963</v>
      </c>
      <c r="CF386">
        <v>2.562624074074074</v>
      </c>
      <c r="CG386">
        <v>22.42565925925926</v>
      </c>
      <c r="CH386">
        <v>21.42981481481482</v>
      </c>
      <c r="CI386">
        <v>2000.012222222222</v>
      </c>
      <c r="CJ386">
        <v>0.9799998888888888</v>
      </c>
      <c r="CK386">
        <v>0.02000011481481482</v>
      </c>
      <c r="CL386">
        <v>0</v>
      </c>
      <c r="CM386">
        <v>2.145703703703703</v>
      </c>
      <c r="CN386">
        <v>0</v>
      </c>
      <c r="CO386">
        <v>7031.055555555554</v>
      </c>
      <c r="CP386">
        <v>17338.32962962963</v>
      </c>
      <c r="CQ386">
        <v>38.8377037037037</v>
      </c>
      <c r="CR386">
        <v>38.868</v>
      </c>
      <c r="CS386">
        <v>37.55303703703704</v>
      </c>
      <c r="CT386">
        <v>37.11555555555555</v>
      </c>
      <c r="CU386">
        <v>38.04374074074074</v>
      </c>
      <c r="CV386">
        <v>1960.012222222222</v>
      </c>
      <c r="CW386">
        <v>40</v>
      </c>
      <c r="CX386">
        <v>0</v>
      </c>
      <c r="CY386">
        <v>1677867595</v>
      </c>
      <c r="CZ386">
        <v>0</v>
      </c>
      <c r="DA386">
        <v>0</v>
      </c>
      <c r="DB386" t="s">
        <v>356</v>
      </c>
      <c r="DC386">
        <v>1664468064.5</v>
      </c>
      <c r="DD386">
        <v>1677795524</v>
      </c>
      <c r="DE386">
        <v>0</v>
      </c>
      <c r="DF386">
        <v>-0.419</v>
      </c>
      <c r="DG386">
        <v>-0.001</v>
      </c>
      <c r="DH386">
        <v>3.097</v>
      </c>
      <c r="DI386">
        <v>0.268</v>
      </c>
      <c r="DJ386">
        <v>400</v>
      </c>
      <c r="DK386">
        <v>24</v>
      </c>
      <c r="DL386">
        <v>0.15</v>
      </c>
      <c r="DM386">
        <v>0.13</v>
      </c>
      <c r="DN386">
        <v>-39.3744025</v>
      </c>
      <c r="DO386">
        <v>0.4609677298311854</v>
      </c>
      <c r="DP386">
        <v>0.07049188778682305</v>
      </c>
      <c r="DQ386">
        <v>0</v>
      </c>
      <c r="DR386">
        <v>1.81706425</v>
      </c>
      <c r="DS386">
        <v>-0.3933612382739247</v>
      </c>
      <c r="DT386">
        <v>0.0378542112510286</v>
      </c>
      <c r="DU386">
        <v>0</v>
      </c>
      <c r="DV386">
        <v>0</v>
      </c>
      <c r="DW386">
        <v>2</v>
      </c>
      <c r="DX386" t="s">
        <v>357</v>
      </c>
      <c r="DY386">
        <v>2.9782</v>
      </c>
      <c r="DZ386">
        <v>2.7285</v>
      </c>
      <c r="EA386">
        <v>0.170152</v>
      </c>
      <c r="EB386">
        <v>0.175288</v>
      </c>
      <c r="EC386">
        <v>0.124426</v>
      </c>
      <c r="ED386">
        <v>0.12027</v>
      </c>
      <c r="EE386">
        <v>24815.8</v>
      </c>
      <c r="EF386">
        <v>24370.3</v>
      </c>
      <c r="EG386">
        <v>30439.7</v>
      </c>
      <c r="EH386">
        <v>29804.3</v>
      </c>
      <c r="EI386">
        <v>36776.1</v>
      </c>
      <c r="EJ386">
        <v>34516.9</v>
      </c>
      <c r="EK386">
        <v>46570</v>
      </c>
      <c r="EL386">
        <v>44321.6</v>
      </c>
      <c r="EM386">
        <v>1.86675</v>
      </c>
      <c r="EN386">
        <v>1.8367</v>
      </c>
      <c r="EO386">
        <v>0.207469</v>
      </c>
      <c r="EP386">
        <v>0</v>
      </c>
      <c r="EQ386">
        <v>31.6561</v>
      </c>
      <c r="ER386">
        <v>999.9</v>
      </c>
      <c r="ES386">
        <v>48.4</v>
      </c>
      <c r="ET386">
        <v>34</v>
      </c>
      <c r="EU386">
        <v>28.9261</v>
      </c>
      <c r="EV386">
        <v>62.9359</v>
      </c>
      <c r="EW386">
        <v>19.5833</v>
      </c>
      <c r="EX386">
        <v>1</v>
      </c>
      <c r="EY386">
        <v>0.0685544</v>
      </c>
      <c r="EZ386">
        <v>-2.63139</v>
      </c>
      <c r="FA386">
        <v>20.1813</v>
      </c>
      <c r="FB386">
        <v>5.23062</v>
      </c>
      <c r="FC386">
        <v>11.9739</v>
      </c>
      <c r="FD386">
        <v>4.97105</v>
      </c>
      <c r="FE386">
        <v>3.28965</v>
      </c>
      <c r="FF386">
        <v>9999</v>
      </c>
      <c r="FG386">
        <v>9999</v>
      </c>
      <c r="FH386">
        <v>9999</v>
      </c>
      <c r="FI386">
        <v>999.9</v>
      </c>
      <c r="FJ386">
        <v>4.97303</v>
      </c>
      <c r="FK386">
        <v>1.87744</v>
      </c>
      <c r="FL386">
        <v>1.87556</v>
      </c>
      <c r="FM386">
        <v>1.87836</v>
      </c>
      <c r="FN386">
        <v>1.87503</v>
      </c>
      <c r="FO386">
        <v>1.87864</v>
      </c>
      <c r="FP386">
        <v>1.8757</v>
      </c>
      <c r="FQ386">
        <v>1.87684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5.13</v>
      </c>
      <c r="GF386">
        <v>0.4006</v>
      </c>
      <c r="GG386">
        <v>1.952128706093963</v>
      </c>
      <c r="GH386">
        <v>0.004218851560130391</v>
      </c>
      <c r="GI386">
        <v>-1.795455638341317E-06</v>
      </c>
      <c r="GJ386">
        <v>4.509012065089949E-10</v>
      </c>
      <c r="GK386">
        <v>0.4005864047308223</v>
      </c>
      <c r="GL386">
        <v>0</v>
      </c>
      <c r="GM386">
        <v>0</v>
      </c>
      <c r="GN386">
        <v>0</v>
      </c>
      <c r="GO386">
        <v>0</v>
      </c>
      <c r="GP386">
        <v>2124</v>
      </c>
      <c r="GQ386">
        <v>1</v>
      </c>
      <c r="GR386">
        <v>26</v>
      </c>
      <c r="GS386">
        <v>223325.5</v>
      </c>
      <c r="GT386">
        <v>1201.1</v>
      </c>
      <c r="GU386">
        <v>2.65015</v>
      </c>
      <c r="GV386">
        <v>2.54028</v>
      </c>
      <c r="GW386">
        <v>1.39893</v>
      </c>
      <c r="GX386">
        <v>2.36206</v>
      </c>
      <c r="GY386">
        <v>1.44897</v>
      </c>
      <c r="GZ386">
        <v>2.50244</v>
      </c>
      <c r="HA386">
        <v>40.2728</v>
      </c>
      <c r="HB386">
        <v>24.2101</v>
      </c>
      <c r="HC386">
        <v>18</v>
      </c>
      <c r="HD386">
        <v>494.515</v>
      </c>
      <c r="HE386">
        <v>447.278</v>
      </c>
      <c r="HF386">
        <v>35.2877</v>
      </c>
      <c r="HG386">
        <v>28.0539</v>
      </c>
      <c r="HH386">
        <v>30.0002</v>
      </c>
      <c r="HI386">
        <v>27.7173</v>
      </c>
      <c r="HJ386">
        <v>27.7618</v>
      </c>
      <c r="HK386">
        <v>53.1035</v>
      </c>
      <c r="HL386">
        <v>0</v>
      </c>
      <c r="HM386">
        <v>100</v>
      </c>
      <c r="HN386">
        <v>35.2908</v>
      </c>
      <c r="HO386">
        <v>1222.35</v>
      </c>
      <c r="HP386">
        <v>30.0046</v>
      </c>
      <c r="HQ386">
        <v>100.638</v>
      </c>
      <c r="HR386">
        <v>101.916</v>
      </c>
    </row>
    <row r="387" spans="1:226">
      <c r="A387">
        <v>371</v>
      </c>
      <c r="B387">
        <v>1677867597.1</v>
      </c>
      <c r="C387">
        <v>5075.599999904633</v>
      </c>
      <c r="D387" t="s">
        <v>1107</v>
      </c>
      <c r="E387" t="s">
        <v>1108</v>
      </c>
      <c r="F387">
        <v>5</v>
      </c>
      <c r="G387" t="s">
        <v>353</v>
      </c>
      <c r="H387" t="s">
        <v>770</v>
      </c>
      <c r="I387">
        <v>1677867589.314285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1246.205987693224</v>
      </c>
      <c r="AK387">
        <v>1215.498545454545</v>
      </c>
      <c r="AL387">
        <v>3.490708319150904</v>
      </c>
      <c r="AM387">
        <v>64.72934147553096</v>
      </c>
      <c r="AN387">
        <f>(AP387 - AO387 + BO387*1E3/(8.314*(BQ387+273.15)) * AR387/BN387 * AQ387) * BN387/(100*BB387) * 1000/(1000 - AP387)</f>
        <v>0</v>
      </c>
      <c r="AO387">
        <v>28.66254110147465</v>
      </c>
      <c r="AP387">
        <v>30.38108242424243</v>
      </c>
      <c r="AQ387">
        <v>-0.006038180845513575</v>
      </c>
      <c r="AR387">
        <v>99.36113135424414</v>
      </c>
      <c r="AS387">
        <v>0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2.96</v>
      </c>
      <c r="BC387">
        <v>0.5</v>
      </c>
      <c r="BD387" t="s">
        <v>355</v>
      </c>
      <c r="BE387">
        <v>2</v>
      </c>
      <c r="BF387" t="b">
        <v>1</v>
      </c>
      <c r="BG387">
        <v>1677867589.314285</v>
      </c>
      <c r="BH387">
        <v>1154.043928571429</v>
      </c>
      <c r="BI387">
        <v>1193.438928571429</v>
      </c>
      <c r="BJ387">
        <v>30.42866785714285</v>
      </c>
      <c r="BK387">
        <v>28.66382142857143</v>
      </c>
      <c r="BL387">
        <v>1148.930714285714</v>
      </c>
      <c r="BM387">
        <v>30.02808214285715</v>
      </c>
      <c r="BN387">
        <v>500.0292857142857</v>
      </c>
      <c r="BO387">
        <v>89.39760357142856</v>
      </c>
      <c r="BP387">
        <v>0.09999295</v>
      </c>
      <c r="BQ387">
        <v>34.279425</v>
      </c>
      <c r="BR387">
        <v>35.00205</v>
      </c>
      <c r="BS387">
        <v>999.9000000000002</v>
      </c>
      <c r="BT387">
        <v>0</v>
      </c>
      <c r="BU387">
        <v>0</v>
      </c>
      <c r="BV387">
        <v>9996.243571428571</v>
      </c>
      <c r="BW387">
        <v>0</v>
      </c>
      <c r="BX387">
        <v>3.08919</v>
      </c>
      <c r="BY387">
        <v>-39.39583571428572</v>
      </c>
      <c r="BZ387">
        <v>1190.261428571428</v>
      </c>
      <c r="CA387">
        <v>1228.657142857143</v>
      </c>
      <c r="CB387">
        <v>1.764844642857142</v>
      </c>
      <c r="CC387">
        <v>1193.438928571429</v>
      </c>
      <c r="CD387">
        <v>28.66382142857143</v>
      </c>
      <c r="CE387">
        <v>2.720249285714286</v>
      </c>
      <c r="CF387">
        <v>2.5624775</v>
      </c>
      <c r="CG387">
        <v>22.40795357142857</v>
      </c>
      <c r="CH387">
        <v>21.42887857142857</v>
      </c>
      <c r="CI387">
        <v>1999.986071428571</v>
      </c>
      <c r="CJ387">
        <v>0.9799996785714286</v>
      </c>
      <c r="CK387">
        <v>0.02000033214285715</v>
      </c>
      <c r="CL387">
        <v>0</v>
      </c>
      <c r="CM387">
        <v>2.171878571428571</v>
      </c>
      <c r="CN387">
        <v>0</v>
      </c>
      <c r="CO387">
        <v>7029.4225</v>
      </c>
      <c r="CP387">
        <v>17338.10714285714</v>
      </c>
      <c r="CQ387">
        <v>38.85021428571428</v>
      </c>
      <c r="CR387">
        <v>38.875</v>
      </c>
      <c r="CS387">
        <v>37.55782142857144</v>
      </c>
      <c r="CT387">
        <v>37.11357142857143</v>
      </c>
      <c r="CU387">
        <v>38.05767857142856</v>
      </c>
      <c r="CV387">
        <v>1959.986071428571</v>
      </c>
      <c r="CW387">
        <v>40</v>
      </c>
      <c r="CX387">
        <v>0</v>
      </c>
      <c r="CY387">
        <v>1677867600.4</v>
      </c>
      <c r="CZ387">
        <v>0</v>
      </c>
      <c r="DA387">
        <v>0</v>
      </c>
      <c r="DB387" t="s">
        <v>356</v>
      </c>
      <c r="DC387">
        <v>1664468064.5</v>
      </c>
      <c r="DD387">
        <v>1677795524</v>
      </c>
      <c r="DE387">
        <v>0</v>
      </c>
      <c r="DF387">
        <v>-0.419</v>
      </c>
      <c r="DG387">
        <v>-0.001</v>
      </c>
      <c r="DH387">
        <v>3.097</v>
      </c>
      <c r="DI387">
        <v>0.268</v>
      </c>
      <c r="DJ387">
        <v>400</v>
      </c>
      <c r="DK387">
        <v>24</v>
      </c>
      <c r="DL387">
        <v>0.15</v>
      </c>
      <c r="DM387">
        <v>0.13</v>
      </c>
      <c r="DN387">
        <v>-39.38431463414634</v>
      </c>
      <c r="DO387">
        <v>-0.4573128919861844</v>
      </c>
      <c r="DP387">
        <v>0.08432299272983027</v>
      </c>
      <c r="DQ387">
        <v>0</v>
      </c>
      <c r="DR387">
        <v>1.782881219512195</v>
      </c>
      <c r="DS387">
        <v>-0.3970737282229961</v>
      </c>
      <c r="DT387">
        <v>0.03916328925590979</v>
      </c>
      <c r="DU387">
        <v>0</v>
      </c>
      <c r="DV387">
        <v>0</v>
      </c>
      <c r="DW387">
        <v>2</v>
      </c>
      <c r="DX387" t="s">
        <v>357</v>
      </c>
      <c r="DY387">
        <v>2.97828</v>
      </c>
      <c r="DZ387">
        <v>2.72844</v>
      </c>
      <c r="EA387">
        <v>0.171685</v>
      </c>
      <c r="EB387">
        <v>0.176798</v>
      </c>
      <c r="EC387">
        <v>0.12434</v>
      </c>
      <c r="ED387">
        <v>0.120272</v>
      </c>
      <c r="EE387">
        <v>24769.9</v>
      </c>
      <c r="EF387">
        <v>24326.1</v>
      </c>
      <c r="EG387">
        <v>30439.6</v>
      </c>
      <c r="EH387">
        <v>29804.9</v>
      </c>
      <c r="EI387">
        <v>36779.7</v>
      </c>
      <c r="EJ387">
        <v>34517.7</v>
      </c>
      <c r="EK387">
        <v>46569.8</v>
      </c>
      <c r="EL387">
        <v>44322.6</v>
      </c>
      <c r="EM387">
        <v>1.86715</v>
      </c>
      <c r="EN387">
        <v>1.8366</v>
      </c>
      <c r="EO387">
        <v>0.206068</v>
      </c>
      <c r="EP387">
        <v>0</v>
      </c>
      <c r="EQ387">
        <v>31.6543</v>
      </c>
      <c r="ER387">
        <v>999.9</v>
      </c>
      <c r="ES387">
        <v>48.4</v>
      </c>
      <c r="ET387">
        <v>34</v>
      </c>
      <c r="EU387">
        <v>28.9243</v>
      </c>
      <c r="EV387">
        <v>63.0359</v>
      </c>
      <c r="EW387">
        <v>19.6755</v>
      </c>
      <c r="EX387">
        <v>1</v>
      </c>
      <c r="EY387">
        <v>0.0686179</v>
      </c>
      <c r="EZ387">
        <v>-2.61961</v>
      </c>
      <c r="FA387">
        <v>20.1816</v>
      </c>
      <c r="FB387">
        <v>5.23002</v>
      </c>
      <c r="FC387">
        <v>11.9733</v>
      </c>
      <c r="FD387">
        <v>4.9709</v>
      </c>
      <c r="FE387">
        <v>3.28958</v>
      </c>
      <c r="FF387">
        <v>9999</v>
      </c>
      <c r="FG387">
        <v>9999</v>
      </c>
      <c r="FH387">
        <v>9999</v>
      </c>
      <c r="FI387">
        <v>999.9</v>
      </c>
      <c r="FJ387">
        <v>4.97301</v>
      </c>
      <c r="FK387">
        <v>1.87742</v>
      </c>
      <c r="FL387">
        <v>1.87554</v>
      </c>
      <c r="FM387">
        <v>1.87836</v>
      </c>
      <c r="FN387">
        <v>1.87501</v>
      </c>
      <c r="FO387">
        <v>1.87862</v>
      </c>
      <c r="FP387">
        <v>1.87568</v>
      </c>
      <c r="FQ387">
        <v>1.87683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5.16</v>
      </c>
      <c r="GF387">
        <v>0.4006</v>
      </c>
      <c r="GG387">
        <v>1.952128706093963</v>
      </c>
      <c r="GH387">
        <v>0.004218851560130391</v>
      </c>
      <c r="GI387">
        <v>-1.795455638341317E-06</v>
      </c>
      <c r="GJ387">
        <v>4.509012065089949E-10</v>
      </c>
      <c r="GK387">
        <v>0.4005864047308223</v>
      </c>
      <c r="GL387">
        <v>0</v>
      </c>
      <c r="GM387">
        <v>0</v>
      </c>
      <c r="GN387">
        <v>0</v>
      </c>
      <c r="GO387">
        <v>0</v>
      </c>
      <c r="GP387">
        <v>2124</v>
      </c>
      <c r="GQ387">
        <v>1</v>
      </c>
      <c r="GR387">
        <v>26</v>
      </c>
      <c r="GS387">
        <v>223325.5</v>
      </c>
      <c r="GT387">
        <v>1201.2</v>
      </c>
      <c r="GU387">
        <v>2.677</v>
      </c>
      <c r="GV387">
        <v>2.54761</v>
      </c>
      <c r="GW387">
        <v>1.39893</v>
      </c>
      <c r="GX387">
        <v>2.36206</v>
      </c>
      <c r="GY387">
        <v>1.44897</v>
      </c>
      <c r="GZ387">
        <v>2.51221</v>
      </c>
      <c r="HA387">
        <v>40.2728</v>
      </c>
      <c r="HB387">
        <v>24.2101</v>
      </c>
      <c r="HC387">
        <v>18</v>
      </c>
      <c r="HD387">
        <v>494.742</v>
      </c>
      <c r="HE387">
        <v>447.219</v>
      </c>
      <c r="HF387">
        <v>35.2878</v>
      </c>
      <c r="HG387">
        <v>28.0561</v>
      </c>
      <c r="HH387">
        <v>30.0002</v>
      </c>
      <c r="HI387">
        <v>27.7179</v>
      </c>
      <c r="HJ387">
        <v>27.7622</v>
      </c>
      <c r="HK387">
        <v>53.6289</v>
      </c>
      <c r="HL387">
        <v>0</v>
      </c>
      <c r="HM387">
        <v>100</v>
      </c>
      <c r="HN387">
        <v>35.2803</v>
      </c>
      <c r="HO387">
        <v>1235.7</v>
      </c>
      <c r="HP387">
        <v>30.0046</v>
      </c>
      <c r="HQ387">
        <v>100.637</v>
      </c>
      <c r="HR387">
        <v>101.918</v>
      </c>
    </row>
    <row r="388" spans="1:226">
      <c r="A388">
        <v>372</v>
      </c>
      <c r="B388">
        <v>1677867602.1</v>
      </c>
      <c r="C388">
        <v>5080.599999904633</v>
      </c>
      <c r="D388" t="s">
        <v>1109</v>
      </c>
      <c r="E388" t="s">
        <v>1110</v>
      </c>
      <c r="F388">
        <v>5</v>
      </c>
      <c r="G388" t="s">
        <v>353</v>
      </c>
      <c r="H388" t="s">
        <v>770</v>
      </c>
      <c r="I388">
        <v>1677867594.6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1263.368733414201</v>
      </c>
      <c r="AK388">
        <v>1232.793212121212</v>
      </c>
      <c r="AL388">
        <v>3.45986481235711</v>
      </c>
      <c r="AM388">
        <v>64.72934147553096</v>
      </c>
      <c r="AN388">
        <f>(AP388 - AO388 + BO388*1E3/(8.314*(BQ388+273.15)) * AR388/BN388 * AQ388) * BN388/(100*BB388) * 1000/(1000 - AP388)</f>
        <v>0</v>
      </c>
      <c r="AO388">
        <v>28.6622816398222</v>
      </c>
      <c r="AP388">
        <v>30.35031454545455</v>
      </c>
      <c r="AQ388">
        <v>-0.005829198374650442</v>
      </c>
      <c r="AR388">
        <v>99.36113135424414</v>
      </c>
      <c r="AS388">
        <v>0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2.96</v>
      </c>
      <c r="BC388">
        <v>0.5</v>
      </c>
      <c r="BD388" t="s">
        <v>355</v>
      </c>
      <c r="BE388">
        <v>2</v>
      </c>
      <c r="BF388" t="b">
        <v>1</v>
      </c>
      <c r="BG388">
        <v>1677867594.6</v>
      </c>
      <c r="BH388">
        <v>1171.818888888889</v>
      </c>
      <c r="BI388">
        <v>1211.159259259259</v>
      </c>
      <c r="BJ388">
        <v>30.3934962962963</v>
      </c>
      <c r="BK388">
        <v>28.66273703703704</v>
      </c>
      <c r="BL388">
        <v>1166.672962962963</v>
      </c>
      <c r="BM388">
        <v>29.99290740740741</v>
      </c>
      <c r="BN388">
        <v>500.0337037037038</v>
      </c>
      <c r="BO388">
        <v>89.39877037037037</v>
      </c>
      <c r="BP388">
        <v>0.1000036962962963</v>
      </c>
      <c r="BQ388">
        <v>34.27515555555556</v>
      </c>
      <c r="BR388">
        <v>35.00281851851852</v>
      </c>
      <c r="BS388">
        <v>999.9000000000001</v>
      </c>
      <c r="BT388">
        <v>0</v>
      </c>
      <c r="BU388">
        <v>0</v>
      </c>
      <c r="BV388">
        <v>10000.6662962963</v>
      </c>
      <c r="BW388">
        <v>0</v>
      </c>
      <c r="BX388">
        <v>3.08919</v>
      </c>
      <c r="BY388">
        <v>-39.34017037037037</v>
      </c>
      <c r="BZ388">
        <v>1208.550740740741</v>
      </c>
      <c r="CA388">
        <v>1246.898888888889</v>
      </c>
      <c r="CB388">
        <v>1.730756296296296</v>
      </c>
      <c r="CC388">
        <v>1211.159259259259</v>
      </c>
      <c r="CD388">
        <v>28.66273703703704</v>
      </c>
      <c r="CE388">
        <v>2.717140000000001</v>
      </c>
      <c r="CF388">
        <v>2.562413333333333</v>
      </c>
      <c r="CG388">
        <v>22.38914074074075</v>
      </c>
      <c r="CH388">
        <v>21.42845925925926</v>
      </c>
      <c r="CI388">
        <v>1999.991481481482</v>
      </c>
      <c r="CJ388">
        <v>0.9799997777777777</v>
      </c>
      <c r="CK388">
        <v>0.02000022962962963</v>
      </c>
      <c r="CL388">
        <v>0</v>
      </c>
      <c r="CM388">
        <v>2.138922222222222</v>
      </c>
      <c r="CN388">
        <v>0</v>
      </c>
      <c r="CO388">
        <v>7027.968888888889</v>
      </c>
      <c r="CP388">
        <v>17338.14814814815</v>
      </c>
      <c r="CQ388">
        <v>38.81459259259259</v>
      </c>
      <c r="CR388">
        <v>38.875</v>
      </c>
      <c r="CS388">
        <v>37.55529629629629</v>
      </c>
      <c r="CT388">
        <v>37.12003703703704</v>
      </c>
      <c r="CU388">
        <v>38.05518518518519</v>
      </c>
      <c r="CV388">
        <v>1959.991481481482</v>
      </c>
      <c r="CW388">
        <v>40</v>
      </c>
      <c r="CX388">
        <v>0</v>
      </c>
      <c r="CY388">
        <v>1677867605.2</v>
      </c>
      <c r="CZ388">
        <v>0</v>
      </c>
      <c r="DA388">
        <v>0</v>
      </c>
      <c r="DB388" t="s">
        <v>356</v>
      </c>
      <c r="DC388">
        <v>1664468064.5</v>
      </c>
      <c r="DD388">
        <v>1677795524</v>
      </c>
      <c r="DE388">
        <v>0</v>
      </c>
      <c r="DF388">
        <v>-0.419</v>
      </c>
      <c r="DG388">
        <v>-0.001</v>
      </c>
      <c r="DH388">
        <v>3.097</v>
      </c>
      <c r="DI388">
        <v>0.268</v>
      </c>
      <c r="DJ388">
        <v>400</v>
      </c>
      <c r="DK388">
        <v>24</v>
      </c>
      <c r="DL388">
        <v>0.15</v>
      </c>
      <c r="DM388">
        <v>0.13</v>
      </c>
      <c r="DN388">
        <v>-39.3591425</v>
      </c>
      <c r="DO388">
        <v>0.1335365853659727</v>
      </c>
      <c r="DP388">
        <v>0.1374447596081786</v>
      </c>
      <c r="DQ388">
        <v>0</v>
      </c>
      <c r="DR388">
        <v>1.75178825</v>
      </c>
      <c r="DS388">
        <v>-0.3893064540337747</v>
      </c>
      <c r="DT388">
        <v>0.03746508513853264</v>
      </c>
      <c r="DU388">
        <v>0</v>
      </c>
      <c r="DV388">
        <v>0</v>
      </c>
      <c r="DW388">
        <v>2</v>
      </c>
      <c r="DX388" t="s">
        <v>357</v>
      </c>
      <c r="DY388">
        <v>2.97827</v>
      </c>
      <c r="DZ388">
        <v>2.72825</v>
      </c>
      <c r="EA388">
        <v>0.173196</v>
      </c>
      <c r="EB388">
        <v>0.178212</v>
      </c>
      <c r="EC388">
        <v>0.124257</v>
      </c>
      <c r="ED388">
        <v>0.120265</v>
      </c>
      <c r="EE388">
        <v>24724.8</v>
      </c>
      <c r="EF388">
        <v>24284.1</v>
      </c>
      <c r="EG388">
        <v>30439.7</v>
      </c>
      <c r="EH388">
        <v>29804.6</v>
      </c>
      <c r="EI388">
        <v>36783.7</v>
      </c>
      <c r="EJ388">
        <v>34517.9</v>
      </c>
      <c r="EK388">
        <v>46570.2</v>
      </c>
      <c r="EL388">
        <v>44322.4</v>
      </c>
      <c r="EM388">
        <v>1.86693</v>
      </c>
      <c r="EN388">
        <v>1.83663</v>
      </c>
      <c r="EO388">
        <v>0.207052</v>
      </c>
      <c r="EP388">
        <v>0</v>
      </c>
      <c r="EQ388">
        <v>31.657</v>
      </c>
      <c r="ER388">
        <v>999.9</v>
      </c>
      <c r="ES388">
        <v>48.4</v>
      </c>
      <c r="ET388">
        <v>34</v>
      </c>
      <c r="EU388">
        <v>28.924</v>
      </c>
      <c r="EV388">
        <v>62.8959</v>
      </c>
      <c r="EW388">
        <v>19.5433</v>
      </c>
      <c r="EX388">
        <v>1</v>
      </c>
      <c r="EY388">
        <v>0.06892529999999999</v>
      </c>
      <c r="EZ388">
        <v>-3.34691</v>
      </c>
      <c r="FA388">
        <v>20.1671</v>
      </c>
      <c r="FB388">
        <v>5.23092</v>
      </c>
      <c r="FC388">
        <v>11.974</v>
      </c>
      <c r="FD388">
        <v>4.97085</v>
      </c>
      <c r="FE388">
        <v>3.28953</v>
      </c>
      <c r="FF388">
        <v>9999</v>
      </c>
      <c r="FG388">
        <v>9999</v>
      </c>
      <c r="FH388">
        <v>9999</v>
      </c>
      <c r="FI388">
        <v>999.9</v>
      </c>
      <c r="FJ388">
        <v>4.97302</v>
      </c>
      <c r="FK388">
        <v>1.87744</v>
      </c>
      <c r="FL388">
        <v>1.87553</v>
      </c>
      <c r="FM388">
        <v>1.87836</v>
      </c>
      <c r="FN388">
        <v>1.87501</v>
      </c>
      <c r="FO388">
        <v>1.87864</v>
      </c>
      <c r="FP388">
        <v>1.87566</v>
      </c>
      <c r="FQ388">
        <v>1.87683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5.19</v>
      </c>
      <c r="GF388">
        <v>0.4006</v>
      </c>
      <c r="GG388">
        <v>1.952128706093963</v>
      </c>
      <c r="GH388">
        <v>0.004218851560130391</v>
      </c>
      <c r="GI388">
        <v>-1.795455638341317E-06</v>
      </c>
      <c r="GJ388">
        <v>4.509012065089949E-10</v>
      </c>
      <c r="GK388">
        <v>0.4005864047308223</v>
      </c>
      <c r="GL388">
        <v>0</v>
      </c>
      <c r="GM388">
        <v>0</v>
      </c>
      <c r="GN388">
        <v>0</v>
      </c>
      <c r="GO388">
        <v>0</v>
      </c>
      <c r="GP388">
        <v>2124</v>
      </c>
      <c r="GQ388">
        <v>1</v>
      </c>
      <c r="GR388">
        <v>26</v>
      </c>
      <c r="GS388">
        <v>223325.6</v>
      </c>
      <c r="GT388">
        <v>1201.3</v>
      </c>
      <c r="GU388">
        <v>2.7063</v>
      </c>
      <c r="GV388">
        <v>2.54761</v>
      </c>
      <c r="GW388">
        <v>1.39893</v>
      </c>
      <c r="GX388">
        <v>2.36206</v>
      </c>
      <c r="GY388">
        <v>1.44897</v>
      </c>
      <c r="GZ388">
        <v>2.47803</v>
      </c>
      <c r="HA388">
        <v>40.2728</v>
      </c>
      <c r="HB388">
        <v>24.1926</v>
      </c>
      <c r="HC388">
        <v>18</v>
      </c>
      <c r="HD388">
        <v>494.632</v>
      </c>
      <c r="HE388">
        <v>447.253</v>
      </c>
      <c r="HF388">
        <v>35.3056</v>
      </c>
      <c r="HG388">
        <v>28.0561</v>
      </c>
      <c r="HH388">
        <v>30.0004</v>
      </c>
      <c r="HI388">
        <v>27.72</v>
      </c>
      <c r="HJ388">
        <v>27.7646</v>
      </c>
      <c r="HK388">
        <v>54.2108</v>
      </c>
      <c r="HL388">
        <v>0</v>
      </c>
      <c r="HM388">
        <v>100</v>
      </c>
      <c r="HN388">
        <v>35.6182</v>
      </c>
      <c r="HO388">
        <v>1255.74</v>
      </c>
      <c r="HP388">
        <v>30.0046</v>
      </c>
      <c r="HQ388">
        <v>100.638</v>
      </c>
      <c r="HR388">
        <v>101.917</v>
      </c>
    </row>
    <row r="389" spans="1:226">
      <c r="A389">
        <v>373</v>
      </c>
      <c r="B389">
        <v>1677867607.1</v>
      </c>
      <c r="C389">
        <v>5085.599999904633</v>
      </c>
      <c r="D389" t="s">
        <v>1111</v>
      </c>
      <c r="E389" t="s">
        <v>1112</v>
      </c>
      <c r="F389">
        <v>5</v>
      </c>
      <c r="G389" t="s">
        <v>353</v>
      </c>
      <c r="H389" t="s">
        <v>770</v>
      </c>
      <c r="I389">
        <v>1677867599.314285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1279.203040035833</v>
      </c>
      <c r="AK389">
        <v>1249.364242424242</v>
      </c>
      <c r="AL389">
        <v>3.2907602018247</v>
      </c>
      <c r="AM389">
        <v>64.72934147553096</v>
      </c>
      <c r="AN389">
        <f>(AP389 - AO389 + BO389*1E3/(8.314*(BQ389+273.15)) * AR389/BN389 * AQ389) * BN389/(100*BB389) * 1000/(1000 - AP389)</f>
        <v>0</v>
      </c>
      <c r="AO389">
        <v>28.6569903989008</v>
      </c>
      <c r="AP389">
        <v>30.32030545454543</v>
      </c>
      <c r="AQ389">
        <v>-0.006100612470067369</v>
      </c>
      <c r="AR389">
        <v>99.36113135424414</v>
      </c>
      <c r="AS389">
        <v>0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2.96</v>
      </c>
      <c r="BC389">
        <v>0.5</v>
      </c>
      <c r="BD389" t="s">
        <v>355</v>
      </c>
      <c r="BE389">
        <v>2</v>
      </c>
      <c r="BF389" t="b">
        <v>1</v>
      </c>
      <c r="BG389">
        <v>1677867599.314285</v>
      </c>
      <c r="BH389">
        <v>1187.552142857143</v>
      </c>
      <c r="BI389">
        <v>1226.556428571428</v>
      </c>
      <c r="BJ389">
        <v>30.36425714285714</v>
      </c>
      <c r="BK389">
        <v>28.66102142857143</v>
      </c>
      <c r="BL389">
        <v>1182.376785714286</v>
      </c>
      <c r="BM389">
        <v>29.96367142857143</v>
      </c>
      <c r="BN389">
        <v>500.0318571428572</v>
      </c>
      <c r="BO389">
        <v>89.40185000000001</v>
      </c>
      <c r="BP389">
        <v>0.1000122321428571</v>
      </c>
      <c r="BQ389">
        <v>34.27146071428572</v>
      </c>
      <c r="BR389">
        <v>35.00038214285714</v>
      </c>
      <c r="BS389">
        <v>999.9000000000002</v>
      </c>
      <c r="BT389">
        <v>0</v>
      </c>
      <c r="BU389">
        <v>0</v>
      </c>
      <c r="BV389">
        <v>10003.22821428571</v>
      </c>
      <c r="BW389">
        <v>0</v>
      </c>
      <c r="BX389">
        <v>3.08919</v>
      </c>
      <c r="BY389">
        <v>-39.00447142857143</v>
      </c>
      <c r="BZ389">
        <v>1224.74</v>
      </c>
      <c r="CA389">
        <v>1262.747857142857</v>
      </c>
      <c r="CB389">
        <v>1.70323</v>
      </c>
      <c r="CC389">
        <v>1226.556428571428</v>
      </c>
      <c r="CD389">
        <v>28.66102142857143</v>
      </c>
      <c r="CE389">
        <v>2.71462</v>
      </c>
      <c r="CF389">
        <v>2.562347857142858</v>
      </c>
      <c r="CG389">
        <v>22.37388214285714</v>
      </c>
      <c r="CH389">
        <v>21.42804285714285</v>
      </c>
      <c r="CI389">
        <v>1999.987857142857</v>
      </c>
      <c r="CJ389">
        <v>0.9799997857142857</v>
      </c>
      <c r="CK389">
        <v>0.02000022142857143</v>
      </c>
      <c r="CL389">
        <v>0</v>
      </c>
      <c r="CM389">
        <v>2.109732142857143</v>
      </c>
      <c r="CN389">
        <v>0</v>
      </c>
      <c r="CO389">
        <v>7026.8675</v>
      </c>
      <c r="CP389">
        <v>17338.11785714286</v>
      </c>
      <c r="CQ389">
        <v>38.64935714285713</v>
      </c>
      <c r="CR389">
        <v>38.875</v>
      </c>
      <c r="CS389">
        <v>37.59132142857143</v>
      </c>
      <c r="CT389">
        <v>37.13139285714285</v>
      </c>
      <c r="CU389">
        <v>38.05539285714286</v>
      </c>
      <c r="CV389">
        <v>1959.987857142857</v>
      </c>
      <c r="CW389">
        <v>40</v>
      </c>
      <c r="CX389">
        <v>0</v>
      </c>
      <c r="CY389">
        <v>1677867610</v>
      </c>
      <c r="CZ389">
        <v>0</v>
      </c>
      <c r="DA389">
        <v>0</v>
      </c>
      <c r="DB389" t="s">
        <v>356</v>
      </c>
      <c r="DC389">
        <v>1664468064.5</v>
      </c>
      <c r="DD389">
        <v>1677795524</v>
      </c>
      <c r="DE389">
        <v>0</v>
      </c>
      <c r="DF389">
        <v>-0.419</v>
      </c>
      <c r="DG389">
        <v>-0.001</v>
      </c>
      <c r="DH389">
        <v>3.097</v>
      </c>
      <c r="DI389">
        <v>0.268</v>
      </c>
      <c r="DJ389">
        <v>400</v>
      </c>
      <c r="DK389">
        <v>24</v>
      </c>
      <c r="DL389">
        <v>0.15</v>
      </c>
      <c r="DM389">
        <v>0.13</v>
      </c>
      <c r="DN389">
        <v>-39.09498536585366</v>
      </c>
      <c r="DO389">
        <v>3.796275261324033</v>
      </c>
      <c r="DP389">
        <v>0.475448223726179</v>
      </c>
      <c r="DQ389">
        <v>0</v>
      </c>
      <c r="DR389">
        <v>1.719743170731707</v>
      </c>
      <c r="DS389">
        <v>-0.3566027874564422</v>
      </c>
      <c r="DT389">
        <v>0.03524064549386843</v>
      </c>
      <c r="DU389">
        <v>0</v>
      </c>
      <c r="DV389">
        <v>0</v>
      </c>
      <c r="DW389">
        <v>2</v>
      </c>
      <c r="DX389" t="s">
        <v>357</v>
      </c>
      <c r="DY389">
        <v>2.97834</v>
      </c>
      <c r="DZ389">
        <v>2.72832</v>
      </c>
      <c r="EA389">
        <v>0.174645</v>
      </c>
      <c r="EB389">
        <v>0.179649</v>
      </c>
      <c r="EC389">
        <v>0.124182</v>
      </c>
      <c r="ED389">
        <v>0.120259</v>
      </c>
      <c r="EE389">
        <v>24680.9</v>
      </c>
      <c r="EF389">
        <v>24241.6</v>
      </c>
      <c r="EG389">
        <v>30439.1</v>
      </c>
      <c r="EH389">
        <v>29804.6</v>
      </c>
      <c r="EI389">
        <v>36786.3</v>
      </c>
      <c r="EJ389">
        <v>34518</v>
      </c>
      <c r="EK389">
        <v>46569.3</v>
      </c>
      <c r="EL389">
        <v>44322.1</v>
      </c>
      <c r="EM389">
        <v>1.86688</v>
      </c>
      <c r="EN389">
        <v>1.83652</v>
      </c>
      <c r="EO389">
        <v>0.206344</v>
      </c>
      <c r="EP389">
        <v>0</v>
      </c>
      <c r="EQ389">
        <v>31.6571</v>
      </c>
      <c r="ER389">
        <v>999.9</v>
      </c>
      <c r="ES389">
        <v>48.4</v>
      </c>
      <c r="ET389">
        <v>34</v>
      </c>
      <c r="EU389">
        <v>28.9239</v>
      </c>
      <c r="EV389">
        <v>62.8459</v>
      </c>
      <c r="EW389">
        <v>19.2989</v>
      </c>
      <c r="EX389">
        <v>1</v>
      </c>
      <c r="EY389">
        <v>0.0707622</v>
      </c>
      <c r="EZ389">
        <v>-3.18486</v>
      </c>
      <c r="FA389">
        <v>20.1719</v>
      </c>
      <c r="FB389">
        <v>5.23107</v>
      </c>
      <c r="FC389">
        <v>11.9739</v>
      </c>
      <c r="FD389">
        <v>4.97145</v>
      </c>
      <c r="FE389">
        <v>3.28955</v>
      </c>
      <c r="FF389">
        <v>9999</v>
      </c>
      <c r="FG389">
        <v>9999</v>
      </c>
      <c r="FH389">
        <v>9999</v>
      </c>
      <c r="FI389">
        <v>999.9</v>
      </c>
      <c r="FJ389">
        <v>4.97303</v>
      </c>
      <c r="FK389">
        <v>1.87742</v>
      </c>
      <c r="FL389">
        <v>1.87557</v>
      </c>
      <c r="FM389">
        <v>1.87836</v>
      </c>
      <c r="FN389">
        <v>1.87503</v>
      </c>
      <c r="FO389">
        <v>1.87864</v>
      </c>
      <c r="FP389">
        <v>1.87569</v>
      </c>
      <c r="FQ389">
        <v>1.87685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5.22</v>
      </c>
      <c r="GF389">
        <v>0.4006</v>
      </c>
      <c r="GG389">
        <v>1.952128706093963</v>
      </c>
      <c r="GH389">
        <v>0.004218851560130391</v>
      </c>
      <c r="GI389">
        <v>-1.795455638341317E-06</v>
      </c>
      <c r="GJ389">
        <v>4.509012065089949E-10</v>
      </c>
      <c r="GK389">
        <v>0.4005864047308223</v>
      </c>
      <c r="GL389">
        <v>0</v>
      </c>
      <c r="GM389">
        <v>0</v>
      </c>
      <c r="GN389">
        <v>0</v>
      </c>
      <c r="GO389">
        <v>0</v>
      </c>
      <c r="GP389">
        <v>2124</v>
      </c>
      <c r="GQ389">
        <v>1</v>
      </c>
      <c r="GR389">
        <v>26</v>
      </c>
      <c r="GS389">
        <v>223325.7</v>
      </c>
      <c r="GT389">
        <v>1201.4</v>
      </c>
      <c r="GU389">
        <v>2.73193</v>
      </c>
      <c r="GV389">
        <v>2.55005</v>
      </c>
      <c r="GW389">
        <v>1.39893</v>
      </c>
      <c r="GX389">
        <v>2.36206</v>
      </c>
      <c r="GY389">
        <v>1.44897</v>
      </c>
      <c r="GZ389">
        <v>2.40967</v>
      </c>
      <c r="HA389">
        <v>40.2474</v>
      </c>
      <c r="HB389">
        <v>24.2101</v>
      </c>
      <c r="HC389">
        <v>18</v>
      </c>
      <c r="HD389">
        <v>494.609</v>
      </c>
      <c r="HE389">
        <v>447.195</v>
      </c>
      <c r="HF389">
        <v>35.6015</v>
      </c>
      <c r="HG389">
        <v>28.0563</v>
      </c>
      <c r="HH389">
        <v>30.001</v>
      </c>
      <c r="HI389">
        <v>27.7208</v>
      </c>
      <c r="HJ389">
        <v>27.7653</v>
      </c>
      <c r="HK389">
        <v>54.7381</v>
      </c>
      <c r="HL389">
        <v>0</v>
      </c>
      <c r="HM389">
        <v>100</v>
      </c>
      <c r="HN389">
        <v>35.5627</v>
      </c>
      <c r="HO389">
        <v>1269.09</v>
      </c>
      <c r="HP389">
        <v>30.0046</v>
      </c>
      <c r="HQ389">
        <v>100.636</v>
      </c>
      <c r="HR389">
        <v>101.917</v>
      </c>
    </row>
    <row r="390" spans="1:226">
      <c r="A390">
        <v>374</v>
      </c>
      <c r="B390">
        <v>1677867612.1</v>
      </c>
      <c r="C390">
        <v>5090.599999904633</v>
      </c>
      <c r="D390" t="s">
        <v>1113</v>
      </c>
      <c r="E390" t="s">
        <v>1114</v>
      </c>
      <c r="F390">
        <v>5</v>
      </c>
      <c r="G390" t="s">
        <v>353</v>
      </c>
      <c r="H390" t="s">
        <v>770</v>
      </c>
      <c r="I390">
        <v>1677867604.6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1296.299517666871</v>
      </c>
      <c r="AK390">
        <v>1266.083393939393</v>
      </c>
      <c r="AL390">
        <v>3.361986458543949</v>
      </c>
      <c r="AM390">
        <v>64.72934147553096</v>
      </c>
      <c r="AN390">
        <f>(AP390 - AO390 + BO390*1E3/(8.314*(BQ390+273.15)) * AR390/BN390 * AQ390) * BN390/(100*BB390) * 1000/(1000 - AP390)</f>
        <v>0</v>
      </c>
      <c r="AO390">
        <v>28.65541051742515</v>
      </c>
      <c r="AP390">
        <v>30.2908993939394</v>
      </c>
      <c r="AQ390">
        <v>-0.006132605042914786</v>
      </c>
      <c r="AR390">
        <v>99.36113135424414</v>
      </c>
      <c r="AS390">
        <v>0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2.96</v>
      </c>
      <c r="BC390">
        <v>0.5</v>
      </c>
      <c r="BD390" t="s">
        <v>355</v>
      </c>
      <c r="BE390">
        <v>2</v>
      </c>
      <c r="BF390" t="b">
        <v>1</v>
      </c>
      <c r="BG390">
        <v>1677867604.6</v>
      </c>
      <c r="BH390">
        <v>1204.977777777778</v>
      </c>
      <c r="BI390">
        <v>1243.725185185185</v>
      </c>
      <c r="BJ390">
        <v>30.33254444444444</v>
      </c>
      <c r="BK390">
        <v>28.6585</v>
      </c>
      <c r="BL390">
        <v>1199.769629629629</v>
      </c>
      <c r="BM390">
        <v>29.93195555555555</v>
      </c>
      <c r="BN390">
        <v>500.0327037037037</v>
      </c>
      <c r="BO390">
        <v>89.40506666666667</v>
      </c>
      <c r="BP390">
        <v>0.09997637777777776</v>
      </c>
      <c r="BQ390">
        <v>34.27223333333333</v>
      </c>
      <c r="BR390">
        <v>35.00274814814814</v>
      </c>
      <c r="BS390">
        <v>999.9000000000001</v>
      </c>
      <c r="BT390">
        <v>0</v>
      </c>
      <c r="BU390">
        <v>0</v>
      </c>
      <c r="BV390">
        <v>10004.36777777778</v>
      </c>
      <c r="BW390">
        <v>0</v>
      </c>
      <c r="BX390">
        <v>3.08919</v>
      </c>
      <c r="BY390">
        <v>-38.74799259259259</v>
      </c>
      <c r="BZ390">
        <v>1242.67037037037</v>
      </c>
      <c r="CA390">
        <v>1280.420740740741</v>
      </c>
      <c r="CB390">
        <v>1.674041851851852</v>
      </c>
      <c r="CC390">
        <v>1243.725185185185</v>
      </c>
      <c r="CD390">
        <v>28.6585</v>
      </c>
      <c r="CE390">
        <v>2.711882962962963</v>
      </c>
      <c r="CF390">
        <v>2.562214814814815</v>
      </c>
      <c r="CG390">
        <v>22.35729259259259</v>
      </c>
      <c r="CH390">
        <v>21.42719259259259</v>
      </c>
      <c r="CI390">
        <v>2000.001481481482</v>
      </c>
      <c r="CJ390">
        <v>0.98</v>
      </c>
      <c r="CK390">
        <v>0.02</v>
      </c>
      <c r="CL390">
        <v>0</v>
      </c>
      <c r="CM390">
        <v>2.111748148148148</v>
      </c>
      <c r="CN390">
        <v>0</v>
      </c>
      <c r="CO390">
        <v>7025.50037037037</v>
      </c>
      <c r="CP390">
        <v>17338.23333333333</v>
      </c>
      <c r="CQ390">
        <v>38.54377777777778</v>
      </c>
      <c r="CR390">
        <v>38.875</v>
      </c>
      <c r="CS390">
        <v>37.61785185185185</v>
      </c>
      <c r="CT390">
        <v>37.14559259259259</v>
      </c>
      <c r="CU390">
        <v>38.05059259259259</v>
      </c>
      <c r="CV390">
        <v>1960.001481481482</v>
      </c>
      <c r="CW390">
        <v>40</v>
      </c>
      <c r="CX390">
        <v>0</v>
      </c>
      <c r="CY390">
        <v>1677867615.4</v>
      </c>
      <c r="CZ390">
        <v>0</v>
      </c>
      <c r="DA390">
        <v>0</v>
      </c>
      <c r="DB390" t="s">
        <v>356</v>
      </c>
      <c r="DC390">
        <v>1664468064.5</v>
      </c>
      <c r="DD390">
        <v>1677795524</v>
      </c>
      <c r="DE390">
        <v>0</v>
      </c>
      <c r="DF390">
        <v>-0.419</v>
      </c>
      <c r="DG390">
        <v>-0.001</v>
      </c>
      <c r="DH390">
        <v>3.097</v>
      </c>
      <c r="DI390">
        <v>0.268</v>
      </c>
      <c r="DJ390">
        <v>400</v>
      </c>
      <c r="DK390">
        <v>24</v>
      </c>
      <c r="DL390">
        <v>0.15</v>
      </c>
      <c r="DM390">
        <v>0.13</v>
      </c>
      <c r="DN390">
        <v>-38.97560487804878</v>
      </c>
      <c r="DO390">
        <v>3.891464111498241</v>
      </c>
      <c r="DP390">
        <v>0.4830450976023546</v>
      </c>
      <c r="DQ390">
        <v>0</v>
      </c>
      <c r="DR390">
        <v>1.696557804878049</v>
      </c>
      <c r="DS390">
        <v>-0.3319747735191617</v>
      </c>
      <c r="DT390">
        <v>0.03278714832341232</v>
      </c>
      <c r="DU390">
        <v>0</v>
      </c>
      <c r="DV390">
        <v>0</v>
      </c>
      <c r="DW390">
        <v>2</v>
      </c>
      <c r="DX390" t="s">
        <v>357</v>
      </c>
      <c r="DY390">
        <v>2.9784</v>
      </c>
      <c r="DZ390">
        <v>2.72851</v>
      </c>
      <c r="EA390">
        <v>0.176088</v>
      </c>
      <c r="EB390">
        <v>0.181116</v>
      </c>
      <c r="EC390">
        <v>0.124095</v>
      </c>
      <c r="ED390">
        <v>0.120251</v>
      </c>
      <c r="EE390">
        <v>24637.8</v>
      </c>
      <c r="EF390">
        <v>24198.4</v>
      </c>
      <c r="EG390">
        <v>30439.2</v>
      </c>
      <c r="EH390">
        <v>29804.8</v>
      </c>
      <c r="EI390">
        <v>36790.2</v>
      </c>
      <c r="EJ390">
        <v>34518.6</v>
      </c>
      <c r="EK390">
        <v>46569.4</v>
      </c>
      <c r="EL390">
        <v>44322.3</v>
      </c>
      <c r="EM390">
        <v>1.86703</v>
      </c>
      <c r="EN390">
        <v>1.83678</v>
      </c>
      <c r="EO390">
        <v>0.207428</v>
      </c>
      <c r="EP390">
        <v>0</v>
      </c>
      <c r="EQ390">
        <v>31.6577</v>
      </c>
      <c r="ER390">
        <v>999.9</v>
      </c>
      <c r="ES390">
        <v>48.4</v>
      </c>
      <c r="ET390">
        <v>34</v>
      </c>
      <c r="EU390">
        <v>28.9203</v>
      </c>
      <c r="EV390">
        <v>63.0659</v>
      </c>
      <c r="EW390">
        <v>19.363</v>
      </c>
      <c r="EX390">
        <v>1</v>
      </c>
      <c r="EY390">
        <v>0.0695452</v>
      </c>
      <c r="EZ390">
        <v>-2.88975</v>
      </c>
      <c r="FA390">
        <v>20.1772</v>
      </c>
      <c r="FB390">
        <v>5.23137</v>
      </c>
      <c r="FC390">
        <v>11.9739</v>
      </c>
      <c r="FD390">
        <v>4.9711</v>
      </c>
      <c r="FE390">
        <v>3.28975</v>
      </c>
      <c r="FF390">
        <v>9999</v>
      </c>
      <c r="FG390">
        <v>9999</v>
      </c>
      <c r="FH390">
        <v>9999</v>
      </c>
      <c r="FI390">
        <v>999.9</v>
      </c>
      <c r="FJ390">
        <v>4.97304</v>
      </c>
      <c r="FK390">
        <v>1.87744</v>
      </c>
      <c r="FL390">
        <v>1.8756</v>
      </c>
      <c r="FM390">
        <v>1.87836</v>
      </c>
      <c r="FN390">
        <v>1.87504</v>
      </c>
      <c r="FO390">
        <v>1.87865</v>
      </c>
      <c r="FP390">
        <v>1.87569</v>
      </c>
      <c r="FQ390">
        <v>1.87684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5.25</v>
      </c>
      <c r="GF390">
        <v>0.4006</v>
      </c>
      <c r="GG390">
        <v>1.952128706093963</v>
      </c>
      <c r="GH390">
        <v>0.004218851560130391</v>
      </c>
      <c r="GI390">
        <v>-1.795455638341317E-06</v>
      </c>
      <c r="GJ390">
        <v>4.509012065089949E-10</v>
      </c>
      <c r="GK390">
        <v>0.4005864047308223</v>
      </c>
      <c r="GL390">
        <v>0</v>
      </c>
      <c r="GM390">
        <v>0</v>
      </c>
      <c r="GN390">
        <v>0</v>
      </c>
      <c r="GO390">
        <v>0</v>
      </c>
      <c r="GP390">
        <v>2124</v>
      </c>
      <c r="GQ390">
        <v>1</v>
      </c>
      <c r="GR390">
        <v>26</v>
      </c>
      <c r="GS390">
        <v>223325.8</v>
      </c>
      <c r="GT390">
        <v>1201.5</v>
      </c>
      <c r="GU390">
        <v>2.76245</v>
      </c>
      <c r="GV390">
        <v>2.54028</v>
      </c>
      <c r="GW390">
        <v>1.39893</v>
      </c>
      <c r="GX390">
        <v>2.36206</v>
      </c>
      <c r="GY390">
        <v>1.44897</v>
      </c>
      <c r="GZ390">
        <v>2.49512</v>
      </c>
      <c r="HA390">
        <v>40.2728</v>
      </c>
      <c r="HB390">
        <v>24.2101</v>
      </c>
      <c r="HC390">
        <v>18</v>
      </c>
      <c r="HD390">
        <v>494.704</v>
      </c>
      <c r="HE390">
        <v>447.365</v>
      </c>
      <c r="HF390">
        <v>35.6014</v>
      </c>
      <c r="HG390">
        <v>28.0585</v>
      </c>
      <c r="HH390">
        <v>29.9999</v>
      </c>
      <c r="HI390">
        <v>27.7224</v>
      </c>
      <c r="HJ390">
        <v>27.767</v>
      </c>
      <c r="HK390">
        <v>55.3433</v>
      </c>
      <c r="HL390">
        <v>0</v>
      </c>
      <c r="HM390">
        <v>100</v>
      </c>
      <c r="HN390">
        <v>35.5587</v>
      </c>
      <c r="HO390">
        <v>1289.15</v>
      </c>
      <c r="HP390">
        <v>30.0046</v>
      </c>
      <c r="HQ390">
        <v>100.636</v>
      </c>
      <c r="HR390">
        <v>101.917</v>
      </c>
    </row>
    <row r="391" spans="1:226">
      <c r="A391">
        <v>375</v>
      </c>
      <c r="B391">
        <v>1677867617.1</v>
      </c>
      <c r="C391">
        <v>5095.599999904633</v>
      </c>
      <c r="D391" t="s">
        <v>1115</v>
      </c>
      <c r="E391" t="s">
        <v>1116</v>
      </c>
      <c r="F391">
        <v>5</v>
      </c>
      <c r="G391" t="s">
        <v>353</v>
      </c>
      <c r="H391" t="s">
        <v>770</v>
      </c>
      <c r="I391">
        <v>1677867609.314285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1313.486066685226</v>
      </c>
      <c r="AK391">
        <v>1283.121212121212</v>
      </c>
      <c r="AL391">
        <v>3.427450343746862</v>
      </c>
      <c r="AM391">
        <v>64.72934147553096</v>
      </c>
      <c r="AN391">
        <f>(AP391 - AO391 + BO391*1E3/(8.314*(BQ391+273.15)) * AR391/BN391 * AQ391) * BN391/(100*BB391) * 1000/(1000 - AP391)</f>
        <v>0</v>
      </c>
      <c r="AO391">
        <v>28.65078440604356</v>
      </c>
      <c r="AP391">
        <v>30.26054181818182</v>
      </c>
      <c r="AQ391">
        <v>-0.006065594058287628</v>
      </c>
      <c r="AR391">
        <v>99.36113135424414</v>
      </c>
      <c r="AS391">
        <v>0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2.96</v>
      </c>
      <c r="BC391">
        <v>0.5</v>
      </c>
      <c r="BD391" t="s">
        <v>355</v>
      </c>
      <c r="BE391">
        <v>2</v>
      </c>
      <c r="BF391" t="b">
        <v>1</v>
      </c>
      <c r="BG391">
        <v>1677867609.314285</v>
      </c>
      <c r="BH391">
        <v>1220.373928571429</v>
      </c>
      <c r="BI391">
        <v>1259.070357142857</v>
      </c>
      <c r="BJ391">
        <v>30.30456785714286</v>
      </c>
      <c r="BK391">
        <v>28.65499285714285</v>
      </c>
      <c r="BL391">
        <v>1215.136785714285</v>
      </c>
      <c r="BM391">
        <v>29.903975</v>
      </c>
      <c r="BN391">
        <v>500.026</v>
      </c>
      <c r="BO391">
        <v>89.40663571428571</v>
      </c>
      <c r="BP391">
        <v>0.1000007642857143</v>
      </c>
      <c r="BQ391">
        <v>34.27618214285714</v>
      </c>
      <c r="BR391">
        <v>35.01312142857143</v>
      </c>
      <c r="BS391">
        <v>999.9000000000002</v>
      </c>
      <c r="BT391">
        <v>0</v>
      </c>
      <c r="BU391">
        <v>0</v>
      </c>
      <c r="BV391">
        <v>9999.212857142858</v>
      </c>
      <c r="BW391">
        <v>0</v>
      </c>
      <c r="BX391">
        <v>3.08584</v>
      </c>
      <c r="BY391">
        <v>-38.69712499999999</v>
      </c>
      <c r="BZ391">
        <v>1258.512142857143</v>
      </c>
      <c r="CA391">
        <v>1296.214285714286</v>
      </c>
      <c r="CB391">
        <v>1.649576428571429</v>
      </c>
      <c r="CC391">
        <v>1259.070357142857</v>
      </c>
      <c r="CD391">
        <v>28.65499285714285</v>
      </c>
      <c r="CE391">
        <v>2.709429642857143</v>
      </c>
      <c r="CF391">
        <v>2.561946071428571</v>
      </c>
      <c r="CG391">
        <v>22.34242142857143</v>
      </c>
      <c r="CH391">
        <v>21.42548214285714</v>
      </c>
      <c r="CI391">
        <v>1999.9925</v>
      </c>
      <c r="CJ391">
        <v>0.9800000000000001</v>
      </c>
      <c r="CK391">
        <v>0.02</v>
      </c>
      <c r="CL391">
        <v>0</v>
      </c>
      <c r="CM391">
        <v>2.143078571428572</v>
      </c>
      <c r="CN391">
        <v>0</v>
      </c>
      <c r="CO391">
        <v>7024.075714285714</v>
      </c>
      <c r="CP391">
        <v>17338.15714285714</v>
      </c>
      <c r="CQ391">
        <v>38.5332857142857</v>
      </c>
      <c r="CR391">
        <v>38.875</v>
      </c>
      <c r="CS391">
        <v>37.64046428571429</v>
      </c>
      <c r="CT391">
        <v>37.13814285714285</v>
      </c>
      <c r="CU391">
        <v>38.05332142857143</v>
      </c>
      <c r="CV391">
        <v>1959.9925</v>
      </c>
      <c r="CW391">
        <v>40</v>
      </c>
      <c r="CX391">
        <v>0</v>
      </c>
      <c r="CY391">
        <v>1677867620.2</v>
      </c>
      <c r="CZ391">
        <v>0</v>
      </c>
      <c r="DA391">
        <v>0</v>
      </c>
      <c r="DB391" t="s">
        <v>356</v>
      </c>
      <c r="DC391">
        <v>1664468064.5</v>
      </c>
      <c r="DD391">
        <v>1677795524</v>
      </c>
      <c r="DE391">
        <v>0</v>
      </c>
      <c r="DF391">
        <v>-0.419</v>
      </c>
      <c r="DG391">
        <v>-0.001</v>
      </c>
      <c r="DH391">
        <v>3.097</v>
      </c>
      <c r="DI391">
        <v>0.268</v>
      </c>
      <c r="DJ391">
        <v>400</v>
      </c>
      <c r="DK391">
        <v>24</v>
      </c>
      <c r="DL391">
        <v>0.15</v>
      </c>
      <c r="DM391">
        <v>0.13</v>
      </c>
      <c r="DN391">
        <v>-38.82949000000001</v>
      </c>
      <c r="DO391">
        <v>0.5269575984991338</v>
      </c>
      <c r="DP391">
        <v>0.3735109896642939</v>
      </c>
      <c r="DQ391">
        <v>0</v>
      </c>
      <c r="DR391">
        <v>1.66487525</v>
      </c>
      <c r="DS391">
        <v>-0.313148780487809</v>
      </c>
      <c r="DT391">
        <v>0.03013668204924854</v>
      </c>
      <c r="DU391">
        <v>0</v>
      </c>
      <c r="DV391">
        <v>0</v>
      </c>
      <c r="DW391">
        <v>2</v>
      </c>
      <c r="DX391" t="s">
        <v>357</v>
      </c>
      <c r="DY391">
        <v>2.97832</v>
      </c>
      <c r="DZ391">
        <v>2.72825</v>
      </c>
      <c r="EA391">
        <v>0.177542</v>
      </c>
      <c r="EB391">
        <v>0.182558</v>
      </c>
      <c r="EC391">
        <v>0.124004</v>
      </c>
      <c r="ED391">
        <v>0.120239</v>
      </c>
      <c r="EE391">
        <v>24594.4</v>
      </c>
      <c r="EF391">
        <v>24155.7</v>
      </c>
      <c r="EG391">
        <v>30439.4</v>
      </c>
      <c r="EH391">
        <v>29804.7</v>
      </c>
      <c r="EI391">
        <v>36794.6</v>
      </c>
      <c r="EJ391">
        <v>34519</v>
      </c>
      <c r="EK391">
        <v>46569.9</v>
      </c>
      <c r="EL391">
        <v>44322.1</v>
      </c>
      <c r="EM391">
        <v>1.8669</v>
      </c>
      <c r="EN391">
        <v>1.83685</v>
      </c>
      <c r="EO391">
        <v>0.209145</v>
      </c>
      <c r="EP391">
        <v>0</v>
      </c>
      <c r="EQ391">
        <v>31.657</v>
      </c>
      <c r="ER391">
        <v>999.9</v>
      </c>
      <c r="ES391">
        <v>48.4</v>
      </c>
      <c r="ET391">
        <v>34</v>
      </c>
      <c r="EU391">
        <v>28.9252</v>
      </c>
      <c r="EV391">
        <v>63.0159</v>
      </c>
      <c r="EW391">
        <v>19.5954</v>
      </c>
      <c r="EX391">
        <v>1</v>
      </c>
      <c r="EY391">
        <v>0.0694563</v>
      </c>
      <c r="EZ391">
        <v>-2.73191</v>
      </c>
      <c r="FA391">
        <v>20.1799</v>
      </c>
      <c r="FB391">
        <v>5.23152</v>
      </c>
      <c r="FC391">
        <v>11.974</v>
      </c>
      <c r="FD391">
        <v>4.971</v>
      </c>
      <c r="FE391">
        <v>3.28965</v>
      </c>
      <c r="FF391">
        <v>9999</v>
      </c>
      <c r="FG391">
        <v>9999</v>
      </c>
      <c r="FH391">
        <v>9999</v>
      </c>
      <c r="FI391">
        <v>999.9</v>
      </c>
      <c r="FJ391">
        <v>4.97302</v>
      </c>
      <c r="FK391">
        <v>1.87744</v>
      </c>
      <c r="FL391">
        <v>1.87561</v>
      </c>
      <c r="FM391">
        <v>1.87837</v>
      </c>
      <c r="FN391">
        <v>1.87507</v>
      </c>
      <c r="FO391">
        <v>1.87866</v>
      </c>
      <c r="FP391">
        <v>1.87574</v>
      </c>
      <c r="FQ391">
        <v>1.87683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5.28</v>
      </c>
      <c r="GF391">
        <v>0.4006</v>
      </c>
      <c r="GG391">
        <v>1.952128706093963</v>
      </c>
      <c r="GH391">
        <v>0.004218851560130391</v>
      </c>
      <c r="GI391">
        <v>-1.795455638341317E-06</v>
      </c>
      <c r="GJ391">
        <v>4.509012065089949E-10</v>
      </c>
      <c r="GK391">
        <v>0.4005864047308223</v>
      </c>
      <c r="GL391">
        <v>0</v>
      </c>
      <c r="GM391">
        <v>0</v>
      </c>
      <c r="GN391">
        <v>0</v>
      </c>
      <c r="GO391">
        <v>0</v>
      </c>
      <c r="GP391">
        <v>2124</v>
      </c>
      <c r="GQ391">
        <v>1</v>
      </c>
      <c r="GR391">
        <v>26</v>
      </c>
      <c r="GS391">
        <v>223325.9</v>
      </c>
      <c r="GT391">
        <v>1201.6</v>
      </c>
      <c r="GU391">
        <v>2.78931</v>
      </c>
      <c r="GV391">
        <v>2.5415</v>
      </c>
      <c r="GW391">
        <v>1.39893</v>
      </c>
      <c r="GX391">
        <v>2.36206</v>
      </c>
      <c r="GY391">
        <v>1.44897</v>
      </c>
      <c r="GZ391">
        <v>2.51831</v>
      </c>
      <c r="HA391">
        <v>40.2474</v>
      </c>
      <c r="HB391">
        <v>24.2101</v>
      </c>
      <c r="HC391">
        <v>18</v>
      </c>
      <c r="HD391">
        <v>494.647</v>
      </c>
      <c r="HE391">
        <v>447.425</v>
      </c>
      <c r="HF391">
        <v>35.5873</v>
      </c>
      <c r="HG391">
        <v>28.0585</v>
      </c>
      <c r="HH391">
        <v>29.9999</v>
      </c>
      <c r="HI391">
        <v>27.7243</v>
      </c>
      <c r="HJ391">
        <v>27.7688</v>
      </c>
      <c r="HK391">
        <v>55.8766</v>
      </c>
      <c r="HL391">
        <v>0</v>
      </c>
      <c r="HM391">
        <v>100</v>
      </c>
      <c r="HN391">
        <v>35.5369</v>
      </c>
      <c r="HO391">
        <v>1302.51</v>
      </c>
      <c r="HP391">
        <v>30.0046</v>
      </c>
      <c r="HQ391">
        <v>100.637</v>
      </c>
      <c r="HR391">
        <v>101.917</v>
      </c>
    </row>
    <row r="392" spans="1:226">
      <c r="A392">
        <v>376</v>
      </c>
      <c r="B392">
        <v>1677867622.1</v>
      </c>
      <c r="C392">
        <v>5100.599999904633</v>
      </c>
      <c r="D392" t="s">
        <v>1117</v>
      </c>
      <c r="E392" t="s">
        <v>1118</v>
      </c>
      <c r="F392">
        <v>5</v>
      </c>
      <c r="G392" t="s">
        <v>353</v>
      </c>
      <c r="H392" t="s">
        <v>770</v>
      </c>
      <c r="I392">
        <v>1677867614.6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1330.511564751753</v>
      </c>
      <c r="AK392">
        <v>1300.158363636364</v>
      </c>
      <c r="AL392">
        <v>3.425851933154837</v>
      </c>
      <c r="AM392">
        <v>64.72934147553096</v>
      </c>
      <c r="AN392">
        <f>(AP392 - AO392 + BO392*1E3/(8.314*(BQ392+273.15)) * AR392/BN392 * AQ392) * BN392/(100*BB392) * 1000/(1000 - AP392)</f>
        <v>0</v>
      </c>
      <c r="AO392">
        <v>28.65018043611969</v>
      </c>
      <c r="AP392">
        <v>30.22920787878789</v>
      </c>
      <c r="AQ392">
        <v>-0.005749095772450087</v>
      </c>
      <c r="AR392">
        <v>99.36113135424414</v>
      </c>
      <c r="AS392">
        <v>0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2.96</v>
      </c>
      <c r="BC392">
        <v>0.5</v>
      </c>
      <c r="BD392" t="s">
        <v>355</v>
      </c>
      <c r="BE392">
        <v>2</v>
      </c>
      <c r="BF392" t="b">
        <v>1</v>
      </c>
      <c r="BG392">
        <v>1677867614.6</v>
      </c>
      <c r="BH392">
        <v>1237.665185185185</v>
      </c>
      <c r="BI392">
        <v>1276.61037037037</v>
      </c>
      <c r="BJ392">
        <v>30.27221111111111</v>
      </c>
      <c r="BK392">
        <v>28.65207037037037</v>
      </c>
      <c r="BL392">
        <v>1232.396666666667</v>
      </c>
      <c r="BM392">
        <v>29.87161481481482</v>
      </c>
      <c r="BN392">
        <v>500.0232222222222</v>
      </c>
      <c r="BO392">
        <v>89.40660370370369</v>
      </c>
      <c r="BP392">
        <v>0.0999287074074074</v>
      </c>
      <c r="BQ392">
        <v>34.28231851851852</v>
      </c>
      <c r="BR392">
        <v>35.02946666666667</v>
      </c>
      <c r="BS392">
        <v>999.9000000000001</v>
      </c>
      <c r="BT392">
        <v>0</v>
      </c>
      <c r="BU392">
        <v>0</v>
      </c>
      <c r="BV392">
        <v>10002.33740740741</v>
      </c>
      <c r="BW392">
        <v>0</v>
      </c>
      <c r="BX392">
        <v>2.957100370370371</v>
      </c>
      <c r="BY392">
        <v>-38.9453</v>
      </c>
      <c r="BZ392">
        <v>1276.301111111111</v>
      </c>
      <c r="CA392">
        <v>1314.267037037037</v>
      </c>
      <c r="CB392">
        <v>1.620144444444445</v>
      </c>
      <c r="CC392">
        <v>1276.61037037037</v>
      </c>
      <c r="CD392">
        <v>28.65207037037037</v>
      </c>
      <c r="CE392">
        <v>2.706535925925926</v>
      </c>
      <c r="CF392">
        <v>2.561683703703704</v>
      </c>
      <c r="CG392">
        <v>22.32485555555555</v>
      </c>
      <c r="CH392">
        <v>21.42381111111111</v>
      </c>
      <c r="CI392">
        <v>1999.987407407407</v>
      </c>
      <c r="CJ392">
        <v>0.98</v>
      </c>
      <c r="CK392">
        <v>0.02</v>
      </c>
      <c r="CL392">
        <v>0</v>
      </c>
      <c r="CM392">
        <v>2.154025925925926</v>
      </c>
      <c r="CN392">
        <v>0</v>
      </c>
      <c r="CO392">
        <v>7022.389259259258</v>
      </c>
      <c r="CP392">
        <v>17338.11111111111</v>
      </c>
      <c r="CQ392">
        <v>38.57148148148148</v>
      </c>
      <c r="CR392">
        <v>38.87959259259259</v>
      </c>
      <c r="CS392">
        <v>37.65951851851852</v>
      </c>
      <c r="CT392">
        <v>37.14559259259259</v>
      </c>
      <c r="CU392">
        <v>38.04840740740741</v>
      </c>
      <c r="CV392">
        <v>1959.987407407407</v>
      </c>
      <c r="CW392">
        <v>40</v>
      </c>
      <c r="CX392">
        <v>0</v>
      </c>
      <c r="CY392">
        <v>1677867625</v>
      </c>
      <c r="CZ392">
        <v>0</v>
      </c>
      <c r="DA392">
        <v>0</v>
      </c>
      <c r="DB392" t="s">
        <v>356</v>
      </c>
      <c r="DC392">
        <v>1664468064.5</v>
      </c>
      <c r="DD392">
        <v>1677795524</v>
      </c>
      <c r="DE392">
        <v>0</v>
      </c>
      <c r="DF392">
        <v>-0.419</v>
      </c>
      <c r="DG392">
        <v>-0.001</v>
      </c>
      <c r="DH392">
        <v>3.097</v>
      </c>
      <c r="DI392">
        <v>0.268</v>
      </c>
      <c r="DJ392">
        <v>400</v>
      </c>
      <c r="DK392">
        <v>24</v>
      </c>
      <c r="DL392">
        <v>0.15</v>
      </c>
      <c r="DM392">
        <v>0.13</v>
      </c>
      <c r="DN392">
        <v>-38.7678</v>
      </c>
      <c r="DO392">
        <v>-2.69079624765468</v>
      </c>
      <c r="DP392">
        <v>0.2964527618356761</v>
      </c>
      <c r="DQ392">
        <v>0</v>
      </c>
      <c r="DR392">
        <v>1.6378355</v>
      </c>
      <c r="DS392">
        <v>-0.3302764727954973</v>
      </c>
      <c r="DT392">
        <v>0.03180509094075978</v>
      </c>
      <c r="DU392">
        <v>0</v>
      </c>
      <c r="DV392">
        <v>0</v>
      </c>
      <c r="DW392">
        <v>2</v>
      </c>
      <c r="DX392" t="s">
        <v>357</v>
      </c>
      <c r="DY392">
        <v>2.97826</v>
      </c>
      <c r="DZ392">
        <v>2.72838</v>
      </c>
      <c r="EA392">
        <v>0.178995</v>
      </c>
      <c r="EB392">
        <v>0.184007</v>
      </c>
      <c r="EC392">
        <v>0.123919</v>
      </c>
      <c r="ED392">
        <v>0.120228</v>
      </c>
      <c r="EE392">
        <v>24550.5</v>
      </c>
      <c r="EF392">
        <v>24112.9</v>
      </c>
      <c r="EG392">
        <v>30438.8</v>
      </c>
      <c r="EH392">
        <v>29804.8</v>
      </c>
      <c r="EI392">
        <v>36797.8</v>
      </c>
      <c r="EJ392">
        <v>34519.3</v>
      </c>
      <c r="EK392">
        <v>46569.3</v>
      </c>
      <c r="EL392">
        <v>44321.7</v>
      </c>
      <c r="EM392">
        <v>1.8669</v>
      </c>
      <c r="EN392">
        <v>1.83687</v>
      </c>
      <c r="EO392">
        <v>0.209175</v>
      </c>
      <c r="EP392">
        <v>0</v>
      </c>
      <c r="EQ392">
        <v>31.657</v>
      </c>
      <c r="ER392">
        <v>999.9</v>
      </c>
      <c r="ES392">
        <v>48.4</v>
      </c>
      <c r="ET392">
        <v>34</v>
      </c>
      <c r="EU392">
        <v>28.9252</v>
      </c>
      <c r="EV392">
        <v>63.2059</v>
      </c>
      <c r="EW392">
        <v>19.6875</v>
      </c>
      <c r="EX392">
        <v>1</v>
      </c>
      <c r="EY392">
        <v>0.0689761</v>
      </c>
      <c r="EZ392">
        <v>-2.61582</v>
      </c>
      <c r="FA392">
        <v>20.1812</v>
      </c>
      <c r="FB392">
        <v>5.22822</v>
      </c>
      <c r="FC392">
        <v>11.974</v>
      </c>
      <c r="FD392">
        <v>4.9702</v>
      </c>
      <c r="FE392">
        <v>3.28918</v>
      </c>
      <c r="FF392">
        <v>9999</v>
      </c>
      <c r="FG392">
        <v>9999</v>
      </c>
      <c r="FH392">
        <v>9999</v>
      </c>
      <c r="FI392">
        <v>999.9</v>
      </c>
      <c r="FJ392">
        <v>4.97303</v>
      </c>
      <c r="FK392">
        <v>1.87744</v>
      </c>
      <c r="FL392">
        <v>1.87561</v>
      </c>
      <c r="FM392">
        <v>1.87838</v>
      </c>
      <c r="FN392">
        <v>1.87508</v>
      </c>
      <c r="FO392">
        <v>1.87866</v>
      </c>
      <c r="FP392">
        <v>1.87574</v>
      </c>
      <c r="FQ392">
        <v>1.87686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5.31</v>
      </c>
      <c r="GF392">
        <v>0.4006</v>
      </c>
      <c r="GG392">
        <v>1.952128706093963</v>
      </c>
      <c r="GH392">
        <v>0.004218851560130391</v>
      </c>
      <c r="GI392">
        <v>-1.795455638341317E-06</v>
      </c>
      <c r="GJ392">
        <v>4.509012065089949E-10</v>
      </c>
      <c r="GK392">
        <v>0.4005864047308223</v>
      </c>
      <c r="GL392">
        <v>0</v>
      </c>
      <c r="GM392">
        <v>0</v>
      </c>
      <c r="GN392">
        <v>0</v>
      </c>
      <c r="GO392">
        <v>0</v>
      </c>
      <c r="GP392">
        <v>2124</v>
      </c>
      <c r="GQ392">
        <v>1</v>
      </c>
      <c r="GR392">
        <v>26</v>
      </c>
      <c r="GS392">
        <v>223326</v>
      </c>
      <c r="GT392">
        <v>1201.6</v>
      </c>
      <c r="GU392">
        <v>2.81982</v>
      </c>
      <c r="GV392">
        <v>2.54883</v>
      </c>
      <c r="GW392">
        <v>1.39893</v>
      </c>
      <c r="GX392">
        <v>2.36084</v>
      </c>
      <c r="GY392">
        <v>1.44897</v>
      </c>
      <c r="GZ392">
        <v>2.48291</v>
      </c>
      <c r="HA392">
        <v>40.2728</v>
      </c>
      <c r="HB392">
        <v>24.2101</v>
      </c>
      <c r="HC392">
        <v>18</v>
      </c>
      <c r="HD392">
        <v>494.65</v>
      </c>
      <c r="HE392">
        <v>447.446</v>
      </c>
      <c r="HF392">
        <v>35.5489</v>
      </c>
      <c r="HG392">
        <v>28.0587</v>
      </c>
      <c r="HH392">
        <v>29.9998</v>
      </c>
      <c r="HI392">
        <v>27.7247</v>
      </c>
      <c r="HJ392">
        <v>27.7694</v>
      </c>
      <c r="HK392">
        <v>56.4806</v>
      </c>
      <c r="HL392">
        <v>0</v>
      </c>
      <c r="HM392">
        <v>100</v>
      </c>
      <c r="HN392">
        <v>35.4938</v>
      </c>
      <c r="HO392">
        <v>1322.56</v>
      </c>
      <c r="HP392">
        <v>30.0046</v>
      </c>
      <c r="HQ392">
        <v>100.635</v>
      </c>
      <c r="HR392">
        <v>101.917</v>
      </c>
    </row>
    <row r="393" spans="1:226">
      <c r="A393">
        <v>377</v>
      </c>
      <c r="B393">
        <v>1677867627.1</v>
      </c>
      <c r="C393">
        <v>5105.599999904633</v>
      </c>
      <c r="D393" t="s">
        <v>1119</v>
      </c>
      <c r="E393" t="s">
        <v>1120</v>
      </c>
      <c r="F393">
        <v>5</v>
      </c>
      <c r="G393" t="s">
        <v>353</v>
      </c>
      <c r="H393" t="s">
        <v>770</v>
      </c>
      <c r="I393">
        <v>1677867619.314285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1347.930815426462</v>
      </c>
      <c r="AK393">
        <v>1317.325393939393</v>
      </c>
      <c r="AL393">
        <v>3.429621223593938</v>
      </c>
      <c r="AM393">
        <v>64.72934147553096</v>
      </c>
      <c r="AN393">
        <f>(AP393 - AO393 + BO393*1E3/(8.314*(BQ393+273.15)) * AR393/BN393 * AQ393) * BN393/(100*BB393) * 1000/(1000 - AP393)</f>
        <v>0</v>
      </c>
      <c r="AO393">
        <v>28.64554165930958</v>
      </c>
      <c r="AP393">
        <v>30.19295636363637</v>
      </c>
      <c r="AQ393">
        <v>-0.007359103640917384</v>
      </c>
      <c r="AR393">
        <v>99.36113135424414</v>
      </c>
      <c r="AS393">
        <v>0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2.96</v>
      </c>
      <c r="BC393">
        <v>0.5</v>
      </c>
      <c r="BD393" t="s">
        <v>355</v>
      </c>
      <c r="BE393">
        <v>2</v>
      </c>
      <c r="BF393" t="b">
        <v>1</v>
      </c>
      <c r="BG393">
        <v>1677867619.314285</v>
      </c>
      <c r="BH393">
        <v>1253.2825</v>
      </c>
      <c r="BI393">
        <v>1292.375357142857</v>
      </c>
      <c r="BJ393">
        <v>30.24212142857143</v>
      </c>
      <c r="BK393">
        <v>28.64920357142857</v>
      </c>
      <c r="BL393">
        <v>1247.985357142857</v>
      </c>
      <c r="BM393">
        <v>29.84152857142857</v>
      </c>
      <c r="BN393">
        <v>500.0218214285715</v>
      </c>
      <c r="BO393">
        <v>89.40602142857144</v>
      </c>
      <c r="BP393">
        <v>0.09999908571428572</v>
      </c>
      <c r="BQ393">
        <v>34.28508214285715</v>
      </c>
      <c r="BR393">
        <v>35.03744642857144</v>
      </c>
      <c r="BS393">
        <v>999.9000000000002</v>
      </c>
      <c r="BT393">
        <v>0</v>
      </c>
      <c r="BU393">
        <v>0</v>
      </c>
      <c r="BV393">
        <v>10004.31178571428</v>
      </c>
      <c r="BW393">
        <v>0</v>
      </c>
      <c r="BX393">
        <v>2.897491071428571</v>
      </c>
      <c r="BY393">
        <v>-39.09227142857144</v>
      </c>
      <c r="BZ393">
        <v>1292.365714285715</v>
      </c>
      <c r="CA393">
        <v>1330.4925</v>
      </c>
      <c r="CB393">
        <v>1.592923571428571</v>
      </c>
      <c r="CC393">
        <v>1292.375357142857</v>
      </c>
      <c r="CD393">
        <v>28.64920357142857</v>
      </c>
      <c r="CE393">
        <v>2.703827857142857</v>
      </c>
      <c r="CF393">
        <v>2.561411428571429</v>
      </c>
      <c r="CG393">
        <v>22.3084</v>
      </c>
      <c r="CH393">
        <v>21.422075</v>
      </c>
      <c r="CI393">
        <v>1999.986785714286</v>
      </c>
      <c r="CJ393">
        <v>0.9800000000000001</v>
      </c>
      <c r="CK393">
        <v>0.02</v>
      </c>
      <c r="CL393">
        <v>0</v>
      </c>
      <c r="CM393">
        <v>2.134928571428571</v>
      </c>
      <c r="CN393">
        <v>0</v>
      </c>
      <c r="CO393">
        <v>7020.951428571428</v>
      </c>
      <c r="CP393">
        <v>17338.11071428571</v>
      </c>
      <c r="CQ393">
        <v>38.56896428571429</v>
      </c>
      <c r="CR393">
        <v>38.88828571428571</v>
      </c>
      <c r="CS393">
        <v>37.67389285714285</v>
      </c>
      <c r="CT393">
        <v>37.15385714285714</v>
      </c>
      <c r="CU393">
        <v>38.05774999999999</v>
      </c>
      <c r="CV393">
        <v>1959.986785714286</v>
      </c>
      <c r="CW393">
        <v>40</v>
      </c>
      <c r="CX393">
        <v>0</v>
      </c>
      <c r="CY393">
        <v>1677867630.4</v>
      </c>
      <c r="CZ393">
        <v>0</v>
      </c>
      <c r="DA393">
        <v>0</v>
      </c>
      <c r="DB393" t="s">
        <v>356</v>
      </c>
      <c r="DC393">
        <v>1664468064.5</v>
      </c>
      <c r="DD393">
        <v>1677795524</v>
      </c>
      <c r="DE393">
        <v>0</v>
      </c>
      <c r="DF393">
        <v>-0.419</v>
      </c>
      <c r="DG393">
        <v>-0.001</v>
      </c>
      <c r="DH393">
        <v>3.097</v>
      </c>
      <c r="DI393">
        <v>0.268</v>
      </c>
      <c r="DJ393">
        <v>400</v>
      </c>
      <c r="DK393">
        <v>24</v>
      </c>
      <c r="DL393">
        <v>0.15</v>
      </c>
      <c r="DM393">
        <v>0.13</v>
      </c>
      <c r="DN393">
        <v>-38.98663000000001</v>
      </c>
      <c r="DO393">
        <v>-1.888784240150016</v>
      </c>
      <c r="DP393">
        <v>0.2021026053765758</v>
      </c>
      <c r="DQ393">
        <v>0</v>
      </c>
      <c r="DR393">
        <v>1.609853</v>
      </c>
      <c r="DS393">
        <v>-0.3452249155722349</v>
      </c>
      <c r="DT393">
        <v>0.03323877511281064</v>
      </c>
      <c r="DU393">
        <v>0</v>
      </c>
      <c r="DV393">
        <v>0</v>
      </c>
      <c r="DW393">
        <v>2</v>
      </c>
      <c r="DX393" t="s">
        <v>357</v>
      </c>
      <c r="DY393">
        <v>2.97848</v>
      </c>
      <c r="DZ393">
        <v>2.72848</v>
      </c>
      <c r="EA393">
        <v>0.180441</v>
      </c>
      <c r="EB393">
        <v>0.185452</v>
      </c>
      <c r="EC393">
        <v>0.123819</v>
      </c>
      <c r="ED393">
        <v>0.120218</v>
      </c>
      <c r="EE393">
        <v>24507.3</v>
      </c>
      <c r="EF393">
        <v>24069.9</v>
      </c>
      <c r="EG393">
        <v>30438.9</v>
      </c>
      <c r="EH393">
        <v>29804.5</v>
      </c>
      <c r="EI393">
        <v>36802.1</v>
      </c>
      <c r="EJ393">
        <v>34519.7</v>
      </c>
      <c r="EK393">
        <v>46569.2</v>
      </c>
      <c r="EL393">
        <v>44321.6</v>
      </c>
      <c r="EM393">
        <v>1.86705</v>
      </c>
      <c r="EN393">
        <v>1.8368</v>
      </c>
      <c r="EO393">
        <v>0.208922</v>
      </c>
      <c r="EP393">
        <v>0</v>
      </c>
      <c r="EQ393">
        <v>31.6553</v>
      </c>
      <c r="ER393">
        <v>999.9</v>
      </c>
      <c r="ES393">
        <v>48.4</v>
      </c>
      <c r="ET393">
        <v>34</v>
      </c>
      <c r="EU393">
        <v>28.9243</v>
      </c>
      <c r="EV393">
        <v>63.0959</v>
      </c>
      <c r="EW393">
        <v>19.395</v>
      </c>
      <c r="EX393">
        <v>1</v>
      </c>
      <c r="EY393">
        <v>0.06894309999999999</v>
      </c>
      <c r="EZ393">
        <v>-2.54715</v>
      </c>
      <c r="FA393">
        <v>20.1827</v>
      </c>
      <c r="FB393">
        <v>5.23092</v>
      </c>
      <c r="FC393">
        <v>11.974</v>
      </c>
      <c r="FD393">
        <v>4.971</v>
      </c>
      <c r="FE393">
        <v>3.28963</v>
      </c>
      <c r="FF393">
        <v>9999</v>
      </c>
      <c r="FG393">
        <v>9999</v>
      </c>
      <c r="FH393">
        <v>9999</v>
      </c>
      <c r="FI393">
        <v>999.9</v>
      </c>
      <c r="FJ393">
        <v>4.97304</v>
      </c>
      <c r="FK393">
        <v>1.87744</v>
      </c>
      <c r="FL393">
        <v>1.87559</v>
      </c>
      <c r="FM393">
        <v>1.87836</v>
      </c>
      <c r="FN393">
        <v>1.8751</v>
      </c>
      <c r="FO393">
        <v>1.87866</v>
      </c>
      <c r="FP393">
        <v>1.87572</v>
      </c>
      <c r="FQ393">
        <v>1.87683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5.35</v>
      </c>
      <c r="GF393">
        <v>0.4006</v>
      </c>
      <c r="GG393">
        <v>1.952128706093963</v>
      </c>
      <c r="GH393">
        <v>0.004218851560130391</v>
      </c>
      <c r="GI393">
        <v>-1.795455638341317E-06</v>
      </c>
      <c r="GJ393">
        <v>4.509012065089949E-10</v>
      </c>
      <c r="GK393">
        <v>0.4005864047308223</v>
      </c>
      <c r="GL393">
        <v>0</v>
      </c>
      <c r="GM393">
        <v>0</v>
      </c>
      <c r="GN393">
        <v>0</v>
      </c>
      <c r="GO393">
        <v>0</v>
      </c>
      <c r="GP393">
        <v>2124</v>
      </c>
      <c r="GQ393">
        <v>1</v>
      </c>
      <c r="GR393">
        <v>26</v>
      </c>
      <c r="GS393">
        <v>223326</v>
      </c>
      <c r="GT393">
        <v>1201.7</v>
      </c>
      <c r="GU393">
        <v>2.84546</v>
      </c>
      <c r="GV393">
        <v>2.55249</v>
      </c>
      <c r="GW393">
        <v>1.39893</v>
      </c>
      <c r="GX393">
        <v>2.36206</v>
      </c>
      <c r="GY393">
        <v>1.44897</v>
      </c>
      <c r="GZ393">
        <v>2.44507</v>
      </c>
      <c r="HA393">
        <v>40.2474</v>
      </c>
      <c r="HB393">
        <v>24.2101</v>
      </c>
      <c r="HC393">
        <v>18</v>
      </c>
      <c r="HD393">
        <v>494.75</v>
      </c>
      <c r="HE393">
        <v>447.417</v>
      </c>
      <c r="HF393">
        <v>35.4949</v>
      </c>
      <c r="HG393">
        <v>28.0608</v>
      </c>
      <c r="HH393">
        <v>29.9999</v>
      </c>
      <c r="HI393">
        <v>27.7271</v>
      </c>
      <c r="HJ393">
        <v>27.7717</v>
      </c>
      <c r="HK393">
        <v>57.0125</v>
      </c>
      <c r="HL393">
        <v>0</v>
      </c>
      <c r="HM393">
        <v>100</v>
      </c>
      <c r="HN393">
        <v>35.4513</v>
      </c>
      <c r="HO393">
        <v>1335.97</v>
      </c>
      <c r="HP393">
        <v>30.0046</v>
      </c>
      <c r="HQ393">
        <v>100.635</v>
      </c>
      <c r="HR393">
        <v>101.916</v>
      </c>
    </row>
    <row r="394" spans="1:226">
      <c r="A394">
        <v>378</v>
      </c>
      <c r="B394">
        <v>1677867632.1</v>
      </c>
      <c r="C394">
        <v>5110.599999904633</v>
      </c>
      <c r="D394" t="s">
        <v>1121</v>
      </c>
      <c r="E394" t="s">
        <v>1122</v>
      </c>
      <c r="F394">
        <v>5</v>
      </c>
      <c r="G394" t="s">
        <v>353</v>
      </c>
      <c r="H394" t="s">
        <v>770</v>
      </c>
      <c r="I394">
        <v>1677867624.6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1364.96883107403</v>
      </c>
      <c r="AK394">
        <v>1334.548363636364</v>
      </c>
      <c r="AL394">
        <v>3.456040327977551</v>
      </c>
      <c r="AM394">
        <v>64.72934147553096</v>
      </c>
      <c r="AN394">
        <f>(AP394 - AO394 + BO394*1E3/(8.314*(BQ394+273.15)) * AR394/BN394 * AQ394) * BN394/(100*BB394) * 1000/(1000 - AP394)</f>
        <v>0</v>
      </c>
      <c r="AO394">
        <v>28.64027658112461</v>
      </c>
      <c r="AP394">
        <v>30.16310242424241</v>
      </c>
      <c r="AQ394">
        <v>-0.006033378025356405</v>
      </c>
      <c r="AR394">
        <v>99.36113135424414</v>
      </c>
      <c r="AS394">
        <v>0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2.96</v>
      </c>
      <c r="BC394">
        <v>0.5</v>
      </c>
      <c r="BD394" t="s">
        <v>355</v>
      </c>
      <c r="BE394">
        <v>2</v>
      </c>
      <c r="BF394" t="b">
        <v>1</v>
      </c>
      <c r="BG394">
        <v>1677867624.6</v>
      </c>
      <c r="BH394">
        <v>1270.877407407407</v>
      </c>
      <c r="BI394">
        <v>1310.022962962963</v>
      </c>
      <c r="BJ394">
        <v>30.20779259259259</v>
      </c>
      <c r="BK394">
        <v>28.64551481481481</v>
      </c>
      <c r="BL394">
        <v>1265.548518518518</v>
      </c>
      <c r="BM394">
        <v>29.8071962962963</v>
      </c>
      <c r="BN394">
        <v>500.0294814814816</v>
      </c>
      <c r="BO394">
        <v>89.40612222222224</v>
      </c>
      <c r="BP394">
        <v>0.09994695925925925</v>
      </c>
      <c r="BQ394">
        <v>34.2836037037037</v>
      </c>
      <c r="BR394">
        <v>35.03875185185185</v>
      </c>
      <c r="BS394">
        <v>999.9000000000001</v>
      </c>
      <c r="BT394">
        <v>0</v>
      </c>
      <c r="BU394">
        <v>0</v>
      </c>
      <c r="BV394">
        <v>10009.75111111111</v>
      </c>
      <c r="BW394">
        <v>0</v>
      </c>
      <c r="BX394">
        <v>2.89360962962963</v>
      </c>
      <c r="BY394">
        <v>-39.14544814814816</v>
      </c>
      <c r="BZ394">
        <v>1310.462962962963</v>
      </c>
      <c r="CA394">
        <v>1348.655925925926</v>
      </c>
      <c r="CB394">
        <v>1.562277777777777</v>
      </c>
      <c r="CC394">
        <v>1310.022962962963</v>
      </c>
      <c r="CD394">
        <v>28.64551481481481</v>
      </c>
      <c r="CE394">
        <v>2.70076074074074</v>
      </c>
      <c r="CF394">
        <v>2.561084444444444</v>
      </c>
      <c r="CG394">
        <v>22.28974444444445</v>
      </c>
      <c r="CH394">
        <v>21.41998888888888</v>
      </c>
      <c r="CI394">
        <v>1999.992592592593</v>
      </c>
      <c r="CJ394">
        <v>0.98</v>
      </c>
      <c r="CK394">
        <v>0.02</v>
      </c>
      <c r="CL394">
        <v>0</v>
      </c>
      <c r="CM394">
        <v>2.110085185185185</v>
      </c>
      <c r="CN394">
        <v>0</v>
      </c>
      <c r="CO394">
        <v>7019.588518518518</v>
      </c>
      <c r="CP394">
        <v>17338.15185185185</v>
      </c>
      <c r="CQ394">
        <v>38.61085185185185</v>
      </c>
      <c r="CR394">
        <v>38.89337037037038</v>
      </c>
      <c r="CS394">
        <v>37.67103703703703</v>
      </c>
      <c r="CT394">
        <v>37.16188888888889</v>
      </c>
      <c r="CU394">
        <v>38.05525925925926</v>
      </c>
      <c r="CV394">
        <v>1959.992592592593</v>
      </c>
      <c r="CW394">
        <v>40</v>
      </c>
      <c r="CX394">
        <v>0</v>
      </c>
      <c r="CY394">
        <v>1677867635.2</v>
      </c>
      <c r="CZ394">
        <v>0</v>
      </c>
      <c r="DA394">
        <v>0</v>
      </c>
      <c r="DB394" t="s">
        <v>356</v>
      </c>
      <c r="DC394">
        <v>1664468064.5</v>
      </c>
      <c r="DD394">
        <v>1677795524</v>
      </c>
      <c r="DE394">
        <v>0</v>
      </c>
      <c r="DF394">
        <v>-0.419</v>
      </c>
      <c r="DG394">
        <v>-0.001</v>
      </c>
      <c r="DH394">
        <v>3.097</v>
      </c>
      <c r="DI394">
        <v>0.268</v>
      </c>
      <c r="DJ394">
        <v>400</v>
      </c>
      <c r="DK394">
        <v>24</v>
      </c>
      <c r="DL394">
        <v>0.15</v>
      </c>
      <c r="DM394">
        <v>0.13</v>
      </c>
      <c r="DN394">
        <v>-39.10821951219513</v>
      </c>
      <c r="DO394">
        <v>-0.8059358885017559</v>
      </c>
      <c r="DP394">
        <v>0.1094712663481134</v>
      </c>
      <c r="DQ394">
        <v>0</v>
      </c>
      <c r="DR394">
        <v>1.579997317073171</v>
      </c>
      <c r="DS394">
        <v>-0.3476780487804894</v>
      </c>
      <c r="DT394">
        <v>0.03430977689176775</v>
      </c>
      <c r="DU394">
        <v>0</v>
      </c>
      <c r="DV394">
        <v>0</v>
      </c>
      <c r="DW394">
        <v>2</v>
      </c>
      <c r="DX394" t="s">
        <v>357</v>
      </c>
      <c r="DY394">
        <v>2.97831</v>
      </c>
      <c r="DZ394">
        <v>2.72838</v>
      </c>
      <c r="EA394">
        <v>0.181875</v>
      </c>
      <c r="EB394">
        <v>0.186872</v>
      </c>
      <c r="EC394">
        <v>0.123726</v>
      </c>
      <c r="ED394">
        <v>0.12021</v>
      </c>
      <c r="EE394">
        <v>24465</v>
      </c>
      <c r="EF394">
        <v>24028.2</v>
      </c>
      <c r="EG394">
        <v>30439.7</v>
      </c>
      <c r="EH394">
        <v>29804.8</v>
      </c>
      <c r="EI394">
        <v>36807.1</v>
      </c>
      <c r="EJ394">
        <v>34520.4</v>
      </c>
      <c r="EK394">
        <v>46570.4</v>
      </c>
      <c r="EL394">
        <v>44322</v>
      </c>
      <c r="EM394">
        <v>1.86672</v>
      </c>
      <c r="EN394">
        <v>1.83722</v>
      </c>
      <c r="EO394">
        <v>0.208735</v>
      </c>
      <c r="EP394">
        <v>0</v>
      </c>
      <c r="EQ394">
        <v>31.6468</v>
      </c>
      <c r="ER394">
        <v>999.9</v>
      </c>
      <c r="ES394">
        <v>48.4</v>
      </c>
      <c r="ET394">
        <v>34</v>
      </c>
      <c r="EU394">
        <v>28.9235</v>
      </c>
      <c r="EV394">
        <v>63.0459</v>
      </c>
      <c r="EW394">
        <v>19.3429</v>
      </c>
      <c r="EX394">
        <v>1</v>
      </c>
      <c r="EY394">
        <v>0.06890499999999999</v>
      </c>
      <c r="EZ394">
        <v>-2.5398</v>
      </c>
      <c r="FA394">
        <v>20.1829</v>
      </c>
      <c r="FB394">
        <v>5.22987</v>
      </c>
      <c r="FC394">
        <v>11.974</v>
      </c>
      <c r="FD394">
        <v>4.9707</v>
      </c>
      <c r="FE394">
        <v>3.28953</v>
      </c>
      <c r="FF394">
        <v>9999</v>
      </c>
      <c r="FG394">
        <v>9999</v>
      </c>
      <c r="FH394">
        <v>9999</v>
      </c>
      <c r="FI394">
        <v>999.9</v>
      </c>
      <c r="FJ394">
        <v>4.97306</v>
      </c>
      <c r="FK394">
        <v>1.87744</v>
      </c>
      <c r="FL394">
        <v>1.87559</v>
      </c>
      <c r="FM394">
        <v>1.87837</v>
      </c>
      <c r="FN394">
        <v>1.87508</v>
      </c>
      <c r="FO394">
        <v>1.87866</v>
      </c>
      <c r="FP394">
        <v>1.87574</v>
      </c>
      <c r="FQ394">
        <v>1.87685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5.37</v>
      </c>
      <c r="GF394">
        <v>0.4006</v>
      </c>
      <c r="GG394">
        <v>1.952128706093963</v>
      </c>
      <c r="GH394">
        <v>0.004218851560130391</v>
      </c>
      <c r="GI394">
        <v>-1.795455638341317E-06</v>
      </c>
      <c r="GJ394">
        <v>4.509012065089949E-10</v>
      </c>
      <c r="GK394">
        <v>0.4005864047308223</v>
      </c>
      <c r="GL394">
        <v>0</v>
      </c>
      <c r="GM394">
        <v>0</v>
      </c>
      <c r="GN394">
        <v>0</v>
      </c>
      <c r="GO394">
        <v>0</v>
      </c>
      <c r="GP394">
        <v>2124</v>
      </c>
      <c r="GQ394">
        <v>1</v>
      </c>
      <c r="GR394">
        <v>26</v>
      </c>
      <c r="GS394">
        <v>223326.1</v>
      </c>
      <c r="GT394">
        <v>1201.8</v>
      </c>
      <c r="GU394">
        <v>2.87476</v>
      </c>
      <c r="GV394">
        <v>2.5415</v>
      </c>
      <c r="GW394">
        <v>1.39893</v>
      </c>
      <c r="GX394">
        <v>2.36206</v>
      </c>
      <c r="GY394">
        <v>1.44897</v>
      </c>
      <c r="GZ394">
        <v>2.47681</v>
      </c>
      <c r="HA394">
        <v>40.2728</v>
      </c>
      <c r="HB394">
        <v>24.2101</v>
      </c>
      <c r="HC394">
        <v>18</v>
      </c>
      <c r="HD394">
        <v>494.571</v>
      </c>
      <c r="HE394">
        <v>447.692</v>
      </c>
      <c r="HF394">
        <v>35.4427</v>
      </c>
      <c r="HG394">
        <v>28.0608</v>
      </c>
      <c r="HH394">
        <v>29.9999</v>
      </c>
      <c r="HI394">
        <v>27.7274</v>
      </c>
      <c r="HJ394">
        <v>27.7729</v>
      </c>
      <c r="HK394">
        <v>57.612</v>
      </c>
      <c r="HL394">
        <v>0</v>
      </c>
      <c r="HM394">
        <v>100</v>
      </c>
      <c r="HN394">
        <v>35.4167</v>
      </c>
      <c r="HO394">
        <v>1356.03</v>
      </c>
      <c r="HP394">
        <v>30.0046</v>
      </c>
      <c r="HQ394">
        <v>100.638</v>
      </c>
      <c r="HR394">
        <v>101.917</v>
      </c>
    </row>
    <row r="395" spans="1:226">
      <c r="A395">
        <v>379</v>
      </c>
      <c r="B395">
        <v>1677867637.1</v>
      </c>
      <c r="C395">
        <v>5115.599999904633</v>
      </c>
      <c r="D395" t="s">
        <v>1123</v>
      </c>
      <c r="E395" t="s">
        <v>1124</v>
      </c>
      <c r="F395">
        <v>5</v>
      </c>
      <c r="G395" t="s">
        <v>353</v>
      </c>
      <c r="H395" t="s">
        <v>770</v>
      </c>
      <c r="I395">
        <v>1677867629.314285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1382.539207322538</v>
      </c>
      <c r="AK395">
        <v>1351.862848484849</v>
      </c>
      <c r="AL395">
        <v>3.477982485024249</v>
      </c>
      <c r="AM395">
        <v>64.72934147553096</v>
      </c>
      <c r="AN395">
        <f>(AP395 - AO395 + BO395*1E3/(8.314*(BQ395+273.15)) * AR395/BN395 * AQ395) * BN395/(100*BB395) * 1000/(1000 - AP395)</f>
        <v>0</v>
      </c>
      <c r="AO395">
        <v>28.64211216302484</v>
      </c>
      <c r="AP395">
        <v>30.13926969696969</v>
      </c>
      <c r="AQ395">
        <v>-0.001942039957066343</v>
      </c>
      <c r="AR395">
        <v>99.36113135424414</v>
      </c>
      <c r="AS395">
        <v>0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2.96</v>
      </c>
      <c r="BC395">
        <v>0.5</v>
      </c>
      <c r="BD395" t="s">
        <v>355</v>
      </c>
      <c r="BE395">
        <v>2</v>
      </c>
      <c r="BF395" t="b">
        <v>1</v>
      </c>
      <c r="BG395">
        <v>1677867629.314285</v>
      </c>
      <c r="BH395">
        <v>1286.645</v>
      </c>
      <c r="BI395">
        <v>1325.896428571428</v>
      </c>
      <c r="BJ395">
        <v>30.17878928571428</v>
      </c>
      <c r="BK395">
        <v>28.64311071428572</v>
      </c>
      <c r="BL395">
        <v>1281.286785714286</v>
      </c>
      <c r="BM395">
        <v>29.77819285714286</v>
      </c>
      <c r="BN395">
        <v>500.0366071428571</v>
      </c>
      <c r="BO395">
        <v>89.40411785714284</v>
      </c>
      <c r="BP395">
        <v>0.1000463285714286</v>
      </c>
      <c r="BQ395">
        <v>34.27758214285715</v>
      </c>
      <c r="BR395">
        <v>35.03109285714286</v>
      </c>
      <c r="BS395">
        <v>999.9000000000002</v>
      </c>
      <c r="BT395">
        <v>0</v>
      </c>
      <c r="BU395">
        <v>0</v>
      </c>
      <c r="BV395">
        <v>10004.84785714286</v>
      </c>
      <c r="BW395">
        <v>0</v>
      </c>
      <c r="BX395">
        <v>3.010036785714286</v>
      </c>
      <c r="BY395">
        <v>-39.25038214285714</v>
      </c>
      <c r="BZ395">
        <v>1326.6825</v>
      </c>
      <c r="CA395">
        <v>1364.993571428571</v>
      </c>
      <c r="CB395">
        <v>1.535671428571428</v>
      </c>
      <c r="CC395">
        <v>1325.896428571428</v>
      </c>
      <c r="CD395">
        <v>28.64311071428572</v>
      </c>
      <c r="CE395">
        <v>2.698107142857143</v>
      </c>
      <c r="CF395">
        <v>2.5608125</v>
      </c>
      <c r="CG395">
        <v>22.27358928571428</v>
      </c>
      <c r="CH395">
        <v>21.41825</v>
      </c>
      <c r="CI395">
        <v>1999.9975</v>
      </c>
      <c r="CJ395">
        <v>0.9800000000000001</v>
      </c>
      <c r="CK395">
        <v>0.02</v>
      </c>
      <c r="CL395">
        <v>0</v>
      </c>
      <c r="CM395">
        <v>2.079246428571429</v>
      </c>
      <c r="CN395">
        <v>0</v>
      </c>
      <c r="CO395">
        <v>7018.498571428571</v>
      </c>
      <c r="CP395">
        <v>17338.20714285714</v>
      </c>
      <c r="CQ395">
        <v>38.64928571428571</v>
      </c>
      <c r="CR395">
        <v>38.89714285714285</v>
      </c>
      <c r="CS395">
        <v>37.67603571428572</v>
      </c>
      <c r="CT395">
        <v>37.15828571428572</v>
      </c>
      <c r="CU395">
        <v>38.06660714285714</v>
      </c>
      <c r="CV395">
        <v>1959.9975</v>
      </c>
      <c r="CW395">
        <v>40</v>
      </c>
      <c r="CX395">
        <v>0</v>
      </c>
      <c r="CY395">
        <v>1677867640</v>
      </c>
      <c r="CZ395">
        <v>0</v>
      </c>
      <c r="DA395">
        <v>0</v>
      </c>
      <c r="DB395" t="s">
        <v>356</v>
      </c>
      <c r="DC395">
        <v>1664468064.5</v>
      </c>
      <c r="DD395">
        <v>1677795524</v>
      </c>
      <c r="DE395">
        <v>0</v>
      </c>
      <c r="DF395">
        <v>-0.419</v>
      </c>
      <c r="DG395">
        <v>-0.001</v>
      </c>
      <c r="DH395">
        <v>3.097</v>
      </c>
      <c r="DI395">
        <v>0.268</v>
      </c>
      <c r="DJ395">
        <v>400</v>
      </c>
      <c r="DK395">
        <v>24</v>
      </c>
      <c r="DL395">
        <v>0.15</v>
      </c>
      <c r="DM395">
        <v>0.13</v>
      </c>
      <c r="DN395">
        <v>-39.1907525</v>
      </c>
      <c r="DO395">
        <v>-1.113180112570244</v>
      </c>
      <c r="DP395">
        <v>0.1319882665002841</v>
      </c>
      <c r="DQ395">
        <v>0</v>
      </c>
      <c r="DR395">
        <v>1.5524775</v>
      </c>
      <c r="DS395">
        <v>-0.3430178611632264</v>
      </c>
      <c r="DT395">
        <v>0.03302920357426137</v>
      </c>
      <c r="DU395">
        <v>0</v>
      </c>
      <c r="DV395">
        <v>0</v>
      </c>
      <c r="DW395">
        <v>2</v>
      </c>
      <c r="DX395" t="s">
        <v>357</v>
      </c>
      <c r="DY395">
        <v>2.97836</v>
      </c>
      <c r="DZ395">
        <v>2.72821</v>
      </c>
      <c r="EA395">
        <v>0.183313</v>
      </c>
      <c r="EB395">
        <v>0.188296</v>
      </c>
      <c r="EC395">
        <v>0.12366</v>
      </c>
      <c r="ED395">
        <v>0.120203</v>
      </c>
      <c r="EE395">
        <v>24422</v>
      </c>
      <c r="EF395">
        <v>23986</v>
      </c>
      <c r="EG395">
        <v>30439.7</v>
      </c>
      <c r="EH395">
        <v>29804.6</v>
      </c>
      <c r="EI395">
        <v>36810.1</v>
      </c>
      <c r="EJ395">
        <v>34520.8</v>
      </c>
      <c r="EK395">
        <v>46570.4</v>
      </c>
      <c r="EL395">
        <v>44322</v>
      </c>
      <c r="EM395">
        <v>1.8667</v>
      </c>
      <c r="EN395">
        <v>1.8369</v>
      </c>
      <c r="EO395">
        <v>0.209212</v>
      </c>
      <c r="EP395">
        <v>0</v>
      </c>
      <c r="EQ395">
        <v>31.6371</v>
      </c>
      <c r="ER395">
        <v>999.9</v>
      </c>
      <c r="ES395">
        <v>48.4</v>
      </c>
      <c r="ET395">
        <v>34</v>
      </c>
      <c r="EU395">
        <v>28.9239</v>
      </c>
      <c r="EV395">
        <v>62.8459</v>
      </c>
      <c r="EW395">
        <v>19.5032</v>
      </c>
      <c r="EX395">
        <v>1</v>
      </c>
      <c r="EY395">
        <v>0.06894309999999999</v>
      </c>
      <c r="EZ395">
        <v>-2.57004</v>
      </c>
      <c r="FA395">
        <v>20.1825</v>
      </c>
      <c r="FB395">
        <v>5.23077</v>
      </c>
      <c r="FC395">
        <v>11.974</v>
      </c>
      <c r="FD395">
        <v>4.971</v>
      </c>
      <c r="FE395">
        <v>3.28958</v>
      </c>
      <c r="FF395">
        <v>9999</v>
      </c>
      <c r="FG395">
        <v>9999</v>
      </c>
      <c r="FH395">
        <v>9999</v>
      </c>
      <c r="FI395">
        <v>999.9</v>
      </c>
      <c r="FJ395">
        <v>4.97306</v>
      </c>
      <c r="FK395">
        <v>1.87745</v>
      </c>
      <c r="FL395">
        <v>1.87559</v>
      </c>
      <c r="FM395">
        <v>1.87838</v>
      </c>
      <c r="FN395">
        <v>1.87509</v>
      </c>
      <c r="FO395">
        <v>1.87865</v>
      </c>
      <c r="FP395">
        <v>1.87574</v>
      </c>
      <c r="FQ395">
        <v>1.87685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5.4</v>
      </c>
      <c r="GF395">
        <v>0.4006</v>
      </c>
      <c r="GG395">
        <v>1.952128706093963</v>
      </c>
      <c r="GH395">
        <v>0.004218851560130391</v>
      </c>
      <c r="GI395">
        <v>-1.795455638341317E-06</v>
      </c>
      <c r="GJ395">
        <v>4.509012065089949E-10</v>
      </c>
      <c r="GK395">
        <v>0.4005864047308223</v>
      </c>
      <c r="GL395">
        <v>0</v>
      </c>
      <c r="GM395">
        <v>0</v>
      </c>
      <c r="GN395">
        <v>0</v>
      </c>
      <c r="GO395">
        <v>0</v>
      </c>
      <c r="GP395">
        <v>2124</v>
      </c>
      <c r="GQ395">
        <v>1</v>
      </c>
      <c r="GR395">
        <v>26</v>
      </c>
      <c r="GS395">
        <v>223326.2</v>
      </c>
      <c r="GT395">
        <v>1201.9</v>
      </c>
      <c r="GU395">
        <v>2.90161</v>
      </c>
      <c r="GV395">
        <v>2.53662</v>
      </c>
      <c r="GW395">
        <v>1.39893</v>
      </c>
      <c r="GX395">
        <v>2.36206</v>
      </c>
      <c r="GY395">
        <v>1.44897</v>
      </c>
      <c r="GZ395">
        <v>2.51831</v>
      </c>
      <c r="HA395">
        <v>40.2728</v>
      </c>
      <c r="HB395">
        <v>24.2188</v>
      </c>
      <c r="HC395">
        <v>18</v>
      </c>
      <c r="HD395">
        <v>494.571</v>
      </c>
      <c r="HE395">
        <v>447.497</v>
      </c>
      <c r="HF395">
        <v>35.4031</v>
      </c>
      <c r="HG395">
        <v>28.0608</v>
      </c>
      <c r="HH395">
        <v>30</v>
      </c>
      <c r="HI395">
        <v>27.7295</v>
      </c>
      <c r="HJ395">
        <v>27.774</v>
      </c>
      <c r="HK395">
        <v>58.1303</v>
      </c>
      <c r="HL395">
        <v>0</v>
      </c>
      <c r="HM395">
        <v>100</v>
      </c>
      <c r="HN395">
        <v>35.3931</v>
      </c>
      <c r="HO395">
        <v>1369.39</v>
      </c>
      <c r="HP395">
        <v>30.0046</v>
      </c>
      <c r="HQ395">
        <v>100.638</v>
      </c>
      <c r="HR395">
        <v>101.917</v>
      </c>
    </row>
    <row r="396" spans="1:226">
      <c r="A396">
        <v>380</v>
      </c>
      <c r="B396">
        <v>1677867642.1</v>
      </c>
      <c r="C396">
        <v>5120.599999904633</v>
      </c>
      <c r="D396" t="s">
        <v>1125</v>
      </c>
      <c r="E396" t="s">
        <v>1126</v>
      </c>
      <c r="F396">
        <v>5</v>
      </c>
      <c r="G396" t="s">
        <v>353</v>
      </c>
      <c r="H396" t="s">
        <v>770</v>
      </c>
      <c r="I396">
        <v>1677867634.6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1399.724157285795</v>
      </c>
      <c r="AK396">
        <v>1369.116121212121</v>
      </c>
      <c r="AL396">
        <v>3.435367038777846</v>
      </c>
      <c r="AM396">
        <v>64.72934147553096</v>
      </c>
      <c r="AN396">
        <f>(AP396 - AO396 + BO396*1E3/(8.314*(BQ396+273.15)) * AR396/BN396 * AQ396) * BN396/(100*BB396) * 1000/(1000 - AP396)</f>
        <v>0</v>
      </c>
      <c r="AO396">
        <v>28.6373306776298</v>
      </c>
      <c r="AP396">
        <v>30.12246606060606</v>
      </c>
      <c r="AQ396">
        <v>-0.000673552486690342</v>
      </c>
      <c r="AR396">
        <v>99.36113135424414</v>
      </c>
      <c r="AS396">
        <v>0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2.96</v>
      </c>
      <c r="BC396">
        <v>0.5</v>
      </c>
      <c r="BD396" t="s">
        <v>355</v>
      </c>
      <c r="BE396">
        <v>2</v>
      </c>
      <c r="BF396" t="b">
        <v>1</v>
      </c>
      <c r="BG396">
        <v>1677867634.6</v>
      </c>
      <c r="BH396">
        <v>1304.378888888889</v>
      </c>
      <c r="BI396">
        <v>1343.616296296296</v>
      </c>
      <c r="BJ396">
        <v>30.15069259259259</v>
      </c>
      <c r="BK396">
        <v>28.6402</v>
      </c>
      <c r="BL396">
        <v>1298.988148148148</v>
      </c>
      <c r="BM396">
        <v>29.75009259259259</v>
      </c>
      <c r="BN396">
        <v>500.0298148148149</v>
      </c>
      <c r="BO396">
        <v>89.4039777777778</v>
      </c>
      <c r="BP396">
        <v>0.09989481851851852</v>
      </c>
      <c r="BQ396">
        <v>34.26961851851851</v>
      </c>
      <c r="BR396">
        <v>35.02609259259259</v>
      </c>
      <c r="BS396">
        <v>999.9000000000001</v>
      </c>
      <c r="BT396">
        <v>0</v>
      </c>
      <c r="BU396">
        <v>0</v>
      </c>
      <c r="BV396">
        <v>10002.73407407407</v>
      </c>
      <c r="BW396">
        <v>0</v>
      </c>
      <c r="BX396">
        <v>3.104971481481482</v>
      </c>
      <c r="BY396">
        <v>-39.23632222222223</v>
      </c>
      <c r="BZ396">
        <v>1344.93</v>
      </c>
      <c r="CA396">
        <v>1383.232962962963</v>
      </c>
      <c r="CB396">
        <v>1.510481481481482</v>
      </c>
      <c r="CC396">
        <v>1343.616296296296</v>
      </c>
      <c r="CD396">
        <v>28.6402</v>
      </c>
      <c r="CE396">
        <v>2.695590740740741</v>
      </c>
      <c r="CF396">
        <v>2.560548518518519</v>
      </c>
      <c r="CG396">
        <v>22.25825185185185</v>
      </c>
      <c r="CH396">
        <v>21.41655925925926</v>
      </c>
      <c r="CI396">
        <v>2000.003703703704</v>
      </c>
      <c r="CJ396">
        <v>0.98</v>
      </c>
      <c r="CK396">
        <v>0.02</v>
      </c>
      <c r="CL396">
        <v>0</v>
      </c>
      <c r="CM396">
        <v>2.097533333333334</v>
      </c>
      <c r="CN396">
        <v>0</v>
      </c>
      <c r="CO396">
        <v>7017.64888888889</v>
      </c>
      <c r="CP396">
        <v>17338.25555555556</v>
      </c>
      <c r="CQ396">
        <v>38.74274074074074</v>
      </c>
      <c r="CR396">
        <v>38.89337037037038</v>
      </c>
      <c r="CS396">
        <v>37.64325925925926</v>
      </c>
      <c r="CT396">
        <v>37.15018518518519</v>
      </c>
      <c r="CU396">
        <v>38.06907407407407</v>
      </c>
      <c r="CV396">
        <v>1960.003703703704</v>
      </c>
      <c r="CW396">
        <v>40</v>
      </c>
      <c r="CX396">
        <v>0</v>
      </c>
      <c r="CY396">
        <v>1677867645.4</v>
      </c>
      <c r="CZ396">
        <v>0</v>
      </c>
      <c r="DA396">
        <v>0</v>
      </c>
      <c r="DB396" t="s">
        <v>356</v>
      </c>
      <c r="DC396">
        <v>1664468064.5</v>
      </c>
      <c r="DD396">
        <v>1677795524</v>
      </c>
      <c r="DE396">
        <v>0</v>
      </c>
      <c r="DF396">
        <v>-0.419</v>
      </c>
      <c r="DG396">
        <v>-0.001</v>
      </c>
      <c r="DH396">
        <v>3.097</v>
      </c>
      <c r="DI396">
        <v>0.268</v>
      </c>
      <c r="DJ396">
        <v>400</v>
      </c>
      <c r="DK396">
        <v>24</v>
      </c>
      <c r="DL396">
        <v>0.15</v>
      </c>
      <c r="DM396">
        <v>0.13</v>
      </c>
      <c r="DN396">
        <v>-39.23791707317073</v>
      </c>
      <c r="DO396">
        <v>-0.07368083623698191</v>
      </c>
      <c r="DP396">
        <v>0.1025620999329344</v>
      </c>
      <c r="DQ396">
        <v>1</v>
      </c>
      <c r="DR396">
        <v>1.525830731707317</v>
      </c>
      <c r="DS396">
        <v>-0.2950356794425054</v>
      </c>
      <c r="DT396">
        <v>0.02939665663669636</v>
      </c>
      <c r="DU396">
        <v>0</v>
      </c>
      <c r="DV396">
        <v>1</v>
      </c>
      <c r="DW396">
        <v>2</v>
      </c>
      <c r="DX396" t="s">
        <v>365</v>
      </c>
      <c r="DY396">
        <v>2.97834</v>
      </c>
      <c r="DZ396">
        <v>2.72821</v>
      </c>
      <c r="EA396">
        <v>0.184745</v>
      </c>
      <c r="EB396">
        <v>0.189699</v>
      </c>
      <c r="EC396">
        <v>0.123624</v>
      </c>
      <c r="ED396">
        <v>0.120203</v>
      </c>
      <c r="EE396">
        <v>24378.9</v>
      </c>
      <c r="EF396">
        <v>23944.3</v>
      </c>
      <c r="EG396">
        <v>30439.4</v>
      </c>
      <c r="EH396">
        <v>29804.4</v>
      </c>
      <c r="EI396">
        <v>36811.6</v>
      </c>
      <c r="EJ396">
        <v>34520.7</v>
      </c>
      <c r="EK396">
        <v>46570.2</v>
      </c>
      <c r="EL396">
        <v>44321.8</v>
      </c>
      <c r="EM396">
        <v>1.86685</v>
      </c>
      <c r="EN396">
        <v>1.83722</v>
      </c>
      <c r="EO396">
        <v>0.20963</v>
      </c>
      <c r="EP396">
        <v>0</v>
      </c>
      <c r="EQ396">
        <v>31.6275</v>
      </c>
      <c r="ER396">
        <v>999.9</v>
      </c>
      <c r="ES396">
        <v>48.4</v>
      </c>
      <c r="ET396">
        <v>34</v>
      </c>
      <c r="EU396">
        <v>28.919</v>
      </c>
      <c r="EV396">
        <v>62.9759</v>
      </c>
      <c r="EW396">
        <v>19.7636</v>
      </c>
      <c r="EX396">
        <v>1</v>
      </c>
      <c r="EY396">
        <v>0.0688008</v>
      </c>
      <c r="EZ396">
        <v>-2.58244</v>
      </c>
      <c r="FA396">
        <v>20.1823</v>
      </c>
      <c r="FB396">
        <v>5.22987</v>
      </c>
      <c r="FC396">
        <v>11.974</v>
      </c>
      <c r="FD396">
        <v>4.9704</v>
      </c>
      <c r="FE396">
        <v>3.28943</v>
      </c>
      <c r="FF396">
        <v>9999</v>
      </c>
      <c r="FG396">
        <v>9999</v>
      </c>
      <c r="FH396">
        <v>9999</v>
      </c>
      <c r="FI396">
        <v>999.9</v>
      </c>
      <c r="FJ396">
        <v>4.97303</v>
      </c>
      <c r="FK396">
        <v>1.87745</v>
      </c>
      <c r="FL396">
        <v>1.87559</v>
      </c>
      <c r="FM396">
        <v>1.87838</v>
      </c>
      <c r="FN396">
        <v>1.87506</v>
      </c>
      <c r="FO396">
        <v>1.87866</v>
      </c>
      <c r="FP396">
        <v>1.87572</v>
      </c>
      <c r="FQ396">
        <v>1.87685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5.44</v>
      </c>
      <c r="GF396">
        <v>0.4006</v>
      </c>
      <c r="GG396">
        <v>1.952128706093963</v>
      </c>
      <c r="GH396">
        <v>0.004218851560130391</v>
      </c>
      <c r="GI396">
        <v>-1.795455638341317E-06</v>
      </c>
      <c r="GJ396">
        <v>4.509012065089949E-10</v>
      </c>
      <c r="GK396">
        <v>0.4005864047308223</v>
      </c>
      <c r="GL396">
        <v>0</v>
      </c>
      <c r="GM396">
        <v>0</v>
      </c>
      <c r="GN396">
        <v>0</v>
      </c>
      <c r="GO396">
        <v>0</v>
      </c>
      <c r="GP396">
        <v>2124</v>
      </c>
      <c r="GQ396">
        <v>1</v>
      </c>
      <c r="GR396">
        <v>26</v>
      </c>
      <c r="GS396">
        <v>223326.3</v>
      </c>
      <c r="GT396">
        <v>1202</v>
      </c>
      <c r="GU396">
        <v>2.93213</v>
      </c>
      <c r="GV396">
        <v>2.54272</v>
      </c>
      <c r="GW396">
        <v>1.39893</v>
      </c>
      <c r="GX396">
        <v>2.36206</v>
      </c>
      <c r="GY396">
        <v>1.44897</v>
      </c>
      <c r="GZ396">
        <v>2.51465</v>
      </c>
      <c r="HA396">
        <v>40.2474</v>
      </c>
      <c r="HB396">
        <v>24.2101</v>
      </c>
      <c r="HC396">
        <v>18</v>
      </c>
      <c r="HD396">
        <v>494.655</v>
      </c>
      <c r="HE396">
        <v>447.709</v>
      </c>
      <c r="HF396">
        <v>35.3788</v>
      </c>
      <c r="HG396">
        <v>28.0623</v>
      </c>
      <c r="HH396">
        <v>30.0002</v>
      </c>
      <c r="HI396">
        <v>27.7295</v>
      </c>
      <c r="HJ396">
        <v>27.7753</v>
      </c>
      <c r="HK396">
        <v>58.7323</v>
      </c>
      <c r="HL396">
        <v>0</v>
      </c>
      <c r="HM396">
        <v>100</v>
      </c>
      <c r="HN396">
        <v>35.3687</v>
      </c>
      <c r="HO396">
        <v>1389.43</v>
      </c>
      <c r="HP396">
        <v>30.0046</v>
      </c>
      <c r="HQ396">
        <v>100.637</v>
      </c>
      <c r="HR396">
        <v>101.916</v>
      </c>
    </row>
    <row r="397" spans="1:226">
      <c r="A397">
        <v>381</v>
      </c>
      <c r="B397">
        <v>1677867647.1</v>
      </c>
      <c r="C397">
        <v>5125.599999904633</v>
      </c>
      <c r="D397" t="s">
        <v>1127</v>
      </c>
      <c r="E397" t="s">
        <v>1128</v>
      </c>
      <c r="F397">
        <v>5</v>
      </c>
      <c r="G397" t="s">
        <v>353</v>
      </c>
      <c r="H397" t="s">
        <v>770</v>
      </c>
      <c r="I397">
        <v>1677867639.314285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1416.965357765467</v>
      </c>
      <c r="AK397">
        <v>1386.435515151515</v>
      </c>
      <c r="AL397">
        <v>3.508027448775182</v>
      </c>
      <c r="AM397">
        <v>64.72934147553096</v>
      </c>
      <c r="AN397">
        <f>(AP397 - AO397 + BO397*1E3/(8.314*(BQ397+273.15)) * AR397/BN397 * AQ397) * BN397/(100*BB397) * 1000/(1000 - AP397)</f>
        <v>0</v>
      </c>
      <c r="AO397">
        <v>28.63585667196056</v>
      </c>
      <c r="AP397">
        <v>30.10536727272726</v>
      </c>
      <c r="AQ397">
        <v>-0.0004062943052106496</v>
      </c>
      <c r="AR397">
        <v>99.36113135424414</v>
      </c>
      <c r="AS397">
        <v>0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2.96</v>
      </c>
      <c r="BC397">
        <v>0.5</v>
      </c>
      <c r="BD397" t="s">
        <v>355</v>
      </c>
      <c r="BE397">
        <v>2</v>
      </c>
      <c r="BF397" t="b">
        <v>1</v>
      </c>
      <c r="BG397">
        <v>1677867639.314285</v>
      </c>
      <c r="BH397">
        <v>1320.185714285714</v>
      </c>
      <c r="BI397">
        <v>1359.473571428571</v>
      </c>
      <c r="BJ397">
        <v>30.13052142857143</v>
      </c>
      <c r="BK397">
        <v>28.63871071428571</v>
      </c>
      <c r="BL397">
        <v>1314.765357142857</v>
      </c>
      <c r="BM397">
        <v>29.72992142857143</v>
      </c>
      <c r="BN397">
        <v>500.0256785714287</v>
      </c>
      <c r="BO397">
        <v>89.40450357142855</v>
      </c>
      <c r="BP397">
        <v>0.1000044035714285</v>
      </c>
      <c r="BQ397">
        <v>34.26345714285714</v>
      </c>
      <c r="BR397">
        <v>35.02356785714286</v>
      </c>
      <c r="BS397">
        <v>999.9000000000002</v>
      </c>
      <c r="BT397">
        <v>0</v>
      </c>
      <c r="BU397">
        <v>0</v>
      </c>
      <c r="BV397">
        <v>10000.58142857143</v>
      </c>
      <c r="BW397">
        <v>0</v>
      </c>
      <c r="BX397">
        <v>3.111155</v>
      </c>
      <c r="BY397">
        <v>-39.28679999999999</v>
      </c>
      <c r="BZ397">
        <v>1361.198928571428</v>
      </c>
      <c r="CA397">
        <v>1399.555</v>
      </c>
      <c r="CB397">
        <v>1.491801071428571</v>
      </c>
      <c r="CC397">
        <v>1359.473571428571</v>
      </c>
      <c r="CD397">
        <v>28.63871071428571</v>
      </c>
      <c r="CE397">
        <v>2.693803928571428</v>
      </c>
      <c r="CF397">
        <v>2.560430357142857</v>
      </c>
      <c r="CG397">
        <v>22.24735357142857</v>
      </c>
      <c r="CH397">
        <v>21.41580714285714</v>
      </c>
      <c r="CI397">
        <v>2000.004642857143</v>
      </c>
      <c r="CJ397">
        <v>0.9800000000000001</v>
      </c>
      <c r="CK397">
        <v>0.02</v>
      </c>
      <c r="CL397">
        <v>0</v>
      </c>
      <c r="CM397">
        <v>2.059428571428571</v>
      </c>
      <c r="CN397">
        <v>0</v>
      </c>
      <c r="CO397">
        <v>7017.053214285714</v>
      </c>
      <c r="CP397">
        <v>17338.26428571429</v>
      </c>
      <c r="CQ397">
        <v>38.76082142857143</v>
      </c>
      <c r="CR397">
        <v>38.88828571428571</v>
      </c>
      <c r="CS397">
        <v>37.64707142857143</v>
      </c>
      <c r="CT397">
        <v>37.15592857142857</v>
      </c>
      <c r="CU397">
        <v>38.07774999999999</v>
      </c>
      <c r="CV397">
        <v>1960.004642857143</v>
      </c>
      <c r="CW397">
        <v>40</v>
      </c>
      <c r="CX397">
        <v>0</v>
      </c>
      <c r="CY397">
        <v>1677867650.2</v>
      </c>
      <c r="CZ397">
        <v>0</v>
      </c>
      <c r="DA397">
        <v>0</v>
      </c>
      <c r="DB397" t="s">
        <v>356</v>
      </c>
      <c r="DC397">
        <v>1664468064.5</v>
      </c>
      <c r="DD397">
        <v>1677795524</v>
      </c>
      <c r="DE397">
        <v>0</v>
      </c>
      <c r="DF397">
        <v>-0.419</v>
      </c>
      <c r="DG397">
        <v>-0.001</v>
      </c>
      <c r="DH397">
        <v>3.097</v>
      </c>
      <c r="DI397">
        <v>0.268</v>
      </c>
      <c r="DJ397">
        <v>400</v>
      </c>
      <c r="DK397">
        <v>24</v>
      </c>
      <c r="DL397">
        <v>0.15</v>
      </c>
      <c r="DM397">
        <v>0.13</v>
      </c>
      <c r="DN397">
        <v>-39.257015</v>
      </c>
      <c r="DO397">
        <v>-0.1554844277673702</v>
      </c>
      <c r="DP397">
        <v>0.1098046300253318</v>
      </c>
      <c r="DQ397">
        <v>0</v>
      </c>
      <c r="DR397">
        <v>1.5046475</v>
      </c>
      <c r="DS397">
        <v>-0.2394682176360265</v>
      </c>
      <c r="DT397">
        <v>0.02341259508790088</v>
      </c>
      <c r="DU397">
        <v>0</v>
      </c>
      <c r="DV397">
        <v>0</v>
      </c>
      <c r="DW397">
        <v>2</v>
      </c>
      <c r="DX397" t="s">
        <v>357</v>
      </c>
      <c r="DY397">
        <v>2.97848</v>
      </c>
      <c r="DZ397">
        <v>2.72874</v>
      </c>
      <c r="EA397">
        <v>0.186169</v>
      </c>
      <c r="EB397">
        <v>0.191124</v>
      </c>
      <c r="EC397">
        <v>0.123574</v>
      </c>
      <c r="ED397">
        <v>0.120199</v>
      </c>
      <c r="EE397">
        <v>24336.5</v>
      </c>
      <c r="EF397">
        <v>23901.9</v>
      </c>
      <c r="EG397">
        <v>30439.6</v>
      </c>
      <c r="EH397">
        <v>29804.1</v>
      </c>
      <c r="EI397">
        <v>36813.7</v>
      </c>
      <c r="EJ397">
        <v>34520.7</v>
      </c>
      <c r="EK397">
        <v>46570.1</v>
      </c>
      <c r="EL397">
        <v>44321.4</v>
      </c>
      <c r="EM397">
        <v>1.86663</v>
      </c>
      <c r="EN397">
        <v>1.83685</v>
      </c>
      <c r="EO397">
        <v>0.210814</v>
      </c>
      <c r="EP397">
        <v>0</v>
      </c>
      <c r="EQ397">
        <v>31.6228</v>
      </c>
      <c r="ER397">
        <v>999.9</v>
      </c>
      <c r="ES397">
        <v>48.4</v>
      </c>
      <c r="ET397">
        <v>34</v>
      </c>
      <c r="EU397">
        <v>28.92</v>
      </c>
      <c r="EV397">
        <v>62.8359</v>
      </c>
      <c r="EW397">
        <v>19.4431</v>
      </c>
      <c r="EX397">
        <v>1</v>
      </c>
      <c r="EY397">
        <v>0.0690142</v>
      </c>
      <c r="EZ397">
        <v>-2.59049</v>
      </c>
      <c r="FA397">
        <v>20.1823</v>
      </c>
      <c r="FB397">
        <v>5.23137</v>
      </c>
      <c r="FC397">
        <v>11.974</v>
      </c>
      <c r="FD397">
        <v>4.9711</v>
      </c>
      <c r="FE397">
        <v>3.28978</v>
      </c>
      <c r="FF397">
        <v>9999</v>
      </c>
      <c r="FG397">
        <v>9999</v>
      </c>
      <c r="FH397">
        <v>9999</v>
      </c>
      <c r="FI397">
        <v>999.9</v>
      </c>
      <c r="FJ397">
        <v>4.97304</v>
      </c>
      <c r="FK397">
        <v>1.87744</v>
      </c>
      <c r="FL397">
        <v>1.8756</v>
      </c>
      <c r="FM397">
        <v>1.87837</v>
      </c>
      <c r="FN397">
        <v>1.87503</v>
      </c>
      <c r="FO397">
        <v>1.87866</v>
      </c>
      <c r="FP397">
        <v>1.87571</v>
      </c>
      <c r="FQ397">
        <v>1.87683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5.46</v>
      </c>
      <c r="GF397">
        <v>0.4006</v>
      </c>
      <c r="GG397">
        <v>1.952128706093963</v>
      </c>
      <c r="GH397">
        <v>0.004218851560130391</v>
      </c>
      <c r="GI397">
        <v>-1.795455638341317E-06</v>
      </c>
      <c r="GJ397">
        <v>4.509012065089949E-10</v>
      </c>
      <c r="GK397">
        <v>0.4005864047308223</v>
      </c>
      <c r="GL397">
        <v>0</v>
      </c>
      <c r="GM397">
        <v>0</v>
      </c>
      <c r="GN397">
        <v>0</v>
      </c>
      <c r="GO397">
        <v>0</v>
      </c>
      <c r="GP397">
        <v>2124</v>
      </c>
      <c r="GQ397">
        <v>1</v>
      </c>
      <c r="GR397">
        <v>26</v>
      </c>
      <c r="GS397">
        <v>223326.4</v>
      </c>
      <c r="GT397">
        <v>1202.1</v>
      </c>
      <c r="GU397">
        <v>2.95898</v>
      </c>
      <c r="GV397">
        <v>2.55127</v>
      </c>
      <c r="GW397">
        <v>1.39893</v>
      </c>
      <c r="GX397">
        <v>2.36084</v>
      </c>
      <c r="GY397">
        <v>1.44897</v>
      </c>
      <c r="GZ397">
        <v>2.47803</v>
      </c>
      <c r="HA397">
        <v>40.2474</v>
      </c>
      <c r="HB397">
        <v>24.2101</v>
      </c>
      <c r="HC397">
        <v>18</v>
      </c>
      <c r="HD397">
        <v>494.546</v>
      </c>
      <c r="HE397">
        <v>447.484</v>
      </c>
      <c r="HF397">
        <v>35.356</v>
      </c>
      <c r="HG397">
        <v>28.0632</v>
      </c>
      <c r="HH397">
        <v>30</v>
      </c>
      <c r="HI397">
        <v>27.7318</v>
      </c>
      <c r="HJ397">
        <v>27.7764</v>
      </c>
      <c r="HK397">
        <v>59.2529</v>
      </c>
      <c r="HL397">
        <v>0</v>
      </c>
      <c r="HM397">
        <v>100</v>
      </c>
      <c r="HN397">
        <v>35.3468</v>
      </c>
      <c r="HO397">
        <v>1402.99</v>
      </c>
      <c r="HP397">
        <v>30.0046</v>
      </c>
      <c r="HQ397">
        <v>100.638</v>
      </c>
      <c r="HR397">
        <v>101.915</v>
      </c>
    </row>
    <row r="398" spans="1:226">
      <c r="A398">
        <v>382</v>
      </c>
      <c r="B398">
        <v>1677867652.1</v>
      </c>
      <c r="C398">
        <v>5130.599999904633</v>
      </c>
      <c r="D398" t="s">
        <v>1129</v>
      </c>
      <c r="E398" t="s">
        <v>1130</v>
      </c>
      <c r="F398">
        <v>5</v>
      </c>
      <c r="G398" t="s">
        <v>353</v>
      </c>
      <c r="H398" t="s">
        <v>770</v>
      </c>
      <c r="I398">
        <v>1677867644.6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1434.432930493619</v>
      </c>
      <c r="AK398">
        <v>1403.682909090909</v>
      </c>
      <c r="AL398">
        <v>3.453679066547508</v>
      </c>
      <c r="AM398">
        <v>64.72934147553096</v>
      </c>
      <c r="AN398">
        <f>(AP398 - AO398 + BO398*1E3/(8.314*(BQ398+273.15)) * AR398/BN398 * AQ398) * BN398/(100*BB398) * 1000/(1000 - AP398)</f>
        <v>0</v>
      </c>
      <c r="AO398">
        <v>28.6356978858567</v>
      </c>
      <c r="AP398">
        <v>30.0860703030303</v>
      </c>
      <c r="AQ398">
        <v>-0.0003885898927683348</v>
      </c>
      <c r="AR398">
        <v>99.36113135424414</v>
      </c>
      <c r="AS398">
        <v>0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2.96</v>
      </c>
      <c r="BC398">
        <v>0.5</v>
      </c>
      <c r="BD398" t="s">
        <v>355</v>
      </c>
      <c r="BE398">
        <v>2</v>
      </c>
      <c r="BF398" t="b">
        <v>1</v>
      </c>
      <c r="BG398">
        <v>1677867644.6</v>
      </c>
      <c r="BH398">
        <v>1337.937037037037</v>
      </c>
      <c r="BI398">
        <v>1377.241111111111</v>
      </c>
      <c r="BJ398">
        <v>30.11115185185185</v>
      </c>
      <c r="BK398">
        <v>28.63645925925926</v>
      </c>
      <c r="BL398">
        <v>1332.484444444445</v>
      </c>
      <c r="BM398">
        <v>29.71055555555556</v>
      </c>
      <c r="BN398">
        <v>500.0288148148148</v>
      </c>
      <c r="BO398">
        <v>89.40907037037039</v>
      </c>
      <c r="BP398">
        <v>0.100040162962963</v>
      </c>
      <c r="BQ398">
        <v>34.25937777777779</v>
      </c>
      <c r="BR398">
        <v>35.02775925925926</v>
      </c>
      <c r="BS398">
        <v>999.9000000000001</v>
      </c>
      <c r="BT398">
        <v>0</v>
      </c>
      <c r="BU398">
        <v>0</v>
      </c>
      <c r="BV398">
        <v>9999.984444444444</v>
      </c>
      <c r="BW398">
        <v>0</v>
      </c>
      <c r="BX398">
        <v>3.113143333333334</v>
      </c>
      <c r="BY398">
        <v>-39.3032925925926</v>
      </c>
      <c r="BZ398">
        <v>1379.474814814815</v>
      </c>
      <c r="CA398">
        <v>1417.843703703703</v>
      </c>
      <c r="CB398">
        <v>1.474688518518518</v>
      </c>
      <c r="CC398">
        <v>1377.241111111111</v>
      </c>
      <c r="CD398">
        <v>28.63645925925926</v>
      </c>
      <c r="CE398">
        <v>2.69221037037037</v>
      </c>
      <c r="CF398">
        <v>2.56036</v>
      </c>
      <c r="CG398">
        <v>22.23763333333334</v>
      </c>
      <c r="CH398">
        <v>21.41536296296297</v>
      </c>
      <c r="CI398">
        <v>2000.003333333333</v>
      </c>
      <c r="CJ398">
        <v>0.98</v>
      </c>
      <c r="CK398">
        <v>0.02</v>
      </c>
      <c r="CL398">
        <v>0</v>
      </c>
      <c r="CM398">
        <v>2.0634</v>
      </c>
      <c r="CN398">
        <v>0</v>
      </c>
      <c r="CO398">
        <v>7016.377407407406</v>
      </c>
      <c r="CP398">
        <v>17338.24444444444</v>
      </c>
      <c r="CQ398">
        <v>38.82377777777778</v>
      </c>
      <c r="CR398">
        <v>38.88418518518519</v>
      </c>
      <c r="CS398">
        <v>37.63403703703704</v>
      </c>
      <c r="CT398">
        <v>37.15477777777777</v>
      </c>
      <c r="CU398">
        <v>38.07599999999999</v>
      </c>
      <c r="CV398">
        <v>1960.003333333333</v>
      </c>
      <c r="CW398">
        <v>40</v>
      </c>
      <c r="CX398">
        <v>0</v>
      </c>
      <c r="CY398">
        <v>1677867655</v>
      </c>
      <c r="CZ398">
        <v>0</v>
      </c>
      <c r="DA398">
        <v>0</v>
      </c>
      <c r="DB398" t="s">
        <v>356</v>
      </c>
      <c r="DC398">
        <v>1664468064.5</v>
      </c>
      <c r="DD398">
        <v>1677795524</v>
      </c>
      <c r="DE398">
        <v>0</v>
      </c>
      <c r="DF398">
        <v>-0.419</v>
      </c>
      <c r="DG398">
        <v>-0.001</v>
      </c>
      <c r="DH398">
        <v>3.097</v>
      </c>
      <c r="DI398">
        <v>0.268</v>
      </c>
      <c r="DJ398">
        <v>400</v>
      </c>
      <c r="DK398">
        <v>24</v>
      </c>
      <c r="DL398">
        <v>0.15</v>
      </c>
      <c r="DM398">
        <v>0.13</v>
      </c>
      <c r="DN398">
        <v>-39.30981219512196</v>
      </c>
      <c r="DO398">
        <v>-0.2490459930314159</v>
      </c>
      <c r="DP398">
        <v>0.1067879782105805</v>
      </c>
      <c r="DQ398">
        <v>0</v>
      </c>
      <c r="DR398">
        <v>1.484350731707317</v>
      </c>
      <c r="DS398">
        <v>-0.1950050174215969</v>
      </c>
      <c r="DT398">
        <v>0.01928647793589907</v>
      </c>
      <c r="DU398">
        <v>0</v>
      </c>
      <c r="DV398">
        <v>0</v>
      </c>
      <c r="DW398">
        <v>2</v>
      </c>
      <c r="DX398" t="s">
        <v>357</v>
      </c>
      <c r="DY398">
        <v>2.97824</v>
      </c>
      <c r="DZ398">
        <v>2.7284</v>
      </c>
      <c r="EA398">
        <v>0.187578</v>
      </c>
      <c r="EB398">
        <v>0.192528</v>
      </c>
      <c r="EC398">
        <v>0.123527</v>
      </c>
      <c r="ED398">
        <v>0.120203</v>
      </c>
      <c r="EE398">
        <v>24294.2</v>
      </c>
      <c r="EF398">
        <v>23860.7</v>
      </c>
      <c r="EG398">
        <v>30439.4</v>
      </c>
      <c r="EH398">
        <v>29804.4</v>
      </c>
      <c r="EI398">
        <v>36815.9</v>
      </c>
      <c r="EJ398">
        <v>34520.8</v>
      </c>
      <c r="EK398">
        <v>46570.2</v>
      </c>
      <c r="EL398">
        <v>44321.7</v>
      </c>
      <c r="EM398">
        <v>1.86655</v>
      </c>
      <c r="EN398">
        <v>1.83718</v>
      </c>
      <c r="EO398">
        <v>0.210248</v>
      </c>
      <c r="EP398">
        <v>0</v>
      </c>
      <c r="EQ398">
        <v>31.6208</v>
      </c>
      <c r="ER398">
        <v>999.9</v>
      </c>
      <c r="ES398">
        <v>48.4</v>
      </c>
      <c r="ET398">
        <v>34</v>
      </c>
      <c r="EU398">
        <v>28.9209</v>
      </c>
      <c r="EV398">
        <v>63.0859</v>
      </c>
      <c r="EW398">
        <v>19.367</v>
      </c>
      <c r="EX398">
        <v>1</v>
      </c>
      <c r="EY398">
        <v>0.0690549</v>
      </c>
      <c r="EZ398">
        <v>-2.55406</v>
      </c>
      <c r="FA398">
        <v>20.1828</v>
      </c>
      <c r="FB398">
        <v>5.23017</v>
      </c>
      <c r="FC398">
        <v>11.974</v>
      </c>
      <c r="FD398">
        <v>4.9707</v>
      </c>
      <c r="FE398">
        <v>3.28958</v>
      </c>
      <c r="FF398">
        <v>9999</v>
      </c>
      <c r="FG398">
        <v>9999</v>
      </c>
      <c r="FH398">
        <v>9999</v>
      </c>
      <c r="FI398">
        <v>999.9</v>
      </c>
      <c r="FJ398">
        <v>4.97305</v>
      </c>
      <c r="FK398">
        <v>1.87745</v>
      </c>
      <c r="FL398">
        <v>1.87559</v>
      </c>
      <c r="FM398">
        <v>1.87838</v>
      </c>
      <c r="FN398">
        <v>1.87505</v>
      </c>
      <c r="FO398">
        <v>1.87866</v>
      </c>
      <c r="FP398">
        <v>1.87575</v>
      </c>
      <c r="FQ398">
        <v>1.87686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5.5</v>
      </c>
      <c r="GF398">
        <v>0.4006</v>
      </c>
      <c r="GG398">
        <v>1.952128706093963</v>
      </c>
      <c r="GH398">
        <v>0.004218851560130391</v>
      </c>
      <c r="GI398">
        <v>-1.795455638341317E-06</v>
      </c>
      <c r="GJ398">
        <v>4.509012065089949E-10</v>
      </c>
      <c r="GK398">
        <v>0.4005864047308223</v>
      </c>
      <c r="GL398">
        <v>0</v>
      </c>
      <c r="GM398">
        <v>0</v>
      </c>
      <c r="GN398">
        <v>0</v>
      </c>
      <c r="GO398">
        <v>0</v>
      </c>
      <c r="GP398">
        <v>2124</v>
      </c>
      <c r="GQ398">
        <v>1</v>
      </c>
      <c r="GR398">
        <v>26</v>
      </c>
      <c r="GS398">
        <v>223326.5</v>
      </c>
      <c r="GT398">
        <v>1202.1</v>
      </c>
      <c r="GU398">
        <v>2.98706</v>
      </c>
      <c r="GV398">
        <v>2.54761</v>
      </c>
      <c r="GW398">
        <v>1.39893</v>
      </c>
      <c r="GX398">
        <v>2.36206</v>
      </c>
      <c r="GY398">
        <v>1.44897</v>
      </c>
      <c r="GZ398">
        <v>2.40112</v>
      </c>
      <c r="HA398">
        <v>40.2474</v>
      </c>
      <c r="HB398">
        <v>24.2101</v>
      </c>
      <c r="HC398">
        <v>18</v>
      </c>
      <c r="HD398">
        <v>494.509</v>
      </c>
      <c r="HE398">
        <v>447.705</v>
      </c>
      <c r="HF398">
        <v>35.3361</v>
      </c>
      <c r="HG398">
        <v>28.0632</v>
      </c>
      <c r="HH398">
        <v>30.0001</v>
      </c>
      <c r="HI398">
        <v>27.7327</v>
      </c>
      <c r="HJ398">
        <v>27.7788</v>
      </c>
      <c r="HK398">
        <v>59.8437</v>
      </c>
      <c r="HL398">
        <v>0</v>
      </c>
      <c r="HM398">
        <v>100</v>
      </c>
      <c r="HN398">
        <v>35.3127</v>
      </c>
      <c r="HO398">
        <v>1423.04</v>
      </c>
      <c r="HP398">
        <v>30.0046</v>
      </c>
      <c r="HQ398">
        <v>100.638</v>
      </c>
      <c r="HR398">
        <v>101.916</v>
      </c>
    </row>
    <row r="399" spans="1:226">
      <c r="A399">
        <v>383</v>
      </c>
      <c r="B399">
        <v>1677867657.1</v>
      </c>
      <c r="C399">
        <v>5135.599999904633</v>
      </c>
      <c r="D399" t="s">
        <v>1131</v>
      </c>
      <c r="E399" t="s">
        <v>1132</v>
      </c>
      <c r="F399">
        <v>5</v>
      </c>
      <c r="G399" t="s">
        <v>353</v>
      </c>
      <c r="H399" t="s">
        <v>770</v>
      </c>
      <c r="I399">
        <v>1677867649.314285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1451.590360604551</v>
      </c>
      <c r="AK399">
        <v>1420.908060606061</v>
      </c>
      <c r="AL399">
        <v>3.441677742040956</v>
      </c>
      <c r="AM399">
        <v>64.72934147553096</v>
      </c>
      <c r="AN399">
        <f>(AP399 - AO399 + BO399*1E3/(8.314*(BQ399+273.15)) * AR399/BN399 * AQ399) * BN399/(100*BB399) * 1000/(1000 - AP399)</f>
        <v>0</v>
      </c>
      <c r="AO399">
        <v>28.63339648498009</v>
      </c>
      <c r="AP399">
        <v>30.0677212121212</v>
      </c>
      <c r="AQ399">
        <v>-0.0003132747417334169</v>
      </c>
      <c r="AR399">
        <v>99.36113135424414</v>
      </c>
      <c r="AS399">
        <v>0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2.96</v>
      </c>
      <c r="BC399">
        <v>0.5</v>
      </c>
      <c r="BD399" t="s">
        <v>355</v>
      </c>
      <c r="BE399">
        <v>2</v>
      </c>
      <c r="BF399" t="b">
        <v>1</v>
      </c>
      <c r="BG399">
        <v>1677867649.314285</v>
      </c>
      <c r="BH399">
        <v>1353.739642857143</v>
      </c>
      <c r="BI399">
        <v>1393.085714285714</v>
      </c>
      <c r="BJ399">
        <v>30.09437857142857</v>
      </c>
      <c r="BK399">
        <v>28.63515714285714</v>
      </c>
      <c r="BL399">
        <v>1348.258571428571</v>
      </c>
      <c r="BM399">
        <v>29.69378571428571</v>
      </c>
      <c r="BN399">
        <v>500.0461785714286</v>
      </c>
      <c r="BO399">
        <v>89.41153928571428</v>
      </c>
      <c r="BP399">
        <v>0.1001848821428572</v>
      </c>
      <c r="BQ399">
        <v>34.25638928571428</v>
      </c>
      <c r="BR399">
        <v>35.02717142857143</v>
      </c>
      <c r="BS399">
        <v>999.9000000000002</v>
      </c>
      <c r="BT399">
        <v>0</v>
      </c>
      <c r="BU399">
        <v>0</v>
      </c>
      <c r="BV399">
        <v>9997.034642857141</v>
      </c>
      <c r="BW399">
        <v>0</v>
      </c>
      <c r="BX399">
        <v>3.110957857142857</v>
      </c>
      <c r="BY399">
        <v>-39.34500357142856</v>
      </c>
      <c r="BZ399">
        <v>1395.743571428571</v>
      </c>
      <c r="CA399">
        <v>1434.1525</v>
      </c>
      <c r="CB399">
        <v>1.459218571428571</v>
      </c>
      <c r="CC399">
        <v>1393.085714285714</v>
      </c>
      <c r="CD399">
        <v>28.63515714285714</v>
      </c>
      <c r="CE399">
        <v>2.690784642857143</v>
      </c>
      <c r="CF399">
        <v>2.560313928571428</v>
      </c>
      <c r="CG399">
        <v>22.22893928571429</v>
      </c>
      <c r="CH399">
        <v>21.415075</v>
      </c>
      <c r="CI399">
        <v>1999.996785714286</v>
      </c>
      <c r="CJ399">
        <v>0.9800000000000001</v>
      </c>
      <c r="CK399">
        <v>0.02</v>
      </c>
      <c r="CL399">
        <v>0</v>
      </c>
      <c r="CM399">
        <v>2.010407142857143</v>
      </c>
      <c r="CN399">
        <v>0</v>
      </c>
      <c r="CO399">
        <v>7015.838928571429</v>
      </c>
      <c r="CP399">
        <v>17338.17857142857</v>
      </c>
      <c r="CQ399">
        <v>38.82117857142857</v>
      </c>
      <c r="CR399">
        <v>38.89049999999999</v>
      </c>
      <c r="CS399">
        <v>37.66267857142857</v>
      </c>
      <c r="CT399">
        <v>37.156</v>
      </c>
      <c r="CU399">
        <v>38.07332142857143</v>
      </c>
      <c r="CV399">
        <v>1959.996785714286</v>
      </c>
      <c r="CW399">
        <v>40</v>
      </c>
      <c r="CX399">
        <v>0</v>
      </c>
      <c r="CY399">
        <v>1677867660.4</v>
      </c>
      <c r="CZ399">
        <v>0</v>
      </c>
      <c r="DA399">
        <v>0</v>
      </c>
      <c r="DB399" t="s">
        <v>356</v>
      </c>
      <c r="DC399">
        <v>1664468064.5</v>
      </c>
      <c r="DD399">
        <v>1677795524</v>
      </c>
      <c r="DE399">
        <v>0</v>
      </c>
      <c r="DF399">
        <v>-0.419</v>
      </c>
      <c r="DG399">
        <v>-0.001</v>
      </c>
      <c r="DH399">
        <v>3.097</v>
      </c>
      <c r="DI399">
        <v>0.268</v>
      </c>
      <c r="DJ399">
        <v>400</v>
      </c>
      <c r="DK399">
        <v>24</v>
      </c>
      <c r="DL399">
        <v>0.15</v>
      </c>
      <c r="DM399">
        <v>0.13</v>
      </c>
      <c r="DN399">
        <v>-39.30983414634146</v>
      </c>
      <c r="DO399">
        <v>-0.4686271777002939</v>
      </c>
      <c r="DP399">
        <v>0.1048899716421953</v>
      </c>
      <c r="DQ399">
        <v>0</v>
      </c>
      <c r="DR399">
        <v>1.471153414634146</v>
      </c>
      <c r="DS399">
        <v>-0.1937876655052261</v>
      </c>
      <c r="DT399">
        <v>0.01914977763479839</v>
      </c>
      <c r="DU399">
        <v>0</v>
      </c>
      <c r="DV399">
        <v>0</v>
      </c>
      <c r="DW399">
        <v>2</v>
      </c>
      <c r="DX399" t="s">
        <v>357</v>
      </c>
      <c r="DY399">
        <v>2.97839</v>
      </c>
      <c r="DZ399">
        <v>2.72825</v>
      </c>
      <c r="EA399">
        <v>0.188968</v>
      </c>
      <c r="EB399">
        <v>0.193911</v>
      </c>
      <c r="EC399">
        <v>0.123472</v>
      </c>
      <c r="ED399">
        <v>0.120193</v>
      </c>
      <c r="EE399">
        <v>24252.5</v>
      </c>
      <c r="EF399">
        <v>23819.5</v>
      </c>
      <c r="EG399">
        <v>30439.3</v>
      </c>
      <c r="EH399">
        <v>29804.1</v>
      </c>
      <c r="EI399">
        <v>36818</v>
      </c>
      <c r="EJ399">
        <v>34520.8</v>
      </c>
      <c r="EK399">
        <v>46569.8</v>
      </c>
      <c r="EL399">
        <v>44321</v>
      </c>
      <c r="EM399">
        <v>1.86668</v>
      </c>
      <c r="EN399">
        <v>1.8373</v>
      </c>
      <c r="EO399">
        <v>0.209723</v>
      </c>
      <c r="EP399">
        <v>0</v>
      </c>
      <c r="EQ399">
        <v>31.6236</v>
      </c>
      <c r="ER399">
        <v>999.9</v>
      </c>
      <c r="ES399">
        <v>48.4</v>
      </c>
      <c r="ET399">
        <v>34</v>
      </c>
      <c r="EU399">
        <v>28.9222</v>
      </c>
      <c r="EV399">
        <v>62.9459</v>
      </c>
      <c r="EW399">
        <v>19.3189</v>
      </c>
      <c r="EX399">
        <v>1</v>
      </c>
      <c r="EY399">
        <v>0.0690752</v>
      </c>
      <c r="EZ399">
        <v>-2.53891</v>
      </c>
      <c r="FA399">
        <v>20.1831</v>
      </c>
      <c r="FB399">
        <v>5.23092</v>
      </c>
      <c r="FC399">
        <v>11.974</v>
      </c>
      <c r="FD399">
        <v>4.97085</v>
      </c>
      <c r="FE399">
        <v>3.28958</v>
      </c>
      <c r="FF399">
        <v>9999</v>
      </c>
      <c r="FG399">
        <v>9999</v>
      </c>
      <c r="FH399">
        <v>9999</v>
      </c>
      <c r="FI399">
        <v>999.9</v>
      </c>
      <c r="FJ399">
        <v>4.97303</v>
      </c>
      <c r="FK399">
        <v>1.87744</v>
      </c>
      <c r="FL399">
        <v>1.8756</v>
      </c>
      <c r="FM399">
        <v>1.87836</v>
      </c>
      <c r="FN399">
        <v>1.87506</v>
      </c>
      <c r="FO399">
        <v>1.87866</v>
      </c>
      <c r="FP399">
        <v>1.87573</v>
      </c>
      <c r="FQ399">
        <v>1.87685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5.53</v>
      </c>
      <c r="GF399">
        <v>0.4006</v>
      </c>
      <c r="GG399">
        <v>1.952128706093963</v>
      </c>
      <c r="GH399">
        <v>0.004218851560130391</v>
      </c>
      <c r="GI399">
        <v>-1.795455638341317E-06</v>
      </c>
      <c r="GJ399">
        <v>4.509012065089949E-10</v>
      </c>
      <c r="GK399">
        <v>0.4005864047308223</v>
      </c>
      <c r="GL399">
        <v>0</v>
      </c>
      <c r="GM399">
        <v>0</v>
      </c>
      <c r="GN399">
        <v>0</v>
      </c>
      <c r="GO399">
        <v>0</v>
      </c>
      <c r="GP399">
        <v>2124</v>
      </c>
      <c r="GQ399">
        <v>1</v>
      </c>
      <c r="GR399">
        <v>26</v>
      </c>
      <c r="GS399">
        <v>223326.5</v>
      </c>
      <c r="GT399">
        <v>1202.2</v>
      </c>
      <c r="GU399">
        <v>3.0127</v>
      </c>
      <c r="GV399">
        <v>2.5354</v>
      </c>
      <c r="GW399">
        <v>1.39893</v>
      </c>
      <c r="GX399">
        <v>2.36206</v>
      </c>
      <c r="GY399">
        <v>1.44897</v>
      </c>
      <c r="GZ399">
        <v>2.46582</v>
      </c>
      <c r="HA399">
        <v>40.2474</v>
      </c>
      <c r="HB399">
        <v>24.2101</v>
      </c>
      <c r="HC399">
        <v>18</v>
      </c>
      <c r="HD399">
        <v>494.59</v>
      </c>
      <c r="HE399">
        <v>447.784</v>
      </c>
      <c r="HF399">
        <v>35.3038</v>
      </c>
      <c r="HG399">
        <v>28.0632</v>
      </c>
      <c r="HH399">
        <v>30.0001</v>
      </c>
      <c r="HI399">
        <v>27.7342</v>
      </c>
      <c r="HJ399">
        <v>27.7788</v>
      </c>
      <c r="HK399">
        <v>60.3588</v>
      </c>
      <c r="HL399">
        <v>0</v>
      </c>
      <c r="HM399">
        <v>100</v>
      </c>
      <c r="HN399">
        <v>35.2863</v>
      </c>
      <c r="HO399">
        <v>1436.42</v>
      </c>
      <c r="HP399">
        <v>30.0046</v>
      </c>
      <c r="HQ399">
        <v>100.637</v>
      </c>
      <c r="HR399">
        <v>101.915</v>
      </c>
    </row>
    <row r="400" spans="1:226">
      <c r="A400">
        <v>384</v>
      </c>
      <c r="B400">
        <v>1677867662.1</v>
      </c>
      <c r="C400">
        <v>5140.599999904633</v>
      </c>
      <c r="D400" t="s">
        <v>1133</v>
      </c>
      <c r="E400" t="s">
        <v>1134</v>
      </c>
      <c r="F400">
        <v>5</v>
      </c>
      <c r="G400" t="s">
        <v>353</v>
      </c>
      <c r="H400" t="s">
        <v>770</v>
      </c>
      <c r="I400">
        <v>1677867654.6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1468.839951656813</v>
      </c>
      <c r="AK400">
        <v>1438.282545454545</v>
      </c>
      <c r="AL400">
        <v>3.473461898442669</v>
      </c>
      <c r="AM400">
        <v>64.72934147553096</v>
      </c>
      <c r="AN400">
        <f>(AP400 - AO400 + BO400*1E3/(8.314*(BQ400+273.15)) * AR400/BN400 * AQ400) * BN400/(100*BB400) * 1000/(1000 - AP400)</f>
        <v>0</v>
      </c>
      <c r="AO400">
        <v>28.62867075104059</v>
      </c>
      <c r="AP400">
        <v>30.03959818181817</v>
      </c>
      <c r="AQ400">
        <v>-0.005955675573863008</v>
      </c>
      <c r="AR400">
        <v>99.36113135424414</v>
      </c>
      <c r="AS400">
        <v>0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2.96</v>
      </c>
      <c r="BC400">
        <v>0.5</v>
      </c>
      <c r="BD400" t="s">
        <v>355</v>
      </c>
      <c r="BE400">
        <v>2</v>
      </c>
      <c r="BF400" t="b">
        <v>1</v>
      </c>
      <c r="BG400">
        <v>1677867654.6</v>
      </c>
      <c r="BH400">
        <v>1371.51962962963</v>
      </c>
      <c r="BI400">
        <v>1410.841851851852</v>
      </c>
      <c r="BJ400">
        <v>30.07350740740741</v>
      </c>
      <c r="BK400">
        <v>28.63285555555555</v>
      </c>
      <c r="BL400">
        <v>1366.006666666667</v>
      </c>
      <c r="BM400">
        <v>29.67291851851852</v>
      </c>
      <c r="BN400">
        <v>500.0498888888889</v>
      </c>
      <c r="BO400">
        <v>89.41366296296297</v>
      </c>
      <c r="BP400">
        <v>0.1000742592592593</v>
      </c>
      <c r="BQ400">
        <v>34.25309259259259</v>
      </c>
      <c r="BR400">
        <v>35.02385925925926</v>
      </c>
      <c r="BS400">
        <v>999.9000000000001</v>
      </c>
      <c r="BT400">
        <v>0</v>
      </c>
      <c r="BU400">
        <v>0</v>
      </c>
      <c r="BV400">
        <v>9996.249629629629</v>
      </c>
      <c r="BW400">
        <v>0</v>
      </c>
      <c r="BX400">
        <v>3.112019629629629</v>
      </c>
      <c r="BY400">
        <v>-39.32104444444445</v>
      </c>
      <c r="BZ400">
        <v>1414.045555555555</v>
      </c>
      <c r="CA400">
        <v>1452.428518518519</v>
      </c>
      <c r="CB400">
        <v>1.440648148148148</v>
      </c>
      <c r="CC400">
        <v>1410.841851851852</v>
      </c>
      <c r="CD400">
        <v>28.63285555555555</v>
      </c>
      <c r="CE400">
        <v>2.688982962962963</v>
      </c>
      <c r="CF400">
        <v>2.560169259259259</v>
      </c>
      <c r="CG400">
        <v>22.21793703703704</v>
      </c>
      <c r="CH400">
        <v>21.41415555555555</v>
      </c>
      <c r="CI400">
        <v>1999.986666666667</v>
      </c>
      <c r="CJ400">
        <v>0.98</v>
      </c>
      <c r="CK400">
        <v>0.02</v>
      </c>
      <c r="CL400">
        <v>0</v>
      </c>
      <c r="CM400">
        <v>2.047348148148148</v>
      </c>
      <c r="CN400">
        <v>0</v>
      </c>
      <c r="CO400">
        <v>7015.138518518517</v>
      </c>
      <c r="CP400">
        <v>17338.1037037037</v>
      </c>
      <c r="CQ400">
        <v>38.84011111111111</v>
      </c>
      <c r="CR400">
        <v>38.89566666666666</v>
      </c>
      <c r="CS400">
        <v>37.66407407407407</v>
      </c>
      <c r="CT400">
        <v>37.15485185185185</v>
      </c>
      <c r="CU400">
        <v>38.06907407407407</v>
      </c>
      <c r="CV400">
        <v>1959.986666666667</v>
      </c>
      <c r="CW400">
        <v>40</v>
      </c>
      <c r="CX400">
        <v>0</v>
      </c>
      <c r="CY400">
        <v>1677867665.2</v>
      </c>
      <c r="CZ400">
        <v>0</v>
      </c>
      <c r="DA400">
        <v>0</v>
      </c>
      <c r="DB400" t="s">
        <v>356</v>
      </c>
      <c r="DC400">
        <v>1664468064.5</v>
      </c>
      <c r="DD400">
        <v>1677795524</v>
      </c>
      <c r="DE400">
        <v>0</v>
      </c>
      <c r="DF400">
        <v>-0.419</v>
      </c>
      <c r="DG400">
        <v>-0.001</v>
      </c>
      <c r="DH400">
        <v>3.097</v>
      </c>
      <c r="DI400">
        <v>0.268</v>
      </c>
      <c r="DJ400">
        <v>400</v>
      </c>
      <c r="DK400">
        <v>24</v>
      </c>
      <c r="DL400">
        <v>0.15</v>
      </c>
      <c r="DM400">
        <v>0.13</v>
      </c>
      <c r="DN400">
        <v>-39.31461463414634</v>
      </c>
      <c r="DO400">
        <v>0.1602627177700003</v>
      </c>
      <c r="DP400">
        <v>0.1216957492914107</v>
      </c>
      <c r="DQ400">
        <v>0</v>
      </c>
      <c r="DR400">
        <v>1.451107804878049</v>
      </c>
      <c r="DS400">
        <v>-0.2098199999999956</v>
      </c>
      <c r="DT400">
        <v>0.02073523894740135</v>
      </c>
      <c r="DU400">
        <v>0</v>
      </c>
      <c r="DV400">
        <v>0</v>
      </c>
      <c r="DW400">
        <v>2</v>
      </c>
      <c r="DX400" t="s">
        <v>357</v>
      </c>
      <c r="DY400">
        <v>2.9783</v>
      </c>
      <c r="DZ400">
        <v>2.72815</v>
      </c>
      <c r="EA400">
        <v>0.190361</v>
      </c>
      <c r="EB400">
        <v>0.195251</v>
      </c>
      <c r="EC400">
        <v>0.12339</v>
      </c>
      <c r="ED400">
        <v>0.120178</v>
      </c>
      <c r="EE400">
        <v>24211.2</v>
      </c>
      <c r="EF400">
        <v>23779.5</v>
      </c>
      <c r="EG400">
        <v>30439.8</v>
      </c>
      <c r="EH400">
        <v>29803.6</v>
      </c>
      <c r="EI400">
        <v>36821.9</v>
      </c>
      <c r="EJ400">
        <v>34521.3</v>
      </c>
      <c r="EK400">
        <v>46570.2</v>
      </c>
      <c r="EL400">
        <v>44320.7</v>
      </c>
      <c r="EM400">
        <v>1.8667</v>
      </c>
      <c r="EN400">
        <v>1.83757</v>
      </c>
      <c r="EO400">
        <v>0.209369</v>
      </c>
      <c r="EP400">
        <v>0</v>
      </c>
      <c r="EQ400">
        <v>31.6236</v>
      </c>
      <c r="ER400">
        <v>999.9</v>
      </c>
      <c r="ES400">
        <v>48.4</v>
      </c>
      <c r="ET400">
        <v>34</v>
      </c>
      <c r="EU400">
        <v>28.9205</v>
      </c>
      <c r="EV400">
        <v>62.9559</v>
      </c>
      <c r="EW400">
        <v>19.5713</v>
      </c>
      <c r="EX400">
        <v>1</v>
      </c>
      <c r="EY400">
        <v>0.0691108</v>
      </c>
      <c r="EZ400">
        <v>-2.54593</v>
      </c>
      <c r="FA400">
        <v>20.183</v>
      </c>
      <c r="FB400">
        <v>5.23032</v>
      </c>
      <c r="FC400">
        <v>11.9739</v>
      </c>
      <c r="FD400">
        <v>4.9709</v>
      </c>
      <c r="FE400">
        <v>3.28968</v>
      </c>
      <c r="FF400">
        <v>9999</v>
      </c>
      <c r="FG400">
        <v>9999</v>
      </c>
      <c r="FH400">
        <v>9999</v>
      </c>
      <c r="FI400">
        <v>999.9</v>
      </c>
      <c r="FJ400">
        <v>4.973</v>
      </c>
      <c r="FK400">
        <v>1.87744</v>
      </c>
      <c r="FL400">
        <v>1.87561</v>
      </c>
      <c r="FM400">
        <v>1.87839</v>
      </c>
      <c r="FN400">
        <v>1.8751</v>
      </c>
      <c r="FO400">
        <v>1.87866</v>
      </c>
      <c r="FP400">
        <v>1.87575</v>
      </c>
      <c r="FQ400">
        <v>1.87687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5.56</v>
      </c>
      <c r="GF400">
        <v>0.4005</v>
      </c>
      <c r="GG400">
        <v>1.952128706093963</v>
      </c>
      <c r="GH400">
        <v>0.004218851560130391</v>
      </c>
      <c r="GI400">
        <v>-1.795455638341317E-06</v>
      </c>
      <c r="GJ400">
        <v>4.509012065089949E-10</v>
      </c>
      <c r="GK400">
        <v>0.4005864047308223</v>
      </c>
      <c r="GL400">
        <v>0</v>
      </c>
      <c r="GM400">
        <v>0</v>
      </c>
      <c r="GN400">
        <v>0</v>
      </c>
      <c r="GO400">
        <v>0</v>
      </c>
      <c r="GP400">
        <v>2124</v>
      </c>
      <c r="GQ400">
        <v>1</v>
      </c>
      <c r="GR400">
        <v>26</v>
      </c>
      <c r="GS400">
        <v>223326.6</v>
      </c>
      <c r="GT400">
        <v>1202.3</v>
      </c>
      <c r="GU400">
        <v>3.04321</v>
      </c>
      <c r="GV400">
        <v>2.5354</v>
      </c>
      <c r="GW400">
        <v>1.39893</v>
      </c>
      <c r="GX400">
        <v>2.36206</v>
      </c>
      <c r="GY400">
        <v>1.44897</v>
      </c>
      <c r="GZ400">
        <v>2.51953</v>
      </c>
      <c r="HA400">
        <v>40.222</v>
      </c>
      <c r="HB400">
        <v>24.2101</v>
      </c>
      <c r="HC400">
        <v>18</v>
      </c>
      <c r="HD400">
        <v>494.609</v>
      </c>
      <c r="HE400">
        <v>447.974</v>
      </c>
      <c r="HF400">
        <v>35.2776</v>
      </c>
      <c r="HG400">
        <v>28.0652</v>
      </c>
      <c r="HH400">
        <v>30.0002</v>
      </c>
      <c r="HI400">
        <v>27.735</v>
      </c>
      <c r="HJ400">
        <v>27.7811</v>
      </c>
      <c r="HK400">
        <v>60.954</v>
      </c>
      <c r="HL400">
        <v>0</v>
      </c>
      <c r="HM400">
        <v>100</v>
      </c>
      <c r="HN400">
        <v>35.2696</v>
      </c>
      <c r="HO400">
        <v>1456.45</v>
      </c>
      <c r="HP400">
        <v>30.0046</v>
      </c>
      <c r="HQ400">
        <v>100.638</v>
      </c>
      <c r="HR400">
        <v>101.913</v>
      </c>
    </row>
    <row r="401" spans="1:226">
      <c r="A401">
        <v>385</v>
      </c>
      <c r="B401">
        <v>1677867667.1</v>
      </c>
      <c r="C401">
        <v>5145.599999904633</v>
      </c>
      <c r="D401" t="s">
        <v>1135</v>
      </c>
      <c r="E401" t="s">
        <v>1136</v>
      </c>
      <c r="F401">
        <v>5</v>
      </c>
      <c r="G401" t="s">
        <v>353</v>
      </c>
      <c r="H401" t="s">
        <v>770</v>
      </c>
      <c r="I401">
        <v>1677867659.314285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1486.089692393032</v>
      </c>
      <c r="AK401">
        <v>1455.439636363635</v>
      </c>
      <c r="AL401">
        <v>3.444690141921694</v>
      </c>
      <c r="AM401">
        <v>64.72934147553096</v>
      </c>
      <c r="AN401">
        <f>(AP401 - AO401 + BO401*1E3/(8.314*(BQ401+273.15)) * AR401/BN401 * AQ401) * BN401/(100*BB401) * 1000/(1000 - AP401)</f>
        <v>0</v>
      </c>
      <c r="AO401">
        <v>28.62130321728518</v>
      </c>
      <c r="AP401">
        <v>30.01446606060605</v>
      </c>
      <c r="AQ401">
        <v>-0.005209563467072173</v>
      </c>
      <c r="AR401">
        <v>99.36113135424414</v>
      </c>
      <c r="AS401">
        <v>0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2.96</v>
      </c>
      <c r="BC401">
        <v>0.5</v>
      </c>
      <c r="BD401" t="s">
        <v>355</v>
      </c>
      <c r="BE401">
        <v>2</v>
      </c>
      <c r="BF401" t="b">
        <v>1</v>
      </c>
      <c r="BG401">
        <v>1677867659.314285</v>
      </c>
      <c r="BH401">
        <v>1387.331785714286</v>
      </c>
      <c r="BI401">
        <v>1426.627142857143</v>
      </c>
      <c r="BJ401">
        <v>30.05196071428571</v>
      </c>
      <c r="BK401">
        <v>28.62880714285714</v>
      </c>
      <c r="BL401">
        <v>1381.789642857143</v>
      </c>
      <c r="BM401">
        <v>29.651375</v>
      </c>
      <c r="BN401">
        <v>500.0383214285715</v>
      </c>
      <c r="BO401">
        <v>89.41301071428572</v>
      </c>
      <c r="BP401">
        <v>0.1000662857142857</v>
      </c>
      <c r="BQ401">
        <v>34.24933928571428</v>
      </c>
      <c r="BR401">
        <v>35.01674642857143</v>
      </c>
      <c r="BS401">
        <v>999.9000000000002</v>
      </c>
      <c r="BT401">
        <v>0</v>
      </c>
      <c r="BU401">
        <v>0</v>
      </c>
      <c r="BV401">
        <v>9995.061785714284</v>
      </c>
      <c r="BW401">
        <v>0</v>
      </c>
      <c r="BX401">
        <v>3.109431071428571</v>
      </c>
      <c r="BY401">
        <v>-39.29498214285714</v>
      </c>
      <c r="BZ401">
        <v>1430.315714285714</v>
      </c>
      <c r="CA401">
        <v>1468.673571428571</v>
      </c>
      <c r="CB401">
        <v>1.423161785714286</v>
      </c>
      <c r="CC401">
        <v>1426.627142857143</v>
      </c>
      <c r="CD401">
        <v>28.62880714285714</v>
      </c>
      <c r="CE401">
        <v>2.687036428571428</v>
      </c>
      <c r="CF401">
        <v>2.559788571428571</v>
      </c>
      <c r="CG401">
        <v>22.20604642857143</v>
      </c>
      <c r="CH401">
        <v>21.41172142857143</v>
      </c>
      <c r="CI401">
        <v>1999.99</v>
      </c>
      <c r="CJ401">
        <v>0.9800001071428573</v>
      </c>
      <c r="CK401">
        <v>0.01999988928571429</v>
      </c>
      <c r="CL401">
        <v>0</v>
      </c>
      <c r="CM401">
        <v>2.030375</v>
      </c>
      <c r="CN401">
        <v>0</v>
      </c>
      <c r="CO401">
        <v>7014.658214285715</v>
      </c>
      <c r="CP401">
        <v>17338.13214285714</v>
      </c>
      <c r="CQ401">
        <v>38.819</v>
      </c>
      <c r="CR401">
        <v>38.89714285714285</v>
      </c>
      <c r="CS401">
        <v>37.67607142857143</v>
      </c>
      <c r="CT401">
        <v>37.156</v>
      </c>
      <c r="CU401">
        <v>38.06882142857143</v>
      </c>
      <c r="CV401">
        <v>1959.99</v>
      </c>
      <c r="CW401">
        <v>40</v>
      </c>
      <c r="CX401">
        <v>0</v>
      </c>
      <c r="CY401">
        <v>1677867670</v>
      </c>
      <c r="CZ401">
        <v>0</v>
      </c>
      <c r="DA401">
        <v>0</v>
      </c>
      <c r="DB401" t="s">
        <v>356</v>
      </c>
      <c r="DC401">
        <v>1664468064.5</v>
      </c>
      <c r="DD401">
        <v>1677795524</v>
      </c>
      <c r="DE401">
        <v>0</v>
      </c>
      <c r="DF401">
        <v>-0.419</v>
      </c>
      <c r="DG401">
        <v>-0.001</v>
      </c>
      <c r="DH401">
        <v>3.097</v>
      </c>
      <c r="DI401">
        <v>0.268</v>
      </c>
      <c r="DJ401">
        <v>400</v>
      </c>
      <c r="DK401">
        <v>24</v>
      </c>
      <c r="DL401">
        <v>0.15</v>
      </c>
      <c r="DM401">
        <v>0.13</v>
      </c>
      <c r="DN401">
        <v>-39.31367</v>
      </c>
      <c r="DO401">
        <v>0.5413215759850475</v>
      </c>
      <c r="DP401">
        <v>0.131576345138479</v>
      </c>
      <c r="DQ401">
        <v>0</v>
      </c>
      <c r="DR401">
        <v>1.43392325</v>
      </c>
      <c r="DS401">
        <v>-0.2228675797373398</v>
      </c>
      <c r="DT401">
        <v>0.0214941869336223</v>
      </c>
      <c r="DU401">
        <v>0</v>
      </c>
      <c r="DV401">
        <v>0</v>
      </c>
      <c r="DW401">
        <v>2</v>
      </c>
      <c r="DX401" t="s">
        <v>357</v>
      </c>
      <c r="DY401">
        <v>2.97841</v>
      </c>
      <c r="DZ401">
        <v>2.7282</v>
      </c>
      <c r="EA401">
        <v>0.191721</v>
      </c>
      <c r="EB401">
        <v>0.196633</v>
      </c>
      <c r="EC401">
        <v>0.123313</v>
      </c>
      <c r="ED401">
        <v>0.120156</v>
      </c>
      <c r="EE401">
        <v>24170</v>
      </c>
      <c r="EF401">
        <v>23738.8</v>
      </c>
      <c r="EG401">
        <v>30439.1</v>
      </c>
      <c r="EH401">
        <v>29803.8</v>
      </c>
      <c r="EI401">
        <v>36824.6</v>
      </c>
      <c r="EJ401">
        <v>34522.1</v>
      </c>
      <c r="EK401">
        <v>46569.3</v>
      </c>
      <c r="EL401">
        <v>44320.6</v>
      </c>
      <c r="EM401">
        <v>1.86645</v>
      </c>
      <c r="EN401">
        <v>1.8375</v>
      </c>
      <c r="EO401">
        <v>0.20925</v>
      </c>
      <c r="EP401">
        <v>0</v>
      </c>
      <c r="EQ401">
        <v>31.6222</v>
      </c>
      <c r="ER401">
        <v>999.9</v>
      </c>
      <c r="ES401">
        <v>48.4</v>
      </c>
      <c r="ET401">
        <v>34</v>
      </c>
      <c r="EU401">
        <v>28.9245</v>
      </c>
      <c r="EV401">
        <v>63.0559</v>
      </c>
      <c r="EW401">
        <v>19.6514</v>
      </c>
      <c r="EX401">
        <v>1</v>
      </c>
      <c r="EY401">
        <v>0.0691565</v>
      </c>
      <c r="EZ401">
        <v>-2.56886</v>
      </c>
      <c r="FA401">
        <v>20.1827</v>
      </c>
      <c r="FB401">
        <v>5.23092</v>
      </c>
      <c r="FC401">
        <v>11.9737</v>
      </c>
      <c r="FD401">
        <v>4.97095</v>
      </c>
      <c r="FE401">
        <v>3.28965</v>
      </c>
      <c r="FF401">
        <v>9999</v>
      </c>
      <c r="FG401">
        <v>9999</v>
      </c>
      <c r="FH401">
        <v>9999</v>
      </c>
      <c r="FI401">
        <v>999.9</v>
      </c>
      <c r="FJ401">
        <v>4.97303</v>
      </c>
      <c r="FK401">
        <v>1.87744</v>
      </c>
      <c r="FL401">
        <v>1.87561</v>
      </c>
      <c r="FM401">
        <v>1.87838</v>
      </c>
      <c r="FN401">
        <v>1.87507</v>
      </c>
      <c r="FO401">
        <v>1.87866</v>
      </c>
      <c r="FP401">
        <v>1.87575</v>
      </c>
      <c r="FQ401">
        <v>1.87686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5.59</v>
      </c>
      <c r="GF401">
        <v>0.4006</v>
      </c>
      <c r="GG401">
        <v>1.952128706093963</v>
      </c>
      <c r="GH401">
        <v>0.004218851560130391</v>
      </c>
      <c r="GI401">
        <v>-1.795455638341317E-06</v>
      </c>
      <c r="GJ401">
        <v>4.509012065089949E-10</v>
      </c>
      <c r="GK401">
        <v>0.4005864047308223</v>
      </c>
      <c r="GL401">
        <v>0</v>
      </c>
      <c r="GM401">
        <v>0</v>
      </c>
      <c r="GN401">
        <v>0</v>
      </c>
      <c r="GO401">
        <v>0</v>
      </c>
      <c r="GP401">
        <v>2124</v>
      </c>
      <c r="GQ401">
        <v>1</v>
      </c>
      <c r="GR401">
        <v>26</v>
      </c>
      <c r="GS401">
        <v>223326.7</v>
      </c>
      <c r="GT401">
        <v>1202.4</v>
      </c>
      <c r="GU401">
        <v>3.06885</v>
      </c>
      <c r="GV401">
        <v>2.54028</v>
      </c>
      <c r="GW401">
        <v>1.39893</v>
      </c>
      <c r="GX401">
        <v>2.36206</v>
      </c>
      <c r="GY401">
        <v>1.44897</v>
      </c>
      <c r="GZ401">
        <v>2.5061</v>
      </c>
      <c r="HA401">
        <v>40.222</v>
      </c>
      <c r="HB401">
        <v>24.2101</v>
      </c>
      <c r="HC401">
        <v>18</v>
      </c>
      <c r="HD401">
        <v>494.481</v>
      </c>
      <c r="HE401">
        <v>447.931</v>
      </c>
      <c r="HF401">
        <v>35.2597</v>
      </c>
      <c r="HG401">
        <v>28.0656</v>
      </c>
      <c r="HH401">
        <v>30.0002</v>
      </c>
      <c r="HI401">
        <v>27.7366</v>
      </c>
      <c r="HJ401">
        <v>27.7817</v>
      </c>
      <c r="HK401">
        <v>61.4613</v>
      </c>
      <c r="HL401">
        <v>0</v>
      </c>
      <c r="HM401">
        <v>100</v>
      </c>
      <c r="HN401">
        <v>35.2569</v>
      </c>
      <c r="HO401">
        <v>1469.84</v>
      </c>
      <c r="HP401">
        <v>30.0046</v>
      </c>
      <c r="HQ401">
        <v>100.636</v>
      </c>
      <c r="HR401">
        <v>101.914</v>
      </c>
    </row>
    <row r="402" spans="1:226">
      <c r="A402">
        <v>386</v>
      </c>
      <c r="B402">
        <v>1677867672.1</v>
      </c>
      <c r="C402">
        <v>5150.599999904633</v>
      </c>
      <c r="D402" t="s">
        <v>1137</v>
      </c>
      <c r="E402" t="s">
        <v>1138</v>
      </c>
      <c r="F402">
        <v>5</v>
      </c>
      <c r="G402" t="s">
        <v>353</v>
      </c>
      <c r="H402" t="s">
        <v>770</v>
      </c>
      <c r="I402">
        <v>1677867664.6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1503.471611879572</v>
      </c>
      <c r="AK402">
        <v>1472.786969696969</v>
      </c>
      <c r="AL402">
        <v>3.478230709560215</v>
      </c>
      <c r="AM402">
        <v>64.72934147553096</v>
      </c>
      <c r="AN402">
        <f>(AP402 - AO402 + BO402*1E3/(8.314*(BQ402+273.15)) * AR402/BN402 * AQ402) * BN402/(100*BB402) * 1000/(1000 - AP402)</f>
        <v>0</v>
      </c>
      <c r="AO402">
        <v>28.62063803027201</v>
      </c>
      <c r="AP402">
        <v>29.99105272727273</v>
      </c>
      <c r="AQ402">
        <v>-0.002214003713574919</v>
      </c>
      <c r="AR402">
        <v>99.36113135424414</v>
      </c>
      <c r="AS402">
        <v>0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2.96</v>
      </c>
      <c r="BC402">
        <v>0.5</v>
      </c>
      <c r="BD402" t="s">
        <v>355</v>
      </c>
      <c r="BE402">
        <v>2</v>
      </c>
      <c r="BF402" t="b">
        <v>1</v>
      </c>
      <c r="BG402">
        <v>1677867664.6</v>
      </c>
      <c r="BH402">
        <v>1405.077407407407</v>
      </c>
      <c r="BI402">
        <v>1444.365555555556</v>
      </c>
      <c r="BJ402">
        <v>30.02547777777777</v>
      </c>
      <c r="BK402">
        <v>28.62417777777777</v>
      </c>
      <c r="BL402">
        <v>1399.501851851852</v>
      </c>
      <c r="BM402">
        <v>29.6249</v>
      </c>
      <c r="BN402">
        <v>500.0305555555555</v>
      </c>
      <c r="BO402">
        <v>89.4101888888889</v>
      </c>
      <c r="BP402">
        <v>0.09994750000000001</v>
      </c>
      <c r="BQ402">
        <v>34.24371851851851</v>
      </c>
      <c r="BR402">
        <v>35.01090740740741</v>
      </c>
      <c r="BS402">
        <v>999.9000000000001</v>
      </c>
      <c r="BT402">
        <v>0</v>
      </c>
      <c r="BU402">
        <v>0</v>
      </c>
      <c r="BV402">
        <v>9996.964444444444</v>
      </c>
      <c r="BW402">
        <v>0</v>
      </c>
      <c r="BX402">
        <v>3.11156</v>
      </c>
      <c r="BY402">
        <v>-39.28933333333333</v>
      </c>
      <c r="BZ402">
        <v>1448.570740740741</v>
      </c>
      <c r="CA402">
        <v>1486.928888888889</v>
      </c>
      <c r="CB402">
        <v>1.401305925925926</v>
      </c>
      <c r="CC402">
        <v>1444.365555555556</v>
      </c>
      <c r="CD402">
        <v>28.62417777777777</v>
      </c>
      <c r="CE402">
        <v>2.684584444444445</v>
      </c>
      <c r="CF402">
        <v>2.559294074074074</v>
      </c>
      <c r="CG402">
        <v>22.19105555555555</v>
      </c>
      <c r="CH402">
        <v>21.40856666666666</v>
      </c>
      <c r="CI402">
        <v>1999.987407407408</v>
      </c>
      <c r="CJ402">
        <v>0.9800001111111113</v>
      </c>
      <c r="CK402">
        <v>0.01999988518518519</v>
      </c>
      <c r="CL402">
        <v>0</v>
      </c>
      <c r="CM402">
        <v>2.062337037037037</v>
      </c>
      <c r="CN402">
        <v>0</v>
      </c>
      <c r="CO402">
        <v>7013.819629629631</v>
      </c>
      <c r="CP402">
        <v>17338.12222222222</v>
      </c>
      <c r="CQ402">
        <v>38.81925925925925</v>
      </c>
      <c r="CR402">
        <v>38.90255555555555</v>
      </c>
      <c r="CS402">
        <v>37.67333333333333</v>
      </c>
      <c r="CT402">
        <v>37.15485185185185</v>
      </c>
      <c r="CU402">
        <v>38.07140740740741</v>
      </c>
      <c r="CV402">
        <v>1959.987407407408</v>
      </c>
      <c r="CW402">
        <v>40</v>
      </c>
      <c r="CX402">
        <v>0</v>
      </c>
      <c r="CY402">
        <v>1677867675.4</v>
      </c>
      <c r="CZ402">
        <v>0</v>
      </c>
      <c r="DA402">
        <v>0</v>
      </c>
      <c r="DB402" t="s">
        <v>356</v>
      </c>
      <c r="DC402">
        <v>1664468064.5</v>
      </c>
      <c r="DD402">
        <v>1677795524</v>
      </c>
      <c r="DE402">
        <v>0</v>
      </c>
      <c r="DF402">
        <v>-0.419</v>
      </c>
      <c r="DG402">
        <v>-0.001</v>
      </c>
      <c r="DH402">
        <v>3.097</v>
      </c>
      <c r="DI402">
        <v>0.268</v>
      </c>
      <c r="DJ402">
        <v>400</v>
      </c>
      <c r="DK402">
        <v>24</v>
      </c>
      <c r="DL402">
        <v>0.15</v>
      </c>
      <c r="DM402">
        <v>0.13</v>
      </c>
      <c r="DN402">
        <v>-39.312415</v>
      </c>
      <c r="DO402">
        <v>-0.00268592870538474</v>
      </c>
      <c r="DP402">
        <v>0.1368943799978658</v>
      </c>
      <c r="DQ402">
        <v>1</v>
      </c>
      <c r="DR402">
        <v>1.4143775</v>
      </c>
      <c r="DS402">
        <v>-0.2449105440900614</v>
      </c>
      <c r="DT402">
        <v>0.02362024626776784</v>
      </c>
      <c r="DU402">
        <v>0</v>
      </c>
      <c r="DV402">
        <v>1</v>
      </c>
      <c r="DW402">
        <v>2</v>
      </c>
      <c r="DX402" t="s">
        <v>365</v>
      </c>
      <c r="DY402">
        <v>2.97833</v>
      </c>
      <c r="DZ402">
        <v>2.72814</v>
      </c>
      <c r="EA402">
        <v>0.193077</v>
      </c>
      <c r="EB402">
        <v>0.197947</v>
      </c>
      <c r="EC402">
        <v>0.123237</v>
      </c>
      <c r="ED402">
        <v>0.120145</v>
      </c>
      <c r="EE402">
        <v>24129.5</v>
      </c>
      <c r="EF402">
        <v>23699.8</v>
      </c>
      <c r="EG402">
        <v>30439.2</v>
      </c>
      <c r="EH402">
        <v>29803.7</v>
      </c>
      <c r="EI402">
        <v>36827.9</v>
      </c>
      <c r="EJ402">
        <v>34522.8</v>
      </c>
      <c r="EK402">
        <v>46569.2</v>
      </c>
      <c r="EL402">
        <v>44320.7</v>
      </c>
      <c r="EM402">
        <v>1.86672</v>
      </c>
      <c r="EN402">
        <v>1.8377</v>
      </c>
      <c r="EO402">
        <v>0.209175</v>
      </c>
      <c r="EP402">
        <v>0</v>
      </c>
      <c r="EQ402">
        <v>31.6187</v>
      </c>
      <c r="ER402">
        <v>999.9</v>
      </c>
      <c r="ES402">
        <v>48.4</v>
      </c>
      <c r="ET402">
        <v>34</v>
      </c>
      <c r="EU402">
        <v>28.926</v>
      </c>
      <c r="EV402">
        <v>63.1859</v>
      </c>
      <c r="EW402">
        <v>19.4351</v>
      </c>
      <c r="EX402">
        <v>1</v>
      </c>
      <c r="EY402">
        <v>0.0693064</v>
      </c>
      <c r="EZ402">
        <v>-2.58693</v>
      </c>
      <c r="FA402">
        <v>20.1823</v>
      </c>
      <c r="FB402">
        <v>5.23017</v>
      </c>
      <c r="FC402">
        <v>11.9739</v>
      </c>
      <c r="FD402">
        <v>4.97065</v>
      </c>
      <c r="FE402">
        <v>3.2895</v>
      </c>
      <c r="FF402">
        <v>9999</v>
      </c>
      <c r="FG402">
        <v>9999</v>
      </c>
      <c r="FH402">
        <v>9999</v>
      </c>
      <c r="FI402">
        <v>999.9</v>
      </c>
      <c r="FJ402">
        <v>4.97305</v>
      </c>
      <c r="FK402">
        <v>1.87744</v>
      </c>
      <c r="FL402">
        <v>1.87559</v>
      </c>
      <c r="FM402">
        <v>1.87837</v>
      </c>
      <c r="FN402">
        <v>1.87505</v>
      </c>
      <c r="FO402">
        <v>1.87866</v>
      </c>
      <c r="FP402">
        <v>1.87574</v>
      </c>
      <c r="FQ402">
        <v>1.87685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5.62</v>
      </c>
      <c r="GF402">
        <v>0.4005</v>
      </c>
      <c r="GG402">
        <v>1.952128706093963</v>
      </c>
      <c r="GH402">
        <v>0.004218851560130391</v>
      </c>
      <c r="GI402">
        <v>-1.795455638341317E-06</v>
      </c>
      <c r="GJ402">
        <v>4.509012065089949E-10</v>
      </c>
      <c r="GK402">
        <v>0.4005864047308223</v>
      </c>
      <c r="GL402">
        <v>0</v>
      </c>
      <c r="GM402">
        <v>0</v>
      </c>
      <c r="GN402">
        <v>0</v>
      </c>
      <c r="GO402">
        <v>0</v>
      </c>
      <c r="GP402">
        <v>2124</v>
      </c>
      <c r="GQ402">
        <v>1</v>
      </c>
      <c r="GR402">
        <v>26</v>
      </c>
      <c r="GS402">
        <v>223326.8</v>
      </c>
      <c r="GT402">
        <v>1202.5</v>
      </c>
      <c r="GU402">
        <v>3.09814</v>
      </c>
      <c r="GV402">
        <v>2.55127</v>
      </c>
      <c r="GW402">
        <v>1.39893</v>
      </c>
      <c r="GX402">
        <v>2.36206</v>
      </c>
      <c r="GY402">
        <v>1.44897</v>
      </c>
      <c r="GZ402">
        <v>2.4353</v>
      </c>
      <c r="HA402">
        <v>40.222</v>
      </c>
      <c r="HB402">
        <v>24.2013</v>
      </c>
      <c r="HC402">
        <v>18</v>
      </c>
      <c r="HD402">
        <v>494.639</v>
      </c>
      <c r="HE402">
        <v>448.07</v>
      </c>
      <c r="HF402">
        <v>35.2483</v>
      </c>
      <c r="HG402">
        <v>28.0656</v>
      </c>
      <c r="HH402">
        <v>30.0003</v>
      </c>
      <c r="HI402">
        <v>27.7373</v>
      </c>
      <c r="HJ402">
        <v>27.7835</v>
      </c>
      <c r="HK402">
        <v>62.0517</v>
      </c>
      <c r="HL402">
        <v>0</v>
      </c>
      <c r="HM402">
        <v>100</v>
      </c>
      <c r="HN402">
        <v>35.2478</v>
      </c>
      <c r="HO402">
        <v>1489.88</v>
      </c>
      <c r="HP402">
        <v>30.0046</v>
      </c>
      <c r="HQ402">
        <v>100.636</v>
      </c>
      <c r="HR402">
        <v>101.913</v>
      </c>
    </row>
    <row r="403" spans="1:226">
      <c r="A403">
        <v>387</v>
      </c>
      <c r="B403">
        <v>1677867677.1</v>
      </c>
      <c r="C403">
        <v>5155.599999904633</v>
      </c>
      <c r="D403" t="s">
        <v>1139</v>
      </c>
      <c r="E403" t="s">
        <v>1140</v>
      </c>
      <c r="F403">
        <v>5</v>
      </c>
      <c r="G403" t="s">
        <v>353</v>
      </c>
      <c r="H403" t="s">
        <v>770</v>
      </c>
      <c r="I403">
        <v>1677867669.314285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1520.450082960523</v>
      </c>
      <c r="AK403">
        <v>1489.974727272727</v>
      </c>
      <c r="AL403">
        <v>3.440419766636716</v>
      </c>
      <c r="AM403">
        <v>64.72934147553096</v>
      </c>
      <c r="AN403">
        <f>(AP403 - AO403 + BO403*1E3/(8.314*(BQ403+273.15)) * AR403/BN403 * AQ403) * BN403/(100*BB403) * 1000/(1000 - AP403)</f>
        <v>0</v>
      </c>
      <c r="AO403">
        <v>28.61996249041851</v>
      </c>
      <c r="AP403">
        <v>29.96863878787878</v>
      </c>
      <c r="AQ403">
        <v>-0.0009919663446444533</v>
      </c>
      <c r="AR403">
        <v>99.36113135424414</v>
      </c>
      <c r="AS403">
        <v>0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2.96</v>
      </c>
      <c r="BC403">
        <v>0.5</v>
      </c>
      <c r="BD403" t="s">
        <v>355</v>
      </c>
      <c r="BE403">
        <v>2</v>
      </c>
      <c r="BF403" t="b">
        <v>1</v>
      </c>
      <c r="BG403">
        <v>1677867669.314285</v>
      </c>
      <c r="BH403">
        <v>1420.888214285714</v>
      </c>
      <c r="BI403">
        <v>1460.1375</v>
      </c>
      <c r="BJ403">
        <v>30.00221785714286</v>
      </c>
      <c r="BK403">
        <v>28.62131071428572</v>
      </c>
      <c r="BL403">
        <v>1415.283571428572</v>
      </c>
      <c r="BM403">
        <v>29.60164642857143</v>
      </c>
      <c r="BN403">
        <v>500.0165357142857</v>
      </c>
      <c r="BO403">
        <v>89.406175</v>
      </c>
      <c r="BP403">
        <v>0.09992602499999999</v>
      </c>
      <c r="BQ403">
        <v>34.23821071428572</v>
      </c>
      <c r="BR403">
        <v>35.00972142857143</v>
      </c>
      <c r="BS403">
        <v>999.9000000000002</v>
      </c>
      <c r="BT403">
        <v>0</v>
      </c>
      <c r="BU403">
        <v>0</v>
      </c>
      <c r="BV403">
        <v>10000.19821428571</v>
      </c>
      <c r="BW403">
        <v>0</v>
      </c>
      <c r="BX403">
        <v>3.112878928571429</v>
      </c>
      <c r="BY403">
        <v>-39.25034285714286</v>
      </c>
      <c r="BZ403">
        <v>1464.835357142857</v>
      </c>
      <c r="CA403">
        <v>1503.160714285714</v>
      </c>
      <c r="CB403">
        <v>1.380924642857143</v>
      </c>
      <c r="CC403">
        <v>1460.1375</v>
      </c>
      <c r="CD403">
        <v>28.62131071428572</v>
      </c>
      <c r="CE403">
        <v>2.682385</v>
      </c>
      <c r="CF403">
        <v>2.5589225</v>
      </c>
      <c r="CG403">
        <v>22.17759642857143</v>
      </c>
      <c r="CH403">
        <v>21.40619642857143</v>
      </c>
      <c r="CI403">
        <v>2000.012142857143</v>
      </c>
      <c r="CJ403">
        <v>0.9800003214285715</v>
      </c>
      <c r="CK403">
        <v>0.01999966785714286</v>
      </c>
      <c r="CL403">
        <v>0</v>
      </c>
      <c r="CM403">
        <v>2.077953571428571</v>
      </c>
      <c r="CN403">
        <v>0</v>
      </c>
      <c r="CO403">
        <v>7013.212499999999</v>
      </c>
      <c r="CP403">
        <v>17338.32857142857</v>
      </c>
      <c r="CQ403">
        <v>38.79657142857143</v>
      </c>
      <c r="CR403">
        <v>38.90821428571428</v>
      </c>
      <c r="CS403">
        <v>37.68492857142856</v>
      </c>
      <c r="CT403">
        <v>37.15157142857142</v>
      </c>
      <c r="CU403">
        <v>38.07549999999999</v>
      </c>
      <c r="CV403">
        <v>1960.012142857143</v>
      </c>
      <c r="CW403">
        <v>40</v>
      </c>
      <c r="CX403">
        <v>0</v>
      </c>
      <c r="CY403">
        <v>1677867680.2</v>
      </c>
      <c r="CZ403">
        <v>0</v>
      </c>
      <c r="DA403">
        <v>0</v>
      </c>
      <c r="DB403" t="s">
        <v>356</v>
      </c>
      <c r="DC403">
        <v>1664468064.5</v>
      </c>
      <c r="DD403">
        <v>1677795524</v>
      </c>
      <c r="DE403">
        <v>0</v>
      </c>
      <c r="DF403">
        <v>-0.419</v>
      </c>
      <c r="DG403">
        <v>-0.001</v>
      </c>
      <c r="DH403">
        <v>3.097</v>
      </c>
      <c r="DI403">
        <v>0.268</v>
      </c>
      <c r="DJ403">
        <v>400</v>
      </c>
      <c r="DK403">
        <v>24</v>
      </c>
      <c r="DL403">
        <v>0.15</v>
      </c>
      <c r="DM403">
        <v>0.13</v>
      </c>
      <c r="DN403">
        <v>-39.25170975609756</v>
      </c>
      <c r="DO403">
        <v>0.3977916376305216</v>
      </c>
      <c r="DP403">
        <v>0.1597587141100195</v>
      </c>
      <c r="DQ403">
        <v>0</v>
      </c>
      <c r="DR403">
        <v>1.392539512195122</v>
      </c>
      <c r="DS403">
        <v>-0.2601714982578406</v>
      </c>
      <c r="DT403">
        <v>0.02567776165604171</v>
      </c>
      <c r="DU403">
        <v>0</v>
      </c>
      <c r="DV403">
        <v>0</v>
      </c>
      <c r="DW403">
        <v>2</v>
      </c>
      <c r="DX403" t="s">
        <v>357</v>
      </c>
      <c r="DY403">
        <v>2.97839</v>
      </c>
      <c r="DZ403">
        <v>2.72843</v>
      </c>
      <c r="EA403">
        <v>0.19443</v>
      </c>
      <c r="EB403">
        <v>0.199309</v>
      </c>
      <c r="EC403">
        <v>0.123175</v>
      </c>
      <c r="ED403">
        <v>0.12014</v>
      </c>
      <c r="EE403">
        <v>24089.5</v>
      </c>
      <c r="EF403">
        <v>23659.5</v>
      </c>
      <c r="EG403">
        <v>30439.8</v>
      </c>
      <c r="EH403">
        <v>29803.5</v>
      </c>
      <c r="EI403">
        <v>36831.3</v>
      </c>
      <c r="EJ403">
        <v>34523</v>
      </c>
      <c r="EK403">
        <v>46570.1</v>
      </c>
      <c r="EL403">
        <v>44320.6</v>
      </c>
      <c r="EM403">
        <v>1.86658</v>
      </c>
      <c r="EN403">
        <v>1.8376</v>
      </c>
      <c r="EO403">
        <v>0.210132</v>
      </c>
      <c r="EP403">
        <v>0</v>
      </c>
      <c r="EQ403">
        <v>31.6138</v>
      </c>
      <c r="ER403">
        <v>999.9</v>
      </c>
      <c r="ES403">
        <v>48.4</v>
      </c>
      <c r="ET403">
        <v>34</v>
      </c>
      <c r="EU403">
        <v>28.9245</v>
      </c>
      <c r="EV403">
        <v>63.0759</v>
      </c>
      <c r="EW403">
        <v>19.2388</v>
      </c>
      <c r="EX403">
        <v>1</v>
      </c>
      <c r="EY403">
        <v>0.06929879999999999</v>
      </c>
      <c r="EZ403">
        <v>-2.59495</v>
      </c>
      <c r="FA403">
        <v>20.1821</v>
      </c>
      <c r="FB403">
        <v>5.23122</v>
      </c>
      <c r="FC403">
        <v>11.9739</v>
      </c>
      <c r="FD403">
        <v>4.97065</v>
      </c>
      <c r="FE403">
        <v>3.28973</v>
      </c>
      <c r="FF403">
        <v>9999</v>
      </c>
      <c r="FG403">
        <v>9999</v>
      </c>
      <c r="FH403">
        <v>9999</v>
      </c>
      <c r="FI403">
        <v>999.9</v>
      </c>
      <c r="FJ403">
        <v>4.97303</v>
      </c>
      <c r="FK403">
        <v>1.87744</v>
      </c>
      <c r="FL403">
        <v>1.87561</v>
      </c>
      <c r="FM403">
        <v>1.87837</v>
      </c>
      <c r="FN403">
        <v>1.87504</v>
      </c>
      <c r="FO403">
        <v>1.87866</v>
      </c>
      <c r="FP403">
        <v>1.87573</v>
      </c>
      <c r="FQ403">
        <v>1.87685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5.65</v>
      </c>
      <c r="GF403">
        <v>0.4006</v>
      </c>
      <c r="GG403">
        <v>1.952128706093963</v>
      </c>
      <c r="GH403">
        <v>0.004218851560130391</v>
      </c>
      <c r="GI403">
        <v>-1.795455638341317E-06</v>
      </c>
      <c r="GJ403">
        <v>4.509012065089949E-10</v>
      </c>
      <c r="GK403">
        <v>0.4005864047308223</v>
      </c>
      <c r="GL403">
        <v>0</v>
      </c>
      <c r="GM403">
        <v>0</v>
      </c>
      <c r="GN403">
        <v>0</v>
      </c>
      <c r="GO403">
        <v>0</v>
      </c>
      <c r="GP403">
        <v>2124</v>
      </c>
      <c r="GQ403">
        <v>1</v>
      </c>
      <c r="GR403">
        <v>26</v>
      </c>
      <c r="GS403">
        <v>223326.9</v>
      </c>
      <c r="GT403">
        <v>1202.6</v>
      </c>
      <c r="GU403">
        <v>3.12378</v>
      </c>
      <c r="GV403">
        <v>2.54272</v>
      </c>
      <c r="GW403">
        <v>1.39893</v>
      </c>
      <c r="GX403">
        <v>2.36084</v>
      </c>
      <c r="GY403">
        <v>1.44897</v>
      </c>
      <c r="GZ403">
        <v>2.43896</v>
      </c>
      <c r="HA403">
        <v>40.222</v>
      </c>
      <c r="HB403">
        <v>24.2101</v>
      </c>
      <c r="HC403">
        <v>18</v>
      </c>
      <c r="HD403">
        <v>494.567</v>
      </c>
      <c r="HE403">
        <v>448.012</v>
      </c>
      <c r="HF403">
        <v>35.2419</v>
      </c>
      <c r="HG403">
        <v>28.0658</v>
      </c>
      <c r="HH403">
        <v>30.0002</v>
      </c>
      <c r="HI403">
        <v>27.7389</v>
      </c>
      <c r="HJ403">
        <v>27.7841</v>
      </c>
      <c r="HK403">
        <v>62.5603</v>
      </c>
      <c r="HL403">
        <v>0</v>
      </c>
      <c r="HM403">
        <v>100</v>
      </c>
      <c r="HN403">
        <v>35.2419</v>
      </c>
      <c r="HO403">
        <v>1503.31</v>
      </c>
      <c r="HP403">
        <v>30.0046</v>
      </c>
      <c r="HQ403">
        <v>100.638</v>
      </c>
      <c r="HR403">
        <v>101.913</v>
      </c>
    </row>
    <row r="404" spans="1:226">
      <c r="A404">
        <v>388</v>
      </c>
      <c r="B404">
        <v>1677867682.1</v>
      </c>
      <c r="C404">
        <v>5160.599999904633</v>
      </c>
      <c r="D404" t="s">
        <v>1141</v>
      </c>
      <c r="E404" t="s">
        <v>1142</v>
      </c>
      <c r="F404">
        <v>5</v>
      </c>
      <c r="G404" t="s">
        <v>353</v>
      </c>
      <c r="H404" t="s">
        <v>770</v>
      </c>
      <c r="I404">
        <v>1677867674.6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1537.9670897989</v>
      </c>
      <c r="AK404">
        <v>1507.171696969697</v>
      </c>
      <c r="AL404">
        <v>3.425599735098881</v>
      </c>
      <c r="AM404">
        <v>64.72934147553096</v>
      </c>
      <c r="AN404">
        <f>(AP404 - AO404 + BO404*1E3/(8.314*(BQ404+273.15)) * AR404/BN404 * AQ404) * BN404/(100*BB404) * 1000/(1000 - AP404)</f>
        <v>0</v>
      </c>
      <c r="AO404">
        <v>28.61581448113999</v>
      </c>
      <c r="AP404">
        <v>29.94857030303029</v>
      </c>
      <c r="AQ404">
        <v>-0.000600324084774294</v>
      </c>
      <c r="AR404">
        <v>99.36113135424414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2.96</v>
      </c>
      <c r="BC404">
        <v>0.5</v>
      </c>
      <c r="BD404" t="s">
        <v>355</v>
      </c>
      <c r="BE404">
        <v>2</v>
      </c>
      <c r="BF404" t="b">
        <v>1</v>
      </c>
      <c r="BG404">
        <v>1677867674.6</v>
      </c>
      <c r="BH404">
        <v>1438.621481481481</v>
      </c>
      <c r="BI404">
        <v>1477.891111111111</v>
      </c>
      <c r="BJ404">
        <v>29.97816296296296</v>
      </c>
      <c r="BK404">
        <v>28.61896666666667</v>
      </c>
      <c r="BL404">
        <v>1432.982962962963</v>
      </c>
      <c r="BM404">
        <v>29.57758888888889</v>
      </c>
      <c r="BN404">
        <v>500.0178888888889</v>
      </c>
      <c r="BO404">
        <v>89.40338518518519</v>
      </c>
      <c r="BP404">
        <v>0.0998973074074074</v>
      </c>
      <c r="BQ404">
        <v>34.23264444444445</v>
      </c>
      <c r="BR404">
        <v>35.00898148148148</v>
      </c>
      <c r="BS404">
        <v>999.9000000000001</v>
      </c>
      <c r="BT404">
        <v>0</v>
      </c>
      <c r="BU404">
        <v>0</v>
      </c>
      <c r="BV404">
        <v>10003.21148148148</v>
      </c>
      <c r="BW404">
        <v>0</v>
      </c>
      <c r="BX404">
        <v>3.11677</v>
      </c>
      <c r="BY404">
        <v>-39.27192222222223</v>
      </c>
      <c r="BZ404">
        <v>1483.079629629629</v>
      </c>
      <c r="CA404">
        <v>1521.433703703704</v>
      </c>
      <c r="CB404">
        <v>1.3592</v>
      </c>
      <c r="CC404">
        <v>1477.891111111111</v>
      </c>
      <c r="CD404">
        <v>28.61896666666667</v>
      </c>
      <c r="CE404">
        <v>2.680150370370371</v>
      </c>
      <c r="CF404">
        <v>2.558632962962963</v>
      </c>
      <c r="CG404">
        <v>22.16391111111111</v>
      </c>
      <c r="CH404">
        <v>21.40435925925926</v>
      </c>
      <c r="CI404">
        <v>2000.007777777777</v>
      </c>
      <c r="CJ404">
        <v>0.9800002222222224</v>
      </c>
      <c r="CK404">
        <v>0.01999977037037037</v>
      </c>
      <c r="CL404">
        <v>0</v>
      </c>
      <c r="CM404">
        <v>2.129388888888889</v>
      </c>
      <c r="CN404">
        <v>0</v>
      </c>
      <c r="CO404">
        <v>7012.294814814815</v>
      </c>
      <c r="CP404">
        <v>17338.28888888888</v>
      </c>
      <c r="CQ404">
        <v>38.82370370370371</v>
      </c>
      <c r="CR404">
        <v>38.91403703703703</v>
      </c>
      <c r="CS404">
        <v>37.67792592592593</v>
      </c>
      <c r="CT404">
        <v>37.14559259259259</v>
      </c>
      <c r="CU404">
        <v>38.08066666666667</v>
      </c>
      <c r="CV404">
        <v>1960.007777777777</v>
      </c>
      <c r="CW404">
        <v>40</v>
      </c>
      <c r="CX404">
        <v>0</v>
      </c>
      <c r="CY404">
        <v>1677867685</v>
      </c>
      <c r="CZ404">
        <v>0</v>
      </c>
      <c r="DA404">
        <v>0</v>
      </c>
      <c r="DB404" t="s">
        <v>356</v>
      </c>
      <c r="DC404">
        <v>1664468064.5</v>
      </c>
      <c r="DD404">
        <v>1677795524</v>
      </c>
      <c r="DE404">
        <v>0</v>
      </c>
      <c r="DF404">
        <v>-0.419</v>
      </c>
      <c r="DG404">
        <v>-0.001</v>
      </c>
      <c r="DH404">
        <v>3.097</v>
      </c>
      <c r="DI404">
        <v>0.268</v>
      </c>
      <c r="DJ404">
        <v>400</v>
      </c>
      <c r="DK404">
        <v>24</v>
      </c>
      <c r="DL404">
        <v>0.15</v>
      </c>
      <c r="DM404">
        <v>0.13</v>
      </c>
      <c r="DN404">
        <v>-39.26655365853659</v>
      </c>
      <c r="DO404">
        <v>-0.1527031358885355</v>
      </c>
      <c r="DP404">
        <v>0.1469379014307037</v>
      </c>
      <c r="DQ404">
        <v>0</v>
      </c>
      <c r="DR404">
        <v>1.371945365853659</v>
      </c>
      <c r="DS404">
        <v>-0.2466294773519165</v>
      </c>
      <c r="DT404">
        <v>0.02437993098067031</v>
      </c>
      <c r="DU404">
        <v>0</v>
      </c>
      <c r="DV404">
        <v>0</v>
      </c>
      <c r="DW404">
        <v>2</v>
      </c>
      <c r="DX404" t="s">
        <v>357</v>
      </c>
      <c r="DY404">
        <v>2.97837</v>
      </c>
      <c r="DZ404">
        <v>2.72819</v>
      </c>
      <c r="EA404">
        <v>0.195774</v>
      </c>
      <c r="EB404">
        <v>0.20064</v>
      </c>
      <c r="EC404">
        <v>0.12312</v>
      </c>
      <c r="ED404">
        <v>0.120131</v>
      </c>
      <c r="EE404">
        <v>24048.8</v>
      </c>
      <c r="EF404">
        <v>23620.5</v>
      </c>
      <c r="EG404">
        <v>30439.3</v>
      </c>
      <c r="EH404">
        <v>29804</v>
      </c>
      <c r="EI404">
        <v>36833.2</v>
      </c>
      <c r="EJ404">
        <v>34523.9</v>
      </c>
      <c r="EK404">
        <v>46569.4</v>
      </c>
      <c r="EL404">
        <v>44321.2</v>
      </c>
      <c r="EM404">
        <v>1.86668</v>
      </c>
      <c r="EN404">
        <v>1.8374</v>
      </c>
      <c r="EO404">
        <v>0.209957</v>
      </c>
      <c r="EP404">
        <v>0</v>
      </c>
      <c r="EQ404">
        <v>31.6068</v>
      </c>
      <c r="ER404">
        <v>999.9</v>
      </c>
      <c r="ES404">
        <v>48.4</v>
      </c>
      <c r="ET404">
        <v>34</v>
      </c>
      <c r="EU404">
        <v>28.9235</v>
      </c>
      <c r="EV404">
        <v>63.0259</v>
      </c>
      <c r="EW404">
        <v>19.4671</v>
      </c>
      <c r="EX404">
        <v>1</v>
      </c>
      <c r="EY404">
        <v>0.0696596</v>
      </c>
      <c r="EZ404">
        <v>-2.58949</v>
      </c>
      <c r="FA404">
        <v>20.1822</v>
      </c>
      <c r="FB404">
        <v>5.23062</v>
      </c>
      <c r="FC404">
        <v>11.9737</v>
      </c>
      <c r="FD404">
        <v>4.97055</v>
      </c>
      <c r="FE404">
        <v>3.28968</v>
      </c>
      <c r="FF404">
        <v>9999</v>
      </c>
      <c r="FG404">
        <v>9999</v>
      </c>
      <c r="FH404">
        <v>9999</v>
      </c>
      <c r="FI404">
        <v>999.9</v>
      </c>
      <c r="FJ404">
        <v>4.97302</v>
      </c>
      <c r="FK404">
        <v>1.87744</v>
      </c>
      <c r="FL404">
        <v>1.87558</v>
      </c>
      <c r="FM404">
        <v>1.87836</v>
      </c>
      <c r="FN404">
        <v>1.87502</v>
      </c>
      <c r="FO404">
        <v>1.87866</v>
      </c>
      <c r="FP404">
        <v>1.87573</v>
      </c>
      <c r="FQ404">
        <v>1.87684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5.68</v>
      </c>
      <c r="GF404">
        <v>0.4006</v>
      </c>
      <c r="GG404">
        <v>1.952128706093963</v>
      </c>
      <c r="GH404">
        <v>0.004218851560130391</v>
      </c>
      <c r="GI404">
        <v>-1.795455638341317E-06</v>
      </c>
      <c r="GJ404">
        <v>4.509012065089949E-10</v>
      </c>
      <c r="GK404">
        <v>0.4005864047308223</v>
      </c>
      <c r="GL404">
        <v>0</v>
      </c>
      <c r="GM404">
        <v>0</v>
      </c>
      <c r="GN404">
        <v>0</v>
      </c>
      <c r="GO404">
        <v>0</v>
      </c>
      <c r="GP404">
        <v>2124</v>
      </c>
      <c r="GQ404">
        <v>1</v>
      </c>
      <c r="GR404">
        <v>26</v>
      </c>
      <c r="GS404">
        <v>223327</v>
      </c>
      <c r="GT404">
        <v>1202.6</v>
      </c>
      <c r="GU404">
        <v>3.15186</v>
      </c>
      <c r="GV404">
        <v>2.53296</v>
      </c>
      <c r="GW404">
        <v>1.39893</v>
      </c>
      <c r="GX404">
        <v>2.36206</v>
      </c>
      <c r="GY404">
        <v>1.44897</v>
      </c>
      <c r="GZ404">
        <v>2.51221</v>
      </c>
      <c r="HA404">
        <v>40.2474</v>
      </c>
      <c r="HB404">
        <v>24.2101</v>
      </c>
      <c r="HC404">
        <v>18</v>
      </c>
      <c r="HD404">
        <v>494.623</v>
      </c>
      <c r="HE404">
        <v>447.9</v>
      </c>
      <c r="HF404">
        <v>35.2362</v>
      </c>
      <c r="HG404">
        <v>28.068</v>
      </c>
      <c r="HH404">
        <v>30.0002</v>
      </c>
      <c r="HI404">
        <v>27.7391</v>
      </c>
      <c r="HJ404">
        <v>27.7858</v>
      </c>
      <c r="HK404">
        <v>63.1447</v>
      </c>
      <c r="HL404">
        <v>0</v>
      </c>
      <c r="HM404">
        <v>100</v>
      </c>
      <c r="HN404">
        <v>35.2293</v>
      </c>
      <c r="HO404">
        <v>1523.35</v>
      </c>
      <c r="HP404">
        <v>30.0046</v>
      </c>
      <c r="HQ404">
        <v>100.636</v>
      </c>
      <c r="HR404">
        <v>101.915</v>
      </c>
    </row>
    <row r="405" spans="1:226">
      <c r="A405">
        <v>389</v>
      </c>
      <c r="B405">
        <v>1677867687.1</v>
      </c>
      <c r="C405">
        <v>5165.599999904633</v>
      </c>
      <c r="D405" t="s">
        <v>1143</v>
      </c>
      <c r="E405" t="s">
        <v>1144</v>
      </c>
      <c r="F405">
        <v>5</v>
      </c>
      <c r="G405" t="s">
        <v>353</v>
      </c>
      <c r="H405" t="s">
        <v>770</v>
      </c>
      <c r="I405">
        <v>1677867679.314285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1555.138902794752</v>
      </c>
      <c r="AK405">
        <v>1524.403575757575</v>
      </c>
      <c r="AL405">
        <v>3.450206572051745</v>
      </c>
      <c r="AM405">
        <v>64.72934147553096</v>
      </c>
      <c r="AN405">
        <f>(AP405 - AO405 + BO405*1E3/(8.314*(BQ405+273.15)) * AR405/BN405 * AQ405) * BN405/(100*BB405) * 1000/(1000 - AP405)</f>
        <v>0</v>
      </c>
      <c r="AO405">
        <v>28.61274622688777</v>
      </c>
      <c r="AP405">
        <v>29.92589454545454</v>
      </c>
      <c r="AQ405">
        <v>-0.000460544023658104</v>
      </c>
      <c r="AR405">
        <v>99.36113135424414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2.96</v>
      </c>
      <c r="BC405">
        <v>0.5</v>
      </c>
      <c r="BD405" t="s">
        <v>355</v>
      </c>
      <c r="BE405">
        <v>2</v>
      </c>
      <c r="BF405" t="b">
        <v>1</v>
      </c>
      <c r="BG405">
        <v>1677867679.314285</v>
      </c>
      <c r="BH405">
        <v>1454.41</v>
      </c>
      <c r="BI405">
        <v>1493.677857142857</v>
      </c>
      <c r="BJ405">
        <v>29.95766785714286</v>
      </c>
      <c r="BK405">
        <v>28.616525</v>
      </c>
      <c r="BL405">
        <v>1448.742142857143</v>
      </c>
      <c r="BM405">
        <v>29.55709285714286</v>
      </c>
      <c r="BN405">
        <v>500.0243571428572</v>
      </c>
      <c r="BO405">
        <v>89.40324642857145</v>
      </c>
      <c r="BP405">
        <v>0.09994149285714285</v>
      </c>
      <c r="BQ405">
        <v>34.22813928571428</v>
      </c>
      <c r="BR405">
        <v>35.00897500000001</v>
      </c>
      <c r="BS405">
        <v>999.9000000000002</v>
      </c>
      <c r="BT405">
        <v>0</v>
      </c>
      <c r="BU405">
        <v>0</v>
      </c>
      <c r="BV405">
        <v>10003.3875</v>
      </c>
      <c r="BW405">
        <v>0</v>
      </c>
      <c r="BX405">
        <v>3.11677</v>
      </c>
      <c r="BY405">
        <v>-39.26990357142857</v>
      </c>
      <c r="BZ405">
        <v>1499.325</v>
      </c>
      <c r="CA405">
        <v>1537.681428571429</v>
      </c>
      <c r="CB405">
        <v>1.341149642857143</v>
      </c>
      <c r="CC405">
        <v>1493.677857142857</v>
      </c>
      <c r="CD405">
        <v>28.616525</v>
      </c>
      <c r="CE405">
        <v>2.678313571428571</v>
      </c>
      <c r="CF405">
        <v>2.558410357142857</v>
      </c>
      <c r="CG405">
        <v>22.15266071428571</v>
      </c>
      <c r="CH405">
        <v>21.40293928571429</v>
      </c>
      <c r="CI405">
        <v>2000.008214285715</v>
      </c>
      <c r="CJ405">
        <v>0.9800002142857144</v>
      </c>
      <c r="CK405">
        <v>0.01999977857142857</v>
      </c>
      <c r="CL405">
        <v>0</v>
      </c>
      <c r="CM405">
        <v>2.099225</v>
      </c>
      <c r="CN405">
        <v>0</v>
      </c>
      <c r="CO405">
        <v>7011.756785714285</v>
      </c>
      <c r="CP405">
        <v>17338.29285714285</v>
      </c>
      <c r="CQ405">
        <v>38.80989285714286</v>
      </c>
      <c r="CR405">
        <v>38.91928571428571</v>
      </c>
      <c r="CS405">
        <v>37.66271428571429</v>
      </c>
      <c r="CT405">
        <v>37.1515</v>
      </c>
      <c r="CU405">
        <v>38.07992857142857</v>
      </c>
      <c r="CV405">
        <v>1960.008214285715</v>
      </c>
      <c r="CW405">
        <v>40</v>
      </c>
      <c r="CX405">
        <v>0</v>
      </c>
      <c r="CY405">
        <v>1677867690.4</v>
      </c>
      <c r="CZ405">
        <v>0</v>
      </c>
      <c r="DA405">
        <v>0</v>
      </c>
      <c r="DB405" t="s">
        <v>356</v>
      </c>
      <c r="DC405">
        <v>1664468064.5</v>
      </c>
      <c r="DD405">
        <v>1677795524</v>
      </c>
      <c r="DE405">
        <v>0</v>
      </c>
      <c r="DF405">
        <v>-0.419</v>
      </c>
      <c r="DG405">
        <v>-0.001</v>
      </c>
      <c r="DH405">
        <v>3.097</v>
      </c>
      <c r="DI405">
        <v>0.268</v>
      </c>
      <c r="DJ405">
        <v>400</v>
      </c>
      <c r="DK405">
        <v>24</v>
      </c>
      <c r="DL405">
        <v>0.15</v>
      </c>
      <c r="DM405">
        <v>0.13</v>
      </c>
      <c r="DN405">
        <v>-39.29743170731707</v>
      </c>
      <c r="DO405">
        <v>0.02890243902437278</v>
      </c>
      <c r="DP405">
        <v>0.129246415129838</v>
      </c>
      <c r="DQ405">
        <v>1</v>
      </c>
      <c r="DR405">
        <v>1.355905365853658</v>
      </c>
      <c r="DS405">
        <v>-0.2343610452961638</v>
      </c>
      <c r="DT405">
        <v>0.02316339196458875</v>
      </c>
      <c r="DU405">
        <v>0</v>
      </c>
      <c r="DV405">
        <v>1</v>
      </c>
      <c r="DW405">
        <v>2</v>
      </c>
      <c r="DX405" t="s">
        <v>365</v>
      </c>
      <c r="DY405">
        <v>2.97835</v>
      </c>
      <c r="DZ405">
        <v>2.72842</v>
      </c>
      <c r="EA405">
        <v>0.197111</v>
      </c>
      <c r="EB405">
        <v>0.201964</v>
      </c>
      <c r="EC405">
        <v>0.123056</v>
      </c>
      <c r="ED405">
        <v>0.120124</v>
      </c>
      <c r="EE405">
        <v>24008.8</v>
      </c>
      <c r="EF405">
        <v>23581.5</v>
      </c>
      <c r="EG405">
        <v>30439.2</v>
      </c>
      <c r="EH405">
        <v>29804.2</v>
      </c>
      <c r="EI405">
        <v>36836</v>
      </c>
      <c r="EJ405">
        <v>34524.5</v>
      </c>
      <c r="EK405">
        <v>46569.4</v>
      </c>
      <c r="EL405">
        <v>44321.4</v>
      </c>
      <c r="EM405">
        <v>1.86677</v>
      </c>
      <c r="EN405">
        <v>1.8376</v>
      </c>
      <c r="EO405">
        <v>0.21065</v>
      </c>
      <c r="EP405">
        <v>0</v>
      </c>
      <c r="EQ405">
        <v>31.6012</v>
      </c>
      <c r="ER405">
        <v>999.9</v>
      </c>
      <c r="ES405">
        <v>48.4</v>
      </c>
      <c r="ET405">
        <v>34</v>
      </c>
      <c r="EU405">
        <v>28.9249</v>
      </c>
      <c r="EV405">
        <v>63.0659</v>
      </c>
      <c r="EW405">
        <v>19.6715</v>
      </c>
      <c r="EX405">
        <v>1</v>
      </c>
      <c r="EY405">
        <v>0.06940549999999999</v>
      </c>
      <c r="EZ405">
        <v>-2.59076</v>
      </c>
      <c r="FA405">
        <v>20.1821</v>
      </c>
      <c r="FB405">
        <v>5.23092</v>
      </c>
      <c r="FC405">
        <v>11.9734</v>
      </c>
      <c r="FD405">
        <v>4.97075</v>
      </c>
      <c r="FE405">
        <v>3.28973</v>
      </c>
      <c r="FF405">
        <v>9999</v>
      </c>
      <c r="FG405">
        <v>9999</v>
      </c>
      <c r="FH405">
        <v>9999</v>
      </c>
      <c r="FI405">
        <v>999.9</v>
      </c>
      <c r="FJ405">
        <v>4.973</v>
      </c>
      <c r="FK405">
        <v>1.87746</v>
      </c>
      <c r="FL405">
        <v>1.8756</v>
      </c>
      <c r="FM405">
        <v>1.87839</v>
      </c>
      <c r="FN405">
        <v>1.87508</v>
      </c>
      <c r="FO405">
        <v>1.87865</v>
      </c>
      <c r="FP405">
        <v>1.87573</v>
      </c>
      <c r="FQ405">
        <v>1.87685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5.71</v>
      </c>
      <c r="GF405">
        <v>0.4005</v>
      </c>
      <c r="GG405">
        <v>1.952128706093963</v>
      </c>
      <c r="GH405">
        <v>0.004218851560130391</v>
      </c>
      <c r="GI405">
        <v>-1.795455638341317E-06</v>
      </c>
      <c r="GJ405">
        <v>4.509012065089949E-10</v>
      </c>
      <c r="GK405">
        <v>0.4005864047308223</v>
      </c>
      <c r="GL405">
        <v>0</v>
      </c>
      <c r="GM405">
        <v>0</v>
      </c>
      <c r="GN405">
        <v>0</v>
      </c>
      <c r="GO405">
        <v>0</v>
      </c>
      <c r="GP405">
        <v>2124</v>
      </c>
      <c r="GQ405">
        <v>1</v>
      </c>
      <c r="GR405">
        <v>26</v>
      </c>
      <c r="GS405">
        <v>223327</v>
      </c>
      <c r="GT405">
        <v>1202.7</v>
      </c>
      <c r="GU405">
        <v>3.17749</v>
      </c>
      <c r="GV405">
        <v>2.53418</v>
      </c>
      <c r="GW405">
        <v>1.39893</v>
      </c>
      <c r="GX405">
        <v>2.36206</v>
      </c>
      <c r="GY405">
        <v>1.44897</v>
      </c>
      <c r="GZ405">
        <v>2.51587</v>
      </c>
      <c r="HA405">
        <v>40.222</v>
      </c>
      <c r="HB405">
        <v>24.2101</v>
      </c>
      <c r="HC405">
        <v>18</v>
      </c>
      <c r="HD405">
        <v>494.695</v>
      </c>
      <c r="HE405">
        <v>448.035</v>
      </c>
      <c r="HF405">
        <v>35.2253</v>
      </c>
      <c r="HG405">
        <v>28.068</v>
      </c>
      <c r="HH405">
        <v>30.0001</v>
      </c>
      <c r="HI405">
        <v>27.7413</v>
      </c>
      <c r="HJ405">
        <v>27.7871</v>
      </c>
      <c r="HK405">
        <v>63.6484</v>
      </c>
      <c r="HL405">
        <v>0</v>
      </c>
      <c r="HM405">
        <v>100</v>
      </c>
      <c r="HN405">
        <v>35.2222</v>
      </c>
      <c r="HO405">
        <v>1536.71</v>
      </c>
      <c r="HP405">
        <v>30.0046</v>
      </c>
      <c r="HQ405">
        <v>100.636</v>
      </c>
      <c r="HR405">
        <v>101.915</v>
      </c>
    </row>
    <row r="406" spans="1:226">
      <c r="A406">
        <v>390</v>
      </c>
      <c r="B406">
        <v>1677867692.1</v>
      </c>
      <c r="C406">
        <v>5170.599999904633</v>
      </c>
      <c r="D406" t="s">
        <v>1145</v>
      </c>
      <c r="E406" t="s">
        <v>1146</v>
      </c>
      <c r="F406">
        <v>5</v>
      </c>
      <c r="G406" t="s">
        <v>353</v>
      </c>
      <c r="H406" t="s">
        <v>770</v>
      </c>
      <c r="I406">
        <v>1677867684.6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1572.378943296071</v>
      </c>
      <c r="AK406">
        <v>1541.803333333334</v>
      </c>
      <c r="AL406">
        <v>3.473804320390785</v>
      </c>
      <c r="AM406">
        <v>64.72934147553096</v>
      </c>
      <c r="AN406">
        <f>(AP406 - AO406 + BO406*1E3/(8.314*(BQ406+273.15)) * AR406/BN406 * AQ406) * BN406/(100*BB406) * 1000/(1000 - AP406)</f>
        <v>0</v>
      </c>
      <c r="AO406">
        <v>28.6113698109038</v>
      </c>
      <c r="AP406">
        <v>29.90121696969694</v>
      </c>
      <c r="AQ406">
        <v>-0.005454229692430127</v>
      </c>
      <c r="AR406">
        <v>99.36113135424414</v>
      </c>
      <c r="AS406">
        <v>0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2.96</v>
      </c>
      <c r="BC406">
        <v>0.5</v>
      </c>
      <c r="BD406" t="s">
        <v>355</v>
      </c>
      <c r="BE406">
        <v>2</v>
      </c>
      <c r="BF406" t="b">
        <v>1</v>
      </c>
      <c r="BG406">
        <v>1677867684.6</v>
      </c>
      <c r="BH406">
        <v>1472.14</v>
      </c>
      <c r="BI406">
        <v>1511.454444444445</v>
      </c>
      <c r="BJ406">
        <v>29.93464074074074</v>
      </c>
      <c r="BK406">
        <v>28.61359259259259</v>
      </c>
      <c r="BL406">
        <v>1466.438888888889</v>
      </c>
      <c r="BM406">
        <v>29.53405555555555</v>
      </c>
      <c r="BN406">
        <v>500.036111111111</v>
      </c>
      <c r="BO406">
        <v>89.4041</v>
      </c>
      <c r="BP406">
        <v>0.0999354185185185</v>
      </c>
      <c r="BQ406">
        <v>34.22322222222222</v>
      </c>
      <c r="BR406">
        <v>35.00917777777778</v>
      </c>
      <c r="BS406">
        <v>999.9000000000001</v>
      </c>
      <c r="BT406">
        <v>0</v>
      </c>
      <c r="BU406">
        <v>0</v>
      </c>
      <c r="BV406">
        <v>9999.281481481481</v>
      </c>
      <c r="BW406">
        <v>0</v>
      </c>
      <c r="BX406">
        <v>3.11677</v>
      </c>
      <c r="BY406">
        <v>-39.31683333333334</v>
      </c>
      <c r="BZ406">
        <v>1517.566296296296</v>
      </c>
      <c r="CA406">
        <v>1555.977777777778</v>
      </c>
      <c r="CB406">
        <v>1.321043333333334</v>
      </c>
      <c r="CC406">
        <v>1511.454444444445</v>
      </c>
      <c r="CD406">
        <v>28.61359259259259</v>
      </c>
      <c r="CE406">
        <v>2.67627888888889</v>
      </c>
      <c r="CF406">
        <v>2.558172592592593</v>
      </c>
      <c r="CG406">
        <v>22.14019259259259</v>
      </c>
      <c r="CH406">
        <v>21.40142962962963</v>
      </c>
      <c r="CI406">
        <v>2000.008518518519</v>
      </c>
      <c r="CJ406">
        <v>0.9800001111111111</v>
      </c>
      <c r="CK406">
        <v>0.01999988518518519</v>
      </c>
      <c r="CL406">
        <v>0</v>
      </c>
      <c r="CM406">
        <v>2.113848148148148</v>
      </c>
      <c r="CN406">
        <v>0</v>
      </c>
      <c r="CO406">
        <v>7010.882592592592</v>
      </c>
      <c r="CP406">
        <v>17338.29259259259</v>
      </c>
      <c r="CQ406">
        <v>38.87007407407408</v>
      </c>
      <c r="CR406">
        <v>38.92092592592593</v>
      </c>
      <c r="CS406">
        <v>37.65718518518518</v>
      </c>
      <c r="CT406">
        <v>37.15018518518519</v>
      </c>
      <c r="CU406">
        <v>38.07133333333333</v>
      </c>
      <c r="CV406">
        <v>1960.008148148148</v>
      </c>
      <c r="CW406">
        <v>40.00037037037037</v>
      </c>
      <c r="CX406">
        <v>0</v>
      </c>
      <c r="CY406">
        <v>1677867695.2</v>
      </c>
      <c r="CZ406">
        <v>0</v>
      </c>
      <c r="DA406">
        <v>0</v>
      </c>
      <c r="DB406" t="s">
        <v>356</v>
      </c>
      <c r="DC406">
        <v>1664468064.5</v>
      </c>
      <c r="DD406">
        <v>1677795524</v>
      </c>
      <c r="DE406">
        <v>0</v>
      </c>
      <c r="DF406">
        <v>-0.419</v>
      </c>
      <c r="DG406">
        <v>-0.001</v>
      </c>
      <c r="DH406">
        <v>3.097</v>
      </c>
      <c r="DI406">
        <v>0.268</v>
      </c>
      <c r="DJ406">
        <v>400</v>
      </c>
      <c r="DK406">
        <v>24</v>
      </c>
      <c r="DL406">
        <v>0.15</v>
      </c>
      <c r="DM406">
        <v>0.13</v>
      </c>
      <c r="DN406">
        <v>-39.26305499999999</v>
      </c>
      <c r="DO406">
        <v>-0.5729628517823212</v>
      </c>
      <c r="DP406">
        <v>0.1095715450059919</v>
      </c>
      <c r="DQ406">
        <v>0</v>
      </c>
      <c r="DR406">
        <v>1.333144</v>
      </c>
      <c r="DS406">
        <v>-0.2272899061913698</v>
      </c>
      <c r="DT406">
        <v>0.02189284161546875</v>
      </c>
      <c r="DU406">
        <v>0</v>
      </c>
      <c r="DV406">
        <v>0</v>
      </c>
      <c r="DW406">
        <v>2</v>
      </c>
      <c r="DX406" t="s">
        <v>357</v>
      </c>
      <c r="DY406">
        <v>2.97823</v>
      </c>
      <c r="DZ406">
        <v>2.72815</v>
      </c>
      <c r="EA406">
        <v>0.198447</v>
      </c>
      <c r="EB406">
        <v>0.203285</v>
      </c>
      <c r="EC406">
        <v>0.122985</v>
      </c>
      <c r="ED406">
        <v>0.120114</v>
      </c>
      <c r="EE406">
        <v>23968.8</v>
      </c>
      <c r="EF406">
        <v>23542.5</v>
      </c>
      <c r="EG406">
        <v>30439.2</v>
      </c>
      <c r="EH406">
        <v>29804.3</v>
      </c>
      <c r="EI406">
        <v>36839.2</v>
      </c>
      <c r="EJ406">
        <v>34524.8</v>
      </c>
      <c r="EK406">
        <v>46569.4</v>
      </c>
      <c r="EL406">
        <v>44321.2</v>
      </c>
      <c r="EM406">
        <v>1.8662</v>
      </c>
      <c r="EN406">
        <v>1.83795</v>
      </c>
      <c r="EO406">
        <v>0.210296</v>
      </c>
      <c r="EP406">
        <v>0</v>
      </c>
      <c r="EQ406">
        <v>31.5971</v>
      </c>
      <c r="ER406">
        <v>999.9</v>
      </c>
      <c r="ES406">
        <v>48.4</v>
      </c>
      <c r="ET406">
        <v>34</v>
      </c>
      <c r="EU406">
        <v>28.9235</v>
      </c>
      <c r="EV406">
        <v>62.8959</v>
      </c>
      <c r="EW406">
        <v>19.5232</v>
      </c>
      <c r="EX406">
        <v>1</v>
      </c>
      <c r="EY406">
        <v>0.0696138</v>
      </c>
      <c r="EZ406">
        <v>-2.58824</v>
      </c>
      <c r="FA406">
        <v>20.182</v>
      </c>
      <c r="FB406">
        <v>5.22942</v>
      </c>
      <c r="FC406">
        <v>11.974</v>
      </c>
      <c r="FD406">
        <v>4.97</v>
      </c>
      <c r="FE406">
        <v>3.28968</v>
      </c>
      <c r="FF406">
        <v>9999</v>
      </c>
      <c r="FG406">
        <v>9999</v>
      </c>
      <c r="FH406">
        <v>9999</v>
      </c>
      <c r="FI406">
        <v>999.9</v>
      </c>
      <c r="FJ406">
        <v>4.97302</v>
      </c>
      <c r="FK406">
        <v>1.87747</v>
      </c>
      <c r="FL406">
        <v>1.87561</v>
      </c>
      <c r="FM406">
        <v>1.8784</v>
      </c>
      <c r="FN406">
        <v>1.87511</v>
      </c>
      <c r="FO406">
        <v>1.87866</v>
      </c>
      <c r="FP406">
        <v>1.87575</v>
      </c>
      <c r="FQ406">
        <v>1.87688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5.74</v>
      </c>
      <c r="GF406">
        <v>0.4006</v>
      </c>
      <c r="GG406">
        <v>1.952128706093963</v>
      </c>
      <c r="GH406">
        <v>0.004218851560130391</v>
      </c>
      <c r="GI406">
        <v>-1.795455638341317E-06</v>
      </c>
      <c r="GJ406">
        <v>4.509012065089949E-10</v>
      </c>
      <c r="GK406">
        <v>0.4005864047308223</v>
      </c>
      <c r="GL406">
        <v>0</v>
      </c>
      <c r="GM406">
        <v>0</v>
      </c>
      <c r="GN406">
        <v>0</v>
      </c>
      <c r="GO406">
        <v>0</v>
      </c>
      <c r="GP406">
        <v>2124</v>
      </c>
      <c r="GQ406">
        <v>1</v>
      </c>
      <c r="GR406">
        <v>26</v>
      </c>
      <c r="GS406">
        <v>223327.1</v>
      </c>
      <c r="GT406">
        <v>1202.8</v>
      </c>
      <c r="GU406">
        <v>3.20679</v>
      </c>
      <c r="GV406">
        <v>2.54517</v>
      </c>
      <c r="GW406">
        <v>1.39893</v>
      </c>
      <c r="GX406">
        <v>2.36206</v>
      </c>
      <c r="GY406">
        <v>1.44897</v>
      </c>
      <c r="GZ406">
        <v>2.47925</v>
      </c>
      <c r="HA406">
        <v>40.222</v>
      </c>
      <c r="HB406">
        <v>24.2101</v>
      </c>
      <c r="HC406">
        <v>18</v>
      </c>
      <c r="HD406">
        <v>494.374</v>
      </c>
      <c r="HE406">
        <v>448.263</v>
      </c>
      <c r="HF406">
        <v>35.2176</v>
      </c>
      <c r="HG406">
        <v>28.068</v>
      </c>
      <c r="HH406">
        <v>30</v>
      </c>
      <c r="HI406">
        <v>27.7413</v>
      </c>
      <c r="HJ406">
        <v>27.7882</v>
      </c>
      <c r="HK406">
        <v>64.2251</v>
      </c>
      <c r="HL406">
        <v>0</v>
      </c>
      <c r="HM406">
        <v>100</v>
      </c>
      <c r="HN406">
        <v>35.2118</v>
      </c>
      <c r="HO406">
        <v>1556.74</v>
      </c>
      <c r="HP406">
        <v>30.0046</v>
      </c>
      <c r="HQ406">
        <v>100.636</v>
      </c>
      <c r="HR406">
        <v>101.915</v>
      </c>
    </row>
    <row r="407" spans="1:226">
      <c r="A407">
        <v>391</v>
      </c>
      <c r="B407">
        <v>1677867697.1</v>
      </c>
      <c r="C407">
        <v>5175.599999904633</v>
      </c>
      <c r="D407" t="s">
        <v>1147</v>
      </c>
      <c r="E407" t="s">
        <v>1148</v>
      </c>
      <c r="F407">
        <v>5</v>
      </c>
      <c r="G407" t="s">
        <v>353</v>
      </c>
      <c r="H407" t="s">
        <v>770</v>
      </c>
      <c r="I407">
        <v>1677867689.314285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1589.538440818761</v>
      </c>
      <c r="AK407">
        <v>1558.877757575759</v>
      </c>
      <c r="AL407">
        <v>3.42838473668554</v>
      </c>
      <c r="AM407">
        <v>64.72934147553096</v>
      </c>
      <c r="AN407">
        <f>(AP407 - AO407 + BO407*1E3/(8.314*(BQ407+273.15)) * AR407/BN407 * AQ407) * BN407/(100*BB407) * 1000/(1000 - AP407)</f>
        <v>0</v>
      </c>
      <c r="AO407">
        <v>28.60758573795918</v>
      </c>
      <c r="AP407">
        <v>29.87853272727271</v>
      </c>
      <c r="AQ407">
        <v>-0.001626938137981624</v>
      </c>
      <c r="AR407">
        <v>99.36113135424414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2.96</v>
      </c>
      <c r="BC407">
        <v>0.5</v>
      </c>
      <c r="BD407" t="s">
        <v>355</v>
      </c>
      <c r="BE407">
        <v>2</v>
      </c>
      <c r="BF407" t="b">
        <v>1</v>
      </c>
      <c r="BG407">
        <v>1677867689.314285</v>
      </c>
      <c r="BH407">
        <v>1487.930714285714</v>
      </c>
      <c r="BI407">
        <v>1527.219285714286</v>
      </c>
      <c r="BJ407">
        <v>29.91278928571429</v>
      </c>
      <c r="BK407">
        <v>28.61089642857143</v>
      </c>
      <c r="BL407">
        <v>1482.201071428571</v>
      </c>
      <c r="BM407">
        <v>29.5122</v>
      </c>
      <c r="BN407">
        <v>500.0342857142857</v>
      </c>
      <c r="BO407">
        <v>89.4046857142857</v>
      </c>
      <c r="BP407">
        <v>0.09998587857142857</v>
      </c>
      <c r="BQ407">
        <v>34.21894642857144</v>
      </c>
      <c r="BR407">
        <v>35.00436785714286</v>
      </c>
      <c r="BS407">
        <v>999.9000000000002</v>
      </c>
      <c r="BT407">
        <v>0</v>
      </c>
      <c r="BU407">
        <v>0</v>
      </c>
      <c r="BV407">
        <v>9996.52</v>
      </c>
      <c r="BW407">
        <v>0</v>
      </c>
      <c r="BX407">
        <v>3.114455</v>
      </c>
      <c r="BY407">
        <v>-39.28932142857143</v>
      </c>
      <c r="BZ407">
        <v>1533.81</v>
      </c>
      <c r="CA407">
        <v>1572.202142857143</v>
      </c>
      <c r="CB407">
        <v>1.301894642857143</v>
      </c>
      <c r="CC407">
        <v>1527.219285714286</v>
      </c>
      <c r="CD407">
        <v>28.61089642857143</v>
      </c>
      <c r="CE407">
        <v>2.674343214285714</v>
      </c>
      <c r="CF407">
        <v>2.557947857142857</v>
      </c>
      <c r="CG407">
        <v>22.12831785714285</v>
      </c>
      <c r="CH407">
        <v>21.39999285714286</v>
      </c>
      <c r="CI407">
        <v>2000.003214285715</v>
      </c>
      <c r="CJ407">
        <v>0.9800001071428573</v>
      </c>
      <c r="CK407">
        <v>0.01999988928571429</v>
      </c>
      <c r="CL407">
        <v>0</v>
      </c>
      <c r="CM407">
        <v>2.062857142857143</v>
      </c>
      <c r="CN407">
        <v>0</v>
      </c>
      <c r="CO407">
        <v>7009.991785714285</v>
      </c>
      <c r="CP407">
        <v>17338.25714285714</v>
      </c>
      <c r="CQ407">
        <v>38.84796428571428</v>
      </c>
      <c r="CR407">
        <v>38.92592857142857</v>
      </c>
      <c r="CS407">
        <v>37.66042857142857</v>
      </c>
      <c r="CT407">
        <v>37.156</v>
      </c>
      <c r="CU407">
        <v>38.07996428571428</v>
      </c>
      <c r="CV407">
        <v>1960.002857142857</v>
      </c>
      <c r="CW407">
        <v>40.00035714285714</v>
      </c>
      <c r="CX407">
        <v>0</v>
      </c>
      <c r="CY407">
        <v>1677867700</v>
      </c>
      <c r="CZ407">
        <v>0</v>
      </c>
      <c r="DA407">
        <v>0</v>
      </c>
      <c r="DB407" t="s">
        <v>356</v>
      </c>
      <c r="DC407">
        <v>1664468064.5</v>
      </c>
      <c r="DD407">
        <v>1677795524</v>
      </c>
      <c r="DE407">
        <v>0</v>
      </c>
      <c r="DF407">
        <v>-0.419</v>
      </c>
      <c r="DG407">
        <v>-0.001</v>
      </c>
      <c r="DH407">
        <v>3.097</v>
      </c>
      <c r="DI407">
        <v>0.268</v>
      </c>
      <c r="DJ407">
        <v>400</v>
      </c>
      <c r="DK407">
        <v>24</v>
      </c>
      <c r="DL407">
        <v>0.15</v>
      </c>
      <c r="DM407">
        <v>0.13</v>
      </c>
      <c r="DN407">
        <v>-39.30163902439025</v>
      </c>
      <c r="DO407">
        <v>0.3362006968641435</v>
      </c>
      <c r="DP407">
        <v>0.05491087181014895</v>
      </c>
      <c r="DQ407">
        <v>0</v>
      </c>
      <c r="DR407">
        <v>1.312617073170732</v>
      </c>
      <c r="DS407">
        <v>-0.241582996515682</v>
      </c>
      <c r="DT407">
        <v>0.02384488248454923</v>
      </c>
      <c r="DU407">
        <v>0</v>
      </c>
      <c r="DV407">
        <v>0</v>
      </c>
      <c r="DW407">
        <v>2</v>
      </c>
      <c r="DX407" t="s">
        <v>357</v>
      </c>
      <c r="DY407">
        <v>2.97844</v>
      </c>
      <c r="DZ407">
        <v>2.72823</v>
      </c>
      <c r="EA407">
        <v>0.199758</v>
      </c>
      <c r="EB407">
        <v>0.204595</v>
      </c>
      <c r="EC407">
        <v>0.122926</v>
      </c>
      <c r="ED407">
        <v>0.12011</v>
      </c>
      <c r="EE407">
        <v>23929.4</v>
      </c>
      <c r="EF407">
        <v>23503.8</v>
      </c>
      <c r="EG407">
        <v>30439</v>
      </c>
      <c r="EH407">
        <v>29804.3</v>
      </c>
      <c r="EI407">
        <v>36841.6</v>
      </c>
      <c r="EJ407">
        <v>34525.3</v>
      </c>
      <c r="EK407">
        <v>46569.2</v>
      </c>
      <c r="EL407">
        <v>44321.6</v>
      </c>
      <c r="EM407">
        <v>1.86637</v>
      </c>
      <c r="EN407">
        <v>1.83762</v>
      </c>
      <c r="EO407">
        <v>0.210475</v>
      </c>
      <c r="EP407">
        <v>0</v>
      </c>
      <c r="EQ407">
        <v>31.5937</v>
      </c>
      <c r="ER407">
        <v>999.9</v>
      </c>
      <c r="ES407">
        <v>48.4</v>
      </c>
      <c r="ET407">
        <v>34</v>
      </c>
      <c r="EU407">
        <v>28.9219</v>
      </c>
      <c r="EV407">
        <v>62.9659</v>
      </c>
      <c r="EW407">
        <v>19.3109</v>
      </c>
      <c r="EX407">
        <v>1</v>
      </c>
      <c r="EY407">
        <v>0.06958839999999999</v>
      </c>
      <c r="EZ407">
        <v>-2.98242</v>
      </c>
      <c r="FA407">
        <v>20.1758</v>
      </c>
      <c r="FB407">
        <v>5.23107</v>
      </c>
      <c r="FC407">
        <v>11.9736</v>
      </c>
      <c r="FD407">
        <v>4.97105</v>
      </c>
      <c r="FE407">
        <v>3.28985</v>
      </c>
      <c r="FF407">
        <v>9999</v>
      </c>
      <c r="FG407">
        <v>9999</v>
      </c>
      <c r="FH407">
        <v>9999</v>
      </c>
      <c r="FI407">
        <v>999.9</v>
      </c>
      <c r="FJ407">
        <v>4.97302</v>
      </c>
      <c r="FK407">
        <v>1.87744</v>
      </c>
      <c r="FL407">
        <v>1.87555</v>
      </c>
      <c r="FM407">
        <v>1.87836</v>
      </c>
      <c r="FN407">
        <v>1.87502</v>
      </c>
      <c r="FO407">
        <v>1.8786</v>
      </c>
      <c r="FP407">
        <v>1.87569</v>
      </c>
      <c r="FQ407">
        <v>1.87683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5.77</v>
      </c>
      <c r="GF407">
        <v>0.4006</v>
      </c>
      <c r="GG407">
        <v>1.952128706093963</v>
      </c>
      <c r="GH407">
        <v>0.004218851560130391</v>
      </c>
      <c r="GI407">
        <v>-1.795455638341317E-06</v>
      </c>
      <c r="GJ407">
        <v>4.509012065089949E-10</v>
      </c>
      <c r="GK407">
        <v>0.4005864047308223</v>
      </c>
      <c r="GL407">
        <v>0</v>
      </c>
      <c r="GM407">
        <v>0</v>
      </c>
      <c r="GN407">
        <v>0</v>
      </c>
      <c r="GO407">
        <v>0</v>
      </c>
      <c r="GP407">
        <v>2124</v>
      </c>
      <c r="GQ407">
        <v>1</v>
      </c>
      <c r="GR407">
        <v>26</v>
      </c>
      <c r="GS407">
        <v>223327.2</v>
      </c>
      <c r="GT407">
        <v>1202.9</v>
      </c>
      <c r="GU407">
        <v>3.2312</v>
      </c>
      <c r="GV407">
        <v>2.54883</v>
      </c>
      <c r="GW407">
        <v>1.39893</v>
      </c>
      <c r="GX407">
        <v>2.36206</v>
      </c>
      <c r="GY407">
        <v>1.44897</v>
      </c>
      <c r="GZ407">
        <v>2.41821</v>
      </c>
      <c r="HA407">
        <v>40.222</v>
      </c>
      <c r="HB407">
        <v>24.2013</v>
      </c>
      <c r="HC407">
        <v>18</v>
      </c>
      <c r="HD407">
        <v>494.484</v>
      </c>
      <c r="HE407">
        <v>448.059</v>
      </c>
      <c r="HF407">
        <v>35.2221</v>
      </c>
      <c r="HG407">
        <v>28.0694</v>
      </c>
      <c r="HH407">
        <v>30.0003</v>
      </c>
      <c r="HI407">
        <v>27.7432</v>
      </c>
      <c r="HJ407">
        <v>27.7882</v>
      </c>
      <c r="HK407">
        <v>64.7226</v>
      </c>
      <c r="HL407">
        <v>0</v>
      </c>
      <c r="HM407">
        <v>100</v>
      </c>
      <c r="HN407">
        <v>35.3869</v>
      </c>
      <c r="HO407">
        <v>1570.1</v>
      </c>
      <c r="HP407">
        <v>30.0046</v>
      </c>
      <c r="HQ407">
        <v>100.636</v>
      </c>
      <c r="HR407">
        <v>101.916</v>
      </c>
    </row>
    <row r="408" spans="1:226">
      <c r="A408">
        <v>392</v>
      </c>
      <c r="B408">
        <v>1677867702.1</v>
      </c>
      <c r="C408">
        <v>5180.599999904633</v>
      </c>
      <c r="D408" t="s">
        <v>1149</v>
      </c>
      <c r="E408" t="s">
        <v>1150</v>
      </c>
      <c r="F408">
        <v>5</v>
      </c>
      <c r="G408" t="s">
        <v>353</v>
      </c>
      <c r="H408" t="s">
        <v>770</v>
      </c>
      <c r="I408">
        <v>1677867694.6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1606.8567292908</v>
      </c>
      <c r="AK408">
        <v>1576.126606060606</v>
      </c>
      <c r="AL408">
        <v>3.449429517504535</v>
      </c>
      <c r="AM408">
        <v>64.72934147553096</v>
      </c>
      <c r="AN408">
        <f>(AP408 - AO408 + BO408*1E3/(8.314*(BQ408+273.15)) * AR408/BN408 * AQ408) * BN408/(100*BB408) * 1000/(1000 - AP408)</f>
        <v>0</v>
      </c>
      <c r="AO408">
        <v>28.60721831547935</v>
      </c>
      <c r="AP408">
        <v>29.85855515151515</v>
      </c>
      <c r="AQ408">
        <v>-0.0006917500779775244</v>
      </c>
      <c r="AR408">
        <v>99.36113135424414</v>
      </c>
      <c r="AS408">
        <v>0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2.96</v>
      </c>
      <c r="BC408">
        <v>0.5</v>
      </c>
      <c r="BD408" t="s">
        <v>355</v>
      </c>
      <c r="BE408">
        <v>2</v>
      </c>
      <c r="BF408" t="b">
        <v>1</v>
      </c>
      <c r="BG408">
        <v>1677867694.6</v>
      </c>
      <c r="BH408">
        <v>1505.647777777778</v>
      </c>
      <c r="BI408">
        <v>1544.935925925926</v>
      </c>
      <c r="BJ408">
        <v>29.88843333333333</v>
      </c>
      <c r="BK408">
        <v>28.60875555555556</v>
      </c>
      <c r="BL408">
        <v>1499.884814814815</v>
      </c>
      <c r="BM408">
        <v>29.48783703703704</v>
      </c>
      <c r="BN408">
        <v>500.0306296296296</v>
      </c>
      <c r="BO408">
        <v>89.40598148148148</v>
      </c>
      <c r="BP408">
        <v>0.09999584444444444</v>
      </c>
      <c r="BQ408">
        <v>34.21491111111111</v>
      </c>
      <c r="BR408">
        <v>35.0017962962963</v>
      </c>
      <c r="BS408">
        <v>999.9000000000001</v>
      </c>
      <c r="BT408">
        <v>0</v>
      </c>
      <c r="BU408">
        <v>0</v>
      </c>
      <c r="BV408">
        <v>9990.925925925925</v>
      </c>
      <c r="BW408">
        <v>0</v>
      </c>
      <c r="BX408">
        <v>3.113194444444445</v>
      </c>
      <c r="BY408">
        <v>-39.28761851851851</v>
      </c>
      <c r="BZ408">
        <v>1552.035185185185</v>
      </c>
      <c r="CA408">
        <v>1590.435555555556</v>
      </c>
      <c r="CB408">
        <v>1.27967962962963</v>
      </c>
      <c r="CC408">
        <v>1544.935925925926</v>
      </c>
      <c r="CD408">
        <v>28.60875555555556</v>
      </c>
      <c r="CE408">
        <v>2.672204074074074</v>
      </c>
      <c r="CF408">
        <v>2.557793333333333</v>
      </c>
      <c r="CG408">
        <v>22.11518518518519</v>
      </c>
      <c r="CH408">
        <v>21.39900740740741</v>
      </c>
      <c r="CI408">
        <v>2000.00962962963</v>
      </c>
      <c r="CJ408">
        <v>0.9800002222222224</v>
      </c>
      <c r="CK408">
        <v>0.01999977037037037</v>
      </c>
      <c r="CL408">
        <v>0</v>
      </c>
      <c r="CM408">
        <v>2.094751851851852</v>
      </c>
      <c r="CN408">
        <v>0</v>
      </c>
      <c r="CO408">
        <v>7008.959629629629</v>
      </c>
      <c r="CP408">
        <v>17338.32222222222</v>
      </c>
      <c r="CQ408">
        <v>38.84933333333333</v>
      </c>
      <c r="CR408">
        <v>38.92322222222223</v>
      </c>
      <c r="CS408">
        <v>37.67792592592593</v>
      </c>
      <c r="CT408">
        <v>37.15944444444444</v>
      </c>
      <c r="CU408">
        <v>38.08062962962963</v>
      </c>
      <c r="CV408">
        <v>1960.009259259259</v>
      </c>
      <c r="CW408">
        <v>40.00037037037037</v>
      </c>
      <c r="CX408">
        <v>0</v>
      </c>
      <c r="CY408">
        <v>1677867705.4</v>
      </c>
      <c r="CZ408">
        <v>0</v>
      </c>
      <c r="DA408">
        <v>0</v>
      </c>
      <c r="DB408" t="s">
        <v>356</v>
      </c>
      <c r="DC408">
        <v>1664468064.5</v>
      </c>
      <c r="DD408">
        <v>1677795524</v>
      </c>
      <c r="DE408">
        <v>0</v>
      </c>
      <c r="DF408">
        <v>-0.419</v>
      </c>
      <c r="DG408">
        <v>-0.001</v>
      </c>
      <c r="DH408">
        <v>3.097</v>
      </c>
      <c r="DI408">
        <v>0.268</v>
      </c>
      <c r="DJ408">
        <v>400</v>
      </c>
      <c r="DK408">
        <v>24</v>
      </c>
      <c r="DL408">
        <v>0.15</v>
      </c>
      <c r="DM408">
        <v>0.13</v>
      </c>
      <c r="DN408">
        <v>-39.30281219512195</v>
      </c>
      <c r="DO408">
        <v>-0.007465505226467171</v>
      </c>
      <c r="DP408">
        <v>0.05816594089797938</v>
      </c>
      <c r="DQ408">
        <v>1</v>
      </c>
      <c r="DR408">
        <v>1.292296097560976</v>
      </c>
      <c r="DS408">
        <v>-0.2512078745644604</v>
      </c>
      <c r="DT408">
        <v>0.02478007459565227</v>
      </c>
      <c r="DU408">
        <v>0</v>
      </c>
      <c r="DV408">
        <v>1</v>
      </c>
      <c r="DW408">
        <v>2</v>
      </c>
      <c r="DX408" t="s">
        <v>365</v>
      </c>
      <c r="DY408">
        <v>2.97821</v>
      </c>
      <c r="DZ408">
        <v>2.72839</v>
      </c>
      <c r="EA408">
        <v>0.201084</v>
      </c>
      <c r="EB408">
        <v>0.205907</v>
      </c>
      <c r="EC408">
        <v>0.122882</v>
      </c>
      <c r="ED408">
        <v>0.120113</v>
      </c>
      <c r="EE408">
        <v>23889.5</v>
      </c>
      <c r="EF408">
        <v>23464.9</v>
      </c>
      <c r="EG408">
        <v>30438.6</v>
      </c>
      <c r="EH408">
        <v>29804.2</v>
      </c>
      <c r="EI408">
        <v>36843.1</v>
      </c>
      <c r="EJ408">
        <v>34525.1</v>
      </c>
      <c r="EK408">
        <v>46568.5</v>
      </c>
      <c r="EL408">
        <v>44321.3</v>
      </c>
      <c r="EM408">
        <v>1.86645</v>
      </c>
      <c r="EN408">
        <v>1.83785</v>
      </c>
      <c r="EO408">
        <v>0.210803</v>
      </c>
      <c r="EP408">
        <v>0</v>
      </c>
      <c r="EQ408">
        <v>31.5902</v>
      </c>
      <c r="ER408">
        <v>999.9</v>
      </c>
      <c r="ES408">
        <v>48.4</v>
      </c>
      <c r="ET408">
        <v>34</v>
      </c>
      <c r="EU408">
        <v>28.9247</v>
      </c>
      <c r="EV408">
        <v>63.0059</v>
      </c>
      <c r="EW408">
        <v>19.3109</v>
      </c>
      <c r="EX408">
        <v>1</v>
      </c>
      <c r="EY408">
        <v>0.0705335</v>
      </c>
      <c r="EZ408">
        <v>-2.97978</v>
      </c>
      <c r="FA408">
        <v>20.176</v>
      </c>
      <c r="FB408">
        <v>5.23077</v>
      </c>
      <c r="FC408">
        <v>11.974</v>
      </c>
      <c r="FD408">
        <v>4.9708</v>
      </c>
      <c r="FE408">
        <v>3.28975</v>
      </c>
      <c r="FF408">
        <v>9999</v>
      </c>
      <c r="FG408">
        <v>9999</v>
      </c>
      <c r="FH408">
        <v>9999</v>
      </c>
      <c r="FI408">
        <v>999.9</v>
      </c>
      <c r="FJ408">
        <v>4.973</v>
      </c>
      <c r="FK408">
        <v>1.87744</v>
      </c>
      <c r="FL408">
        <v>1.87552</v>
      </c>
      <c r="FM408">
        <v>1.87836</v>
      </c>
      <c r="FN408">
        <v>1.87502</v>
      </c>
      <c r="FO408">
        <v>1.87859</v>
      </c>
      <c r="FP408">
        <v>1.87567</v>
      </c>
      <c r="FQ408">
        <v>1.87683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5.81</v>
      </c>
      <c r="GF408">
        <v>0.4006</v>
      </c>
      <c r="GG408">
        <v>1.952128706093963</v>
      </c>
      <c r="GH408">
        <v>0.004218851560130391</v>
      </c>
      <c r="GI408">
        <v>-1.795455638341317E-06</v>
      </c>
      <c r="GJ408">
        <v>4.509012065089949E-10</v>
      </c>
      <c r="GK408">
        <v>0.4005864047308223</v>
      </c>
      <c r="GL408">
        <v>0</v>
      </c>
      <c r="GM408">
        <v>0</v>
      </c>
      <c r="GN408">
        <v>0</v>
      </c>
      <c r="GO408">
        <v>0</v>
      </c>
      <c r="GP408">
        <v>2124</v>
      </c>
      <c r="GQ408">
        <v>1</v>
      </c>
      <c r="GR408">
        <v>26</v>
      </c>
      <c r="GS408">
        <v>223327.3</v>
      </c>
      <c r="GT408">
        <v>1203</v>
      </c>
      <c r="GU408">
        <v>3.25928</v>
      </c>
      <c r="GV408">
        <v>2.53784</v>
      </c>
      <c r="GW408">
        <v>1.39893</v>
      </c>
      <c r="GX408">
        <v>2.36206</v>
      </c>
      <c r="GY408">
        <v>1.44897</v>
      </c>
      <c r="GZ408">
        <v>2.45972</v>
      </c>
      <c r="HA408">
        <v>40.1967</v>
      </c>
      <c r="HB408">
        <v>24.2101</v>
      </c>
      <c r="HC408">
        <v>18</v>
      </c>
      <c r="HD408">
        <v>494.53</v>
      </c>
      <c r="HE408">
        <v>448.218</v>
      </c>
      <c r="HF408">
        <v>35.3769</v>
      </c>
      <c r="HG408">
        <v>28.0704</v>
      </c>
      <c r="HH408">
        <v>30.0004</v>
      </c>
      <c r="HI408">
        <v>27.7436</v>
      </c>
      <c r="HJ408">
        <v>27.7905</v>
      </c>
      <c r="HK408">
        <v>65.2953</v>
      </c>
      <c r="HL408">
        <v>0</v>
      </c>
      <c r="HM408">
        <v>100</v>
      </c>
      <c r="HN408">
        <v>35.3872</v>
      </c>
      <c r="HO408">
        <v>1590.14</v>
      </c>
      <c r="HP408">
        <v>30.0046</v>
      </c>
      <c r="HQ408">
        <v>100.634</v>
      </c>
      <c r="HR408">
        <v>101.915</v>
      </c>
    </row>
    <row r="409" spans="1:226">
      <c r="A409">
        <v>393</v>
      </c>
      <c r="B409">
        <v>1677867707.1</v>
      </c>
      <c r="C409">
        <v>5185.599999904633</v>
      </c>
      <c r="D409" t="s">
        <v>1151</v>
      </c>
      <c r="E409" t="s">
        <v>1152</v>
      </c>
      <c r="F409">
        <v>5</v>
      </c>
      <c r="G409" t="s">
        <v>353</v>
      </c>
      <c r="H409" t="s">
        <v>770</v>
      </c>
      <c r="I409">
        <v>1677867699.314285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1624.265745798423</v>
      </c>
      <c r="AK409">
        <v>1593.394060606061</v>
      </c>
      <c r="AL409">
        <v>3.448984951105904</v>
      </c>
      <c r="AM409">
        <v>64.72934147553096</v>
      </c>
      <c r="AN409">
        <f>(AP409 - AO409 + BO409*1E3/(8.314*(BQ409+273.15)) * AR409/BN409 * AQ409) * BN409/(100*BB409) * 1000/(1000 - AP409)</f>
        <v>0</v>
      </c>
      <c r="AO409">
        <v>28.60455071737583</v>
      </c>
      <c r="AP409">
        <v>29.84394242424241</v>
      </c>
      <c r="AQ409">
        <v>-0.0004408785304752484</v>
      </c>
      <c r="AR409">
        <v>99.36113135424414</v>
      </c>
      <c r="AS409">
        <v>0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2.96</v>
      </c>
      <c r="BC409">
        <v>0.5</v>
      </c>
      <c r="BD409" t="s">
        <v>355</v>
      </c>
      <c r="BE409">
        <v>2</v>
      </c>
      <c r="BF409" t="b">
        <v>1</v>
      </c>
      <c r="BG409">
        <v>1677867699.314285</v>
      </c>
      <c r="BH409">
        <v>1521.425357142857</v>
      </c>
      <c r="BI409">
        <v>1560.775357142857</v>
      </c>
      <c r="BJ409">
        <v>29.86913928571429</v>
      </c>
      <c r="BK409">
        <v>28.60655714285715</v>
      </c>
      <c r="BL409">
        <v>1515.632857142857</v>
      </c>
      <c r="BM409">
        <v>29.46855</v>
      </c>
      <c r="BN409">
        <v>500.0283571428571</v>
      </c>
      <c r="BO409">
        <v>89.40915714285714</v>
      </c>
      <c r="BP409">
        <v>0.1000507</v>
      </c>
      <c r="BQ409">
        <v>34.21408571428571</v>
      </c>
      <c r="BR409">
        <v>35.00137857142857</v>
      </c>
      <c r="BS409">
        <v>999.9000000000002</v>
      </c>
      <c r="BT409">
        <v>0</v>
      </c>
      <c r="BU409">
        <v>0</v>
      </c>
      <c r="BV409">
        <v>9990.890000000001</v>
      </c>
      <c r="BW409">
        <v>0</v>
      </c>
      <c r="BX409">
        <v>3.113322142857143</v>
      </c>
      <c r="BY409">
        <v>-39.34889642857143</v>
      </c>
      <c r="BZ409">
        <v>1568.268214285714</v>
      </c>
      <c r="CA409">
        <v>1606.737142857143</v>
      </c>
      <c r="CB409">
        <v>1.262576428571428</v>
      </c>
      <c r="CC409">
        <v>1560.775357142857</v>
      </c>
      <c r="CD409">
        <v>28.60655714285715</v>
      </c>
      <c r="CE409">
        <v>2.670574285714286</v>
      </c>
      <c r="CF409">
        <v>2.557688214285714</v>
      </c>
      <c r="CG409">
        <v>22.10517142857143</v>
      </c>
      <c r="CH409">
        <v>21.39833571428572</v>
      </c>
      <c r="CI409">
        <v>1999.995</v>
      </c>
      <c r="CJ409">
        <v>0.9800002142857144</v>
      </c>
      <c r="CK409">
        <v>0.01999977857142857</v>
      </c>
      <c r="CL409">
        <v>0</v>
      </c>
      <c r="CM409">
        <v>2.079457142857143</v>
      </c>
      <c r="CN409">
        <v>0</v>
      </c>
      <c r="CO409">
        <v>7008.042500000002</v>
      </c>
      <c r="CP409">
        <v>17338.19642857143</v>
      </c>
      <c r="CQ409">
        <v>38.81903571428571</v>
      </c>
      <c r="CR409">
        <v>38.92814285714285</v>
      </c>
      <c r="CS409">
        <v>37.68271428571428</v>
      </c>
      <c r="CT409">
        <v>37.16485714285714</v>
      </c>
      <c r="CU409">
        <v>38.08896428571428</v>
      </c>
      <c r="CV409">
        <v>1959.995</v>
      </c>
      <c r="CW409">
        <v>40</v>
      </c>
      <c r="CX409">
        <v>0</v>
      </c>
      <c r="CY409">
        <v>1677867710.2</v>
      </c>
      <c r="CZ409">
        <v>0</v>
      </c>
      <c r="DA409">
        <v>0</v>
      </c>
      <c r="DB409" t="s">
        <v>356</v>
      </c>
      <c r="DC409">
        <v>1664468064.5</v>
      </c>
      <c r="DD409">
        <v>1677795524</v>
      </c>
      <c r="DE409">
        <v>0</v>
      </c>
      <c r="DF409">
        <v>-0.419</v>
      </c>
      <c r="DG409">
        <v>-0.001</v>
      </c>
      <c r="DH409">
        <v>3.097</v>
      </c>
      <c r="DI409">
        <v>0.268</v>
      </c>
      <c r="DJ409">
        <v>400</v>
      </c>
      <c r="DK409">
        <v>24</v>
      </c>
      <c r="DL409">
        <v>0.15</v>
      </c>
      <c r="DM409">
        <v>0.13</v>
      </c>
      <c r="DN409">
        <v>-39.32391951219512</v>
      </c>
      <c r="DO409">
        <v>-0.4535728222997449</v>
      </c>
      <c r="DP409">
        <v>0.08102530836031399</v>
      </c>
      <c r="DQ409">
        <v>0</v>
      </c>
      <c r="DR409">
        <v>1.277182682926829</v>
      </c>
      <c r="DS409">
        <v>-0.2298545644599273</v>
      </c>
      <c r="DT409">
        <v>0.02280450009338551</v>
      </c>
      <c r="DU409">
        <v>0</v>
      </c>
      <c r="DV409">
        <v>0</v>
      </c>
      <c r="DW409">
        <v>2</v>
      </c>
      <c r="DX409" t="s">
        <v>357</v>
      </c>
      <c r="DY409">
        <v>2.97828</v>
      </c>
      <c r="DZ409">
        <v>2.72848</v>
      </c>
      <c r="EA409">
        <v>0.202381</v>
      </c>
      <c r="EB409">
        <v>0.2072</v>
      </c>
      <c r="EC409">
        <v>0.122833</v>
      </c>
      <c r="ED409">
        <v>0.120117</v>
      </c>
      <c r="EE409">
        <v>23850.5</v>
      </c>
      <c r="EF409">
        <v>23426.8</v>
      </c>
      <c r="EG409">
        <v>30438.5</v>
      </c>
      <c r="EH409">
        <v>29804.3</v>
      </c>
      <c r="EI409">
        <v>36845.2</v>
      </c>
      <c r="EJ409">
        <v>34525.3</v>
      </c>
      <c r="EK409">
        <v>46568.4</v>
      </c>
      <c r="EL409">
        <v>44321.7</v>
      </c>
      <c r="EM409">
        <v>1.86647</v>
      </c>
      <c r="EN409">
        <v>1.83812</v>
      </c>
      <c r="EO409">
        <v>0.211928</v>
      </c>
      <c r="EP409">
        <v>0</v>
      </c>
      <c r="EQ409">
        <v>31.5875</v>
      </c>
      <c r="ER409">
        <v>999.9</v>
      </c>
      <c r="ES409">
        <v>48.4</v>
      </c>
      <c r="ET409">
        <v>34</v>
      </c>
      <c r="EU409">
        <v>28.9252</v>
      </c>
      <c r="EV409">
        <v>63.0459</v>
      </c>
      <c r="EW409">
        <v>19.5433</v>
      </c>
      <c r="EX409">
        <v>1</v>
      </c>
      <c r="EY409">
        <v>0.07021090000000001</v>
      </c>
      <c r="EZ409">
        <v>-2.84409</v>
      </c>
      <c r="FA409">
        <v>20.1785</v>
      </c>
      <c r="FB409">
        <v>5.23032</v>
      </c>
      <c r="FC409">
        <v>11.9739</v>
      </c>
      <c r="FD409">
        <v>4.9706</v>
      </c>
      <c r="FE409">
        <v>3.28963</v>
      </c>
      <c r="FF409">
        <v>9999</v>
      </c>
      <c r="FG409">
        <v>9999</v>
      </c>
      <c r="FH409">
        <v>9999</v>
      </c>
      <c r="FI409">
        <v>999.9</v>
      </c>
      <c r="FJ409">
        <v>4.97302</v>
      </c>
      <c r="FK409">
        <v>1.87742</v>
      </c>
      <c r="FL409">
        <v>1.87555</v>
      </c>
      <c r="FM409">
        <v>1.87836</v>
      </c>
      <c r="FN409">
        <v>1.87501</v>
      </c>
      <c r="FO409">
        <v>1.87864</v>
      </c>
      <c r="FP409">
        <v>1.87567</v>
      </c>
      <c r="FQ409">
        <v>1.87683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5.84</v>
      </c>
      <c r="GF409">
        <v>0.4006</v>
      </c>
      <c r="GG409">
        <v>1.952128706093963</v>
      </c>
      <c r="GH409">
        <v>0.004218851560130391</v>
      </c>
      <c r="GI409">
        <v>-1.795455638341317E-06</v>
      </c>
      <c r="GJ409">
        <v>4.509012065089949E-10</v>
      </c>
      <c r="GK409">
        <v>0.4005864047308223</v>
      </c>
      <c r="GL409">
        <v>0</v>
      </c>
      <c r="GM409">
        <v>0</v>
      </c>
      <c r="GN409">
        <v>0</v>
      </c>
      <c r="GO409">
        <v>0</v>
      </c>
      <c r="GP409">
        <v>2124</v>
      </c>
      <c r="GQ409">
        <v>1</v>
      </c>
      <c r="GR409">
        <v>26</v>
      </c>
      <c r="GS409">
        <v>223327.4</v>
      </c>
      <c r="GT409">
        <v>1203.1</v>
      </c>
      <c r="GU409">
        <v>3.28491</v>
      </c>
      <c r="GV409">
        <v>2.5293</v>
      </c>
      <c r="GW409">
        <v>1.39893</v>
      </c>
      <c r="GX409">
        <v>2.36206</v>
      </c>
      <c r="GY409">
        <v>1.44897</v>
      </c>
      <c r="GZ409">
        <v>2.5</v>
      </c>
      <c r="HA409">
        <v>40.222</v>
      </c>
      <c r="HB409">
        <v>24.2101</v>
      </c>
      <c r="HC409">
        <v>18</v>
      </c>
      <c r="HD409">
        <v>494.548</v>
      </c>
      <c r="HE409">
        <v>448.39</v>
      </c>
      <c r="HF409">
        <v>35.4048</v>
      </c>
      <c r="HG409">
        <v>28.0704</v>
      </c>
      <c r="HH409">
        <v>30</v>
      </c>
      <c r="HI409">
        <v>27.7444</v>
      </c>
      <c r="HJ409">
        <v>27.7905</v>
      </c>
      <c r="HK409">
        <v>65.7814</v>
      </c>
      <c r="HL409">
        <v>0</v>
      </c>
      <c r="HM409">
        <v>100</v>
      </c>
      <c r="HN409">
        <v>35.3927</v>
      </c>
      <c r="HO409">
        <v>1603.49</v>
      </c>
      <c r="HP409">
        <v>30.0046</v>
      </c>
      <c r="HQ409">
        <v>100.634</v>
      </c>
      <c r="HR409">
        <v>101.916</v>
      </c>
    </row>
    <row r="410" spans="1:226">
      <c r="A410">
        <v>394</v>
      </c>
      <c r="B410">
        <v>1677869712</v>
      </c>
      <c r="C410">
        <v>7190.5</v>
      </c>
      <c r="D410" t="s">
        <v>1153</v>
      </c>
      <c r="E410" t="s">
        <v>1154</v>
      </c>
      <c r="F410">
        <v>5</v>
      </c>
      <c r="G410" t="s">
        <v>353</v>
      </c>
      <c r="H410" t="s">
        <v>1155</v>
      </c>
      <c r="I410">
        <v>1677869704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430.1158762248189</v>
      </c>
      <c r="AK410">
        <v>422.1714909090907</v>
      </c>
      <c r="AL410">
        <v>-0.00136219792897027</v>
      </c>
      <c r="AM410">
        <v>63.79551976902608</v>
      </c>
      <c r="AN410">
        <f>(AP410 - AO410 + BO410*1E3/(8.314*(BQ410+273.15)) * AR410/BN410 * AQ410) * BN410/(100*BB410) * 1000/(1000 - AP410)</f>
        <v>0</v>
      </c>
      <c r="AO410">
        <v>23.67613323392372</v>
      </c>
      <c r="AP410">
        <v>24.49660242424242</v>
      </c>
      <c r="AQ410">
        <v>-2.989698706865276E-06</v>
      </c>
      <c r="AR410">
        <v>100.2132558642337</v>
      </c>
      <c r="AS410">
        <v>0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3.21</v>
      </c>
      <c r="BC410">
        <v>0.5</v>
      </c>
      <c r="BD410" t="s">
        <v>355</v>
      </c>
      <c r="BE410">
        <v>2</v>
      </c>
      <c r="BF410" t="b">
        <v>1</v>
      </c>
      <c r="BG410">
        <v>1677869704</v>
      </c>
      <c r="BH410">
        <v>411.8824516129032</v>
      </c>
      <c r="BI410">
        <v>419.9516774193549</v>
      </c>
      <c r="BJ410">
        <v>24.49949032258064</v>
      </c>
      <c r="BK410">
        <v>23.67635483870968</v>
      </c>
      <c r="BL410">
        <v>408.4756129032258</v>
      </c>
      <c r="BM410">
        <v>24.15584516129033</v>
      </c>
      <c r="BN410">
        <v>500.0165161290323</v>
      </c>
      <c r="BO410">
        <v>89.33869032258062</v>
      </c>
      <c r="BP410">
        <v>0.09966808064516128</v>
      </c>
      <c r="BQ410">
        <v>26.3889064516129</v>
      </c>
      <c r="BR410">
        <v>27.51134838709678</v>
      </c>
      <c r="BS410">
        <v>999.9000000000003</v>
      </c>
      <c r="BT410">
        <v>0</v>
      </c>
      <c r="BU410">
        <v>0</v>
      </c>
      <c r="BV410">
        <v>9999.087741935484</v>
      </c>
      <c r="BW410">
        <v>0</v>
      </c>
      <c r="BX410">
        <v>5.610715483870965</v>
      </c>
      <c r="BY410">
        <v>-8.069366774193547</v>
      </c>
      <c r="BZ410">
        <v>422.2266774193549</v>
      </c>
      <c r="CA410">
        <v>430.1357096774193</v>
      </c>
      <c r="CB410">
        <v>0.8231380322580645</v>
      </c>
      <c r="CC410">
        <v>419.9516774193549</v>
      </c>
      <c r="CD410">
        <v>23.67635483870968</v>
      </c>
      <c r="CE410">
        <v>2.188752580645162</v>
      </c>
      <c r="CF410">
        <v>2.115214516129032</v>
      </c>
      <c r="CG410">
        <v>18.88022580645162</v>
      </c>
      <c r="CH410">
        <v>18.33422903225806</v>
      </c>
      <c r="CI410">
        <v>2000.000322580645</v>
      </c>
      <c r="CJ410">
        <v>0.9800045483870967</v>
      </c>
      <c r="CK410">
        <v>0.0199953</v>
      </c>
      <c r="CL410">
        <v>0</v>
      </c>
      <c r="CM410">
        <v>2.121751612903226</v>
      </c>
      <c r="CN410">
        <v>0</v>
      </c>
      <c r="CO410">
        <v>6655.420967741935</v>
      </c>
      <c r="CP410">
        <v>17338.25161290322</v>
      </c>
      <c r="CQ410">
        <v>38.35058064516128</v>
      </c>
      <c r="CR410">
        <v>39.14099999999999</v>
      </c>
      <c r="CS410">
        <v>38.02803225806451</v>
      </c>
      <c r="CT410">
        <v>37.40887096774193</v>
      </c>
      <c r="CU410">
        <v>37.54803225806451</v>
      </c>
      <c r="CV410">
        <v>1960.009354838709</v>
      </c>
      <c r="CW410">
        <v>39.99096774193548</v>
      </c>
      <c r="CX410">
        <v>0</v>
      </c>
      <c r="CY410">
        <v>1677869715.4</v>
      </c>
      <c r="CZ410">
        <v>0</v>
      </c>
      <c r="DA410">
        <v>0</v>
      </c>
      <c r="DB410" t="s">
        <v>356</v>
      </c>
      <c r="DC410">
        <v>1664468064.5</v>
      </c>
      <c r="DD410">
        <v>1677795524</v>
      </c>
      <c r="DE410">
        <v>0</v>
      </c>
      <c r="DF410">
        <v>-0.419</v>
      </c>
      <c r="DG410">
        <v>-0.001</v>
      </c>
      <c r="DH410">
        <v>3.097</v>
      </c>
      <c r="DI410">
        <v>0.268</v>
      </c>
      <c r="DJ410">
        <v>400</v>
      </c>
      <c r="DK410">
        <v>24</v>
      </c>
      <c r="DL410">
        <v>0.15</v>
      </c>
      <c r="DM410">
        <v>0.13</v>
      </c>
      <c r="DN410">
        <v>-8.071236341463415</v>
      </c>
      <c r="DO410">
        <v>-0.1997205574912979</v>
      </c>
      <c r="DP410">
        <v>0.05440943967400779</v>
      </c>
      <c r="DQ410">
        <v>0</v>
      </c>
      <c r="DR410">
        <v>0.8230850731707317</v>
      </c>
      <c r="DS410">
        <v>-0.005586083623692728</v>
      </c>
      <c r="DT410">
        <v>0.001245397172229512</v>
      </c>
      <c r="DU410">
        <v>1</v>
      </c>
      <c r="DV410">
        <v>1</v>
      </c>
      <c r="DW410">
        <v>2</v>
      </c>
      <c r="DX410" t="s">
        <v>365</v>
      </c>
      <c r="DY410">
        <v>2.97849</v>
      </c>
      <c r="DZ410">
        <v>2.72846</v>
      </c>
      <c r="EA410">
        <v>0.083186</v>
      </c>
      <c r="EB410">
        <v>0.0854051</v>
      </c>
      <c r="EC410">
        <v>0.107136</v>
      </c>
      <c r="ED410">
        <v>0.105482</v>
      </c>
      <c r="EE410">
        <v>27425.9</v>
      </c>
      <c r="EF410">
        <v>27026.1</v>
      </c>
      <c r="EG410">
        <v>30448.3</v>
      </c>
      <c r="EH410">
        <v>29802.2</v>
      </c>
      <c r="EI410">
        <v>37516.1</v>
      </c>
      <c r="EJ410">
        <v>35095.6</v>
      </c>
      <c r="EK410">
        <v>46582.8</v>
      </c>
      <c r="EL410">
        <v>44318.9</v>
      </c>
      <c r="EM410">
        <v>1.86705</v>
      </c>
      <c r="EN410">
        <v>1.83305</v>
      </c>
      <c r="EO410">
        <v>0.106215</v>
      </c>
      <c r="EP410">
        <v>0</v>
      </c>
      <c r="EQ410">
        <v>25.7575</v>
      </c>
      <c r="ER410">
        <v>999.9</v>
      </c>
      <c r="ES410">
        <v>48.6</v>
      </c>
      <c r="ET410">
        <v>33.4</v>
      </c>
      <c r="EU410">
        <v>28.1083</v>
      </c>
      <c r="EV410">
        <v>63.4862</v>
      </c>
      <c r="EW410">
        <v>20.9936</v>
      </c>
      <c r="EX410">
        <v>1</v>
      </c>
      <c r="EY410">
        <v>0.0614253</v>
      </c>
      <c r="EZ410">
        <v>1.35351</v>
      </c>
      <c r="FA410">
        <v>20.1953</v>
      </c>
      <c r="FB410">
        <v>5.23346</v>
      </c>
      <c r="FC410">
        <v>11.973</v>
      </c>
      <c r="FD410">
        <v>4.9704</v>
      </c>
      <c r="FE410">
        <v>3.29043</v>
      </c>
      <c r="FF410">
        <v>9999</v>
      </c>
      <c r="FG410">
        <v>9999</v>
      </c>
      <c r="FH410">
        <v>9999</v>
      </c>
      <c r="FI410">
        <v>999.9</v>
      </c>
      <c r="FJ410">
        <v>4.97299</v>
      </c>
      <c r="FK410">
        <v>1.87744</v>
      </c>
      <c r="FL410">
        <v>1.87551</v>
      </c>
      <c r="FM410">
        <v>1.87835</v>
      </c>
      <c r="FN410">
        <v>1.87501</v>
      </c>
      <c r="FO410">
        <v>1.87863</v>
      </c>
      <c r="FP410">
        <v>1.87566</v>
      </c>
      <c r="FQ410">
        <v>1.87682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3.406</v>
      </c>
      <c r="GF410">
        <v>0.3436</v>
      </c>
      <c r="GG410">
        <v>1.952128706093963</v>
      </c>
      <c r="GH410">
        <v>0.004218851560130391</v>
      </c>
      <c r="GI410">
        <v>-1.795455638341317E-06</v>
      </c>
      <c r="GJ410">
        <v>4.509012065089949E-10</v>
      </c>
      <c r="GK410">
        <v>-0.002260030334245136</v>
      </c>
      <c r="GL410">
        <v>0.00193859277299023</v>
      </c>
      <c r="GM410">
        <v>0.0006059354359476578</v>
      </c>
      <c r="GN410">
        <v>-3.865286006439209E-06</v>
      </c>
      <c r="GO410">
        <v>0</v>
      </c>
      <c r="GP410">
        <v>2124</v>
      </c>
      <c r="GQ410">
        <v>1</v>
      </c>
      <c r="GR410">
        <v>26</v>
      </c>
      <c r="GS410">
        <v>223360.8</v>
      </c>
      <c r="GT410">
        <v>1236.5</v>
      </c>
      <c r="GU410">
        <v>1.12549</v>
      </c>
      <c r="GV410">
        <v>2.55981</v>
      </c>
      <c r="GW410">
        <v>1.39893</v>
      </c>
      <c r="GX410">
        <v>2.36206</v>
      </c>
      <c r="GY410">
        <v>1.44897</v>
      </c>
      <c r="GZ410">
        <v>2.38892</v>
      </c>
      <c r="HA410">
        <v>39.692</v>
      </c>
      <c r="HB410">
        <v>24.2101</v>
      </c>
      <c r="HC410">
        <v>18</v>
      </c>
      <c r="HD410">
        <v>494.378</v>
      </c>
      <c r="HE410">
        <v>444.934</v>
      </c>
      <c r="HF410">
        <v>23.6431</v>
      </c>
      <c r="HG410">
        <v>27.8255</v>
      </c>
      <c r="HH410">
        <v>30.0003</v>
      </c>
      <c r="HI410">
        <v>27.6728</v>
      </c>
      <c r="HJ410">
        <v>27.7528</v>
      </c>
      <c r="HK410">
        <v>22.4983</v>
      </c>
      <c r="HL410">
        <v>24.2413</v>
      </c>
      <c r="HM410">
        <v>100</v>
      </c>
      <c r="HN410">
        <v>23.6438</v>
      </c>
      <c r="HO410">
        <v>413.281</v>
      </c>
      <c r="HP410">
        <v>23.6639</v>
      </c>
      <c r="HQ410">
        <v>100.666</v>
      </c>
      <c r="HR410">
        <v>101.909</v>
      </c>
    </row>
    <row r="411" spans="1:226">
      <c r="A411">
        <v>395</v>
      </c>
      <c r="B411">
        <v>1677869717</v>
      </c>
      <c r="C411">
        <v>7195.5</v>
      </c>
      <c r="D411" t="s">
        <v>1156</v>
      </c>
      <c r="E411" t="s">
        <v>1157</v>
      </c>
      <c r="F411">
        <v>5</v>
      </c>
      <c r="G411" t="s">
        <v>353</v>
      </c>
      <c r="H411" t="s">
        <v>1155</v>
      </c>
      <c r="I411">
        <v>1677869709.155172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430.0344061362865</v>
      </c>
      <c r="AK411">
        <v>422.0745333333334</v>
      </c>
      <c r="AL411">
        <v>-0.0284855565758307</v>
      </c>
      <c r="AM411">
        <v>63.79551976902608</v>
      </c>
      <c r="AN411">
        <f>(AP411 - AO411 + BO411*1E3/(8.314*(BQ411+273.15)) * AR411/BN411 * AQ411) * BN411/(100*BB411) * 1000/(1000 - AP411)</f>
        <v>0</v>
      </c>
      <c r="AO411">
        <v>23.67669956952224</v>
      </c>
      <c r="AP411">
        <v>24.49831757575757</v>
      </c>
      <c r="AQ411">
        <v>4.435089319922342E-06</v>
      </c>
      <c r="AR411">
        <v>100.2132558642337</v>
      </c>
      <c r="AS411">
        <v>0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3.21</v>
      </c>
      <c r="BC411">
        <v>0.5</v>
      </c>
      <c r="BD411" t="s">
        <v>355</v>
      </c>
      <c r="BE411">
        <v>2</v>
      </c>
      <c r="BF411" t="b">
        <v>1</v>
      </c>
      <c r="BG411">
        <v>1677869709.155172</v>
      </c>
      <c r="BH411">
        <v>411.8470344827585</v>
      </c>
      <c r="BI411">
        <v>419.7979310344828</v>
      </c>
      <c r="BJ411">
        <v>24.49814827586207</v>
      </c>
      <c r="BK411">
        <v>23.67621379310345</v>
      </c>
      <c r="BL411">
        <v>408.4404482758621</v>
      </c>
      <c r="BM411">
        <v>24.15453448275862</v>
      </c>
      <c r="BN411">
        <v>500.0228275862069</v>
      </c>
      <c r="BO411">
        <v>89.33825862068964</v>
      </c>
      <c r="BP411">
        <v>0.09996627586206897</v>
      </c>
      <c r="BQ411">
        <v>26.38805862068965</v>
      </c>
      <c r="BR411">
        <v>27.50110344827586</v>
      </c>
      <c r="BS411">
        <v>999.9000000000002</v>
      </c>
      <c r="BT411">
        <v>0</v>
      </c>
      <c r="BU411">
        <v>0</v>
      </c>
      <c r="BV411">
        <v>10003.6475862069</v>
      </c>
      <c r="BW411">
        <v>0</v>
      </c>
      <c r="BX411">
        <v>5.793411379310344</v>
      </c>
      <c r="BY411">
        <v>-7.950902413793102</v>
      </c>
      <c r="BZ411">
        <v>422.1898965517241</v>
      </c>
      <c r="CA411">
        <v>429.9781379310346</v>
      </c>
      <c r="CB411">
        <v>0.8219495862068965</v>
      </c>
      <c r="CC411">
        <v>419.7979310344828</v>
      </c>
      <c r="CD411">
        <v>23.67621379310345</v>
      </c>
      <c r="CE411">
        <v>2.188622068965517</v>
      </c>
      <c r="CF411">
        <v>2.115191034482759</v>
      </c>
      <c r="CG411">
        <v>18.87926896551724</v>
      </c>
      <c r="CH411">
        <v>18.33404827586207</v>
      </c>
      <c r="CI411">
        <v>2000.013448275862</v>
      </c>
      <c r="CJ411">
        <v>0.9800045517241378</v>
      </c>
      <c r="CK411">
        <v>0.01999529655172413</v>
      </c>
      <c r="CL411">
        <v>0</v>
      </c>
      <c r="CM411">
        <v>2.133675862068966</v>
      </c>
      <c r="CN411">
        <v>0</v>
      </c>
      <c r="CO411">
        <v>6655.05172413793</v>
      </c>
      <c r="CP411">
        <v>17338.36896551724</v>
      </c>
      <c r="CQ411">
        <v>38.39844827586207</v>
      </c>
      <c r="CR411">
        <v>39.15920689655172</v>
      </c>
      <c r="CS411">
        <v>38.03424137931034</v>
      </c>
      <c r="CT411">
        <v>37.42410344827586</v>
      </c>
      <c r="CU411">
        <v>37.56431034482758</v>
      </c>
      <c r="CV411">
        <v>1960.022068965517</v>
      </c>
      <c r="CW411">
        <v>39.99137931034483</v>
      </c>
      <c r="CX411">
        <v>0</v>
      </c>
      <c r="CY411">
        <v>1677869720.2</v>
      </c>
      <c r="CZ411">
        <v>0</v>
      </c>
      <c r="DA411">
        <v>0</v>
      </c>
      <c r="DB411" t="s">
        <v>356</v>
      </c>
      <c r="DC411">
        <v>1664468064.5</v>
      </c>
      <c r="DD411">
        <v>1677795524</v>
      </c>
      <c r="DE411">
        <v>0</v>
      </c>
      <c r="DF411">
        <v>-0.419</v>
      </c>
      <c r="DG411">
        <v>-0.001</v>
      </c>
      <c r="DH411">
        <v>3.097</v>
      </c>
      <c r="DI411">
        <v>0.268</v>
      </c>
      <c r="DJ411">
        <v>400</v>
      </c>
      <c r="DK411">
        <v>24</v>
      </c>
      <c r="DL411">
        <v>0.15</v>
      </c>
      <c r="DM411">
        <v>0.13</v>
      </c>
      <c r="DN411">
        <v>-8.042315853658538</v>
      </c>
      <c r="DO411">
        <v>0.2047170731707266</v>
      </c>
      <c r="DP411">
        <v>0.147850921951242</v>
      </c>
      <c r="DQ411">
        <v>0</v>
      </c>
      <c r="DR411">
        <v>0.8226116097560977</v>
      </c>
      <c r="DS411">
        <v>-0.01424646689895338</v>
      </c>
      <c r="DT411">
        <v>0.00164358594984837</v>
      </c>
      <c r="DU411">
        <v>1</v>
      </c>
      <c r="DV411">
        <v>1</v>
      </c>
      <c r="DW411">
        <v>2</v>
      </c>
      <c r="DX411" t="s">
        <v>365</v>
      </c>
      <c r="DY411">
        <v>2.97857</v>
      </c>
      <c r="DZ411">
        <v>2.72849</v>
      </c>
      <c r="EA411">
        <v>0.0831557</v>
      </c>
      <c r="EB411">
        <v>0.08497979999999999</v>
      </c>
      <c r="EC411">
        <v>0.107143</v>
      </c>
      <c r="ED411">
        <v>0.105484</v>
      </c>
      <c r="EE411">
        <v>27426.5</v>
      </c>
      <c r="EF411">
        <v>27038.1</v>
      </c>
      <c r="EG411">
        <v>30448</v>
      </c>
      <c r="EH411">
        <v>29801.6</v>
      </c>
      <c r="EI411">
        <v>37515.4</v>
      </c>
      <c r="EJ411">
        <v>35094.8</v>
      </c>
      <c r="EK411">
        <v>46582.3</v>
      </c>
      <c r="EL411">
        <v>44318</v>
      </c>
      <c r="EM411">
        <v>1.86693</v>
      </c>
      <c r="EN411">
        <v>1.83293</v>
      </c>
      <c r="EO411">
        <v>0.105776</v>
      </c>
      <c r="EP411">
        <v>0</v>
      </c>
      <c r="EQ411">
        <v>25.7575</v>
      </c>
      <c r="ER411">
        <v>999.9</v>
      </c>
      <c r="ES411">
        <v>48.6</v>
      </c>
      <c r="ET411">
        <v>33.4</v>
      </c>
      <c r="EU411">
        <v>28.106</v>
      </c>
      <c r="EV411">
        <v>63.1062</v>
      </c>
      <c r="EW411">
        <v>21.2821</v>
      </c>
      <c r="EX411">
        <v>1</v>
      </c>
      <c r="EY411">
        <v>0.0612983</v>
      </c>
      <c r="EZ411">
        <v>1.29268</v>
      </c>
      <c r="FA411">
        <v>20.1953</v>
      </c>
      <c r="FB411">
        <v>5.22987</v>
      </c>
      <c r="FC411">
        <v>11.9724</v>
      </c>
      <c r="FD411">
        <v>4.97055</v>
      </c>
      <c r="FE411">
        <v>3.2896</v>
      </c>
      <c r="FF411">
        <v>9999</v>
      </c>
      <c r="FG411">
        <v>9999</v>
      </c>
      <c r="FH411">
        <v>9999</v>
      </c>
      <c r="FI411">
        <v>999.9</v>
      </c>
      <c r="FJ411">
        <v>4.97301</v>
      </c>
      <c r="FK411">
        <v>1.87743</v>
      </c>
      <c r="FL411">
        <v>1.87551</v>
      </c>
      <c r="FM411">
        <v>1.87836</v>
      </c>
      <c r="FN411">
        <v>1.87501</v>
      </c>
      <c r="FO411">
        <v>1.87863</v>
      </c>
      <c r="FP411">
        <v>1.87564</v>
      </c>
      <c r="FQ411">
        <v>1.87683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3.406</v>
      </c>
      <c r="GF411">
        <v>0.3437</v>
      </c>
      <c r="GG411">
        <v>1.952128706093963</v>
      </c>
      <c r="GH411">
        <v>0.004218851560130391</v>
      </c>
      <c r="GI411">
        <v>-1.795455638341317E-06</v>
      </c>
      <c r="GJ411">
        <v>4.509012065089949E-10</v>
      </c>
      <c r="GK411">
        <v>-0.002260030334245136</v>
      </c>
      <c r="GL411">
        <v>0.00193859277299023</v>
      </c>
      <c r="GM411">
        <v>0.0006059354359476578</v>
      </c>
      <c r="GN411">
        <v>-3.865286006439209E-06</v>
      </c>
      <c r="GO411">
        <v>0</v>
      </c>
      <c r="GP411">
        <v>2124</v>
      </c>
      <c r="GQ411">
        <v>1</v>
      </c>
      <c r="GR411">
        <v>26</v>
      </c>
      <c r="GS411">
        <v>223360.9</v>
      </c>
      <c r="GT411">
        <v>1236.5</v>
      </c>
      <c r="GU411">
        <v>1.09863</v>
      </c>
      <c r="GV411">
        <v>2.54639</v>
      </c>
      <c r="GW411">
        <v>1.39893</v>
      </c>
      <c r="GX411">
        <v>2.36206</v>
      </c>
      <c r="GY411">
        <v>1.44897</v>
      </c>
      <c r="GZ411">
        <v>2.51587</v>
      </c>
      <c r="HA411">
        <v>39.692</v>
      </c>
      <c r="HB411">
        <v>24.2188</v>
      </c>
      <c r="HC411">
        <v>18</v>
      </c>
      <c r="HD411">
        <v>494.308</v>
      </c>
      <c r="HE411">
        <v>444.856</v>
      </c>
      <c r="HF411">
        <v>23.6387</v>
      </c>
      <c r="HG411">
        <v>27.8255</v>
      </c>
      <c r="HH411">
        <v>30.0002</v>
      </c>
      <c r="HI411">
        <v>27.6728</v>
      </c>
      <c r="HJ411">
        <v>27.7528</v>
      </c>
      <c r="HK411">
        <v>21.9953</v>
      </c>
      <c r="HL411">
        <v>24.2413</v>
      </c>
      <c r="HM411">
        <v>100</v>
      </c>
      <c r="HN411">
        <v>23.6634</v>
      </c>
      <c r="HO411">
        <v>399.907</v>
      </c>
      <c r="HP411">
        <v>23.6639</v>
      </c>
      <c r="HQ411">
        <v>100.665</v>
      </c>
      <c r="HR411">
        <v>101.907</v>
      </c>
    </row>
    <row r="412" spans="1:226">
      <c r="A412">
        <v>396</v>
      </c>
      <c r="B412">
        <v>1677869722</v>
      </c>
      <c r="C412">
        <v>7200.5</v>
      </c>
      <c r="D412" t="s">
        <v>1158</v>
      </c>
      <c r="E412" t="s">
        <v>1159</v>
      </c>
      <c r="F412">
        <v>5</v>
      </c>
      <c r="G412" t="s">
        <v>353</v>
      </c>
      <c r="H412" t="s">
        <v>1155</v>
      </c>
      <c r="I412">
        <v>1677869714.232143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422.4657299358752</v>
      </c>
      <c r="AK412">
        <v>418.5281151515149</v>
      </c>
      <c r="AL412">
        <v>-0.8941175300433313</v>
      </c>
      <c r="AM412">
        <v>63.79551976902608</v>
      </c>
      <c r="AN412">
        <f>(AP412 - AO412 + BO412*1E3/(8.314*(BQ412+273.15)) * AR412/BN412 * AQ412) * BN412/(100*BB412) * 1000/(1000 - AP412)</f>
        <v>0</v>
      </c>
      <c r="AO412">
        <v>23.67642773073715</v>
      </c>
      <c r="AP412">
        <v>24.50130181818182</v>
      </c>
      <c r="AQ412">
        <v>5.733936221560806E-06</v>
      </c>
      <c r="AR412">
        <v>100.2132558642337</v>
      </c>
      <c r="AS412">
        <v>0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3.21</v>
      </c>
      <c r="BC412">
        <v>0.5</v>
      </c>
      <c r="BD412" t="s">
        <v>355</v>
      </c>
      <c r="BE412">
        <v>2</v>
      </c>
      <c r="BF412" t="b">
        <v>1</v>
      </c>
      <c r="BG412">
        <v>1677869714.232143</v>
      </c>
      <c r="BH412">
        <v>411.3040714285715</v>
      </c>
      <c r="BI412">
        <v>417.0515357142858</v>
      </c>
      <c r="BJ412">
        <v>24.49809285714286</v>
      </c>
      <c r="BK412">
        <v>23.67639285714286</v>
      </c>
      <c r="BL412">
        <v>407.89925</v>
      </c>
      <c r="BM412">
        <v>24.154475</v>
      </c>
      <c r="BN412">
        <v>500.0345</v>
      </c>
      <c r="BO412">
        <v>89.3383214285714</v>
      </c>
      <c r="BP412">
        <v>0.09994604642857144</v>
      </c>
      <c r="BQ412">
        <v>26.38645357142857</v>
      </c>
      <c r="BR412">
        <v>27.49494285714286</v>
      </c>
      <c r="BS412">
        <v>999.9000000000002</v>
      </c>
      <c r="BT412">
        <v>0</v>
      </c>
      <c r="BU412">
        <v>0</v>
      </c>
      <c r="BV412">
        <v>10008.39392857143</v>
      </c>
      <c r="BW412">
        <v>0</v>
      </c>
      <c r="BX412">
        <v>5.795669999999999</v>
      </c>
      <c r="BY412">
        <v>-5.747437392857144</v>
      </c>
      <c r="BZ412">
        <v>421.6334285714286</v>
      </c>
      <c r="CA412">
        <v>427.1653571428572</v>
      </c>
      <c r="CB412">
        <v>0.8217152857142856</v>
      </c>
      <c r="CC412">
        <v>417.0515357142858</v>
      </c>
      <c r="CD412">
        <v>23.67639285714286</v>
      </c>
      <c r="CE412">
        <v>2.188618214285714</v>
      </c>
      <c r="CF412">
        <v>2.115208571428572</v>
      </c>
      <c r="CG412">
        <v>18.87924642857143</v>
      </c>
      <c r="CH412">
        <v>18.33417142857143</v>
      </c>
      <c r="CI412">
        <v>1999.994642857142</v>
      </c>
      <c r="CJ412">
        <v>0.9800044999999999</v>
      </c>
      <c r="CK412">
        <v>0.01999535</v>
      </c>
      <c r="CL412">
        <v>0</v>
      </c>
      <c r="CM412">
        <v>2.125328571428571</v>
      </c>
      <c r="CN412">
        <v>0</v>
      </c>
      <c r="CO412">
        <v>6654.879285714286</v>
      </c>
      <c r="CP412">
        <v>17338.21071428571</v>
      </c>
      <c r="CQ412">
        <v>38.44614285714285</v>
      </c>
      <c r="CR412">
        <v>39.17592857142857</v>
      </c>
      <c r="CS412">
        <v>38.0355</v>
      </c>
      <c r="CT412">
        <v>37.41917857142857</v>
      </c>
      <c r="CU412">
        <v>37.56878571428571</v>
      </c>
      <c r="CV412">
        <v>1960.003571428571</v>
      </c>
      <c r="CW412">
        <v>39.99107142857143</v>
      </c>
      <c r="CX412">
        <v>0</v>
      </c>
      <c r="CY412">
        <v>1677869725</v>
      </c>
      <c r="CZ412">
        <v>0</v>
      </c>
      <c r="DA412">
        <v>0</v>
      </c>
      <c r="DB412" t="s">
        <v>356</v>
      </c>
      <c r="DC412">
        <v>1664468064.5</v>
      </c>
      <c r="DD412">
        <v>1677795524</v>
      </c>
      <c r="DE412">
        <v>0</v>
      </c>
      <c r="DF412">
        <v>-0.419</v>
      </c>
      <c r="DG412">
        <v>-0.001</v>
      </c>
      <c r="DH412">
        <v>3.097</v>
      </c>
      <c r="DI412">
        <v>0.268</v>
      </c>
      <c r="DJ412">
        <v>400</v>
      </c>
      <c r="DK412">
        <v>24</v>
      </c>
      <c r="DL412">
        <v>0.15</v>
      </c>
      <c r="DM412">
        <v>0.13</v>
      </c>
      <c r="DN412">
        <v>-6.43648675609756</v>
      </c>
      <c r="DO412">
        <v>23.02618434146341</v>
      </c>
      <c r="DP412">
        <v>2.978425150913579</v>
      </c>
      <c r="DQ412">
        <v>0</v>
      </c>
      <c r="DR412">
        <v>0.8223099512195121</v>
      </c>
      <c r="DS412">
        <v>-0.003821477351915255</v>
      </c>
      <c r="DT412">
        <v>0.001499944876242729</v>
      </c>
      <c r="DU412">
        <v>1</v>
      </c>
      <c r="DV412">
        <v>1</v>
      </c>
      <c r="DW412">
        <v>2</v>
      </c>
      <c r="DX412" t="s">
        <v>365</v>
      </c>
      <c r="DY412">
        <v>2.97848</v>
      </c>
      <c r="DZ412">
        <v>2.72822</v>
      </c>
      <c r="EA412">
        <v>0.08253199999999999</v>
      </c>
      <c r="EB412">
        <v>0.08302669999999999</v>
      </c>
      <c r="EC412">
        <v>0.107151</v>
      </c>
      <c r="ED412">
        <v>0.105488</v>
      </c>
      <c r="EE412">
        <v>27445.1</v>
      </c>
      <c r="EF412">
        <v>27095.4</v>
      </c>
      <c r="EG412">
        <v>30448</v>
      </c>
      <c r="EH412">
        <v>29801.2</v>
      </c>
      <c r="EI412">
        <v>37515</v>
      </c>
      <c r="EJ412">
        <v>35094.3</v>
      </c>
      <c r="EK412">
        <v>46582.3</v>
      </c>
      <c r="EL412">
        <v>44317.8</v>
      </c>
      <c r="EM412">
        <v>1.8668</v>
      </c>
      <c r="EN412">
        <v>1.8331</v>
      </c>
      <c r="EO412">
        <v>0.106305</v>
      </c>
      <c r="EP412">
        <v>0</v>
      </c>
      <c r="EQ412">
        <v>25.758</v>
      </c>
      <c r="ER412">
        <v>999.9</v>
      </c>
      <c r="ES412">
        <v>48.6</v>
      </c>
      <c r="ET412">
        <v>33.4</v>
      </c>
      <c r="EU412">
        <v>28.1083</v>
      </c>
      <c r="EV412">
        <v>63.5062</v>
      </c>
      <c r="EW412">
        <v>21.242</v>
      </c>
      <c r="EX412">
        <v>1</v>
      </c>
      <c r="EY412">
        <v>0.0612119</v>
      </c>
      <c r="EZ412">
        <v>1.23315</v>
      </c>
      <c r="FA412">
        <v>20.1958</v>
      </c>
      <c r="FB412">
        <v>5.22987</v>
      </c>
      <c r="FC412">
        <v>11.9722</v>
      </c>
      <c r="FD412">
        <v>4.97035</v>
      </c>
      <c r="FE412">
        <v>3.2895</v>
      </c>
      <c r="FF412">
        <v>9999</v>
      </c>
      <c r="FG412">
        <v>9999</v>
      </c>
      <c r="FH412">
        <v>9999</v>
      </c>
      <c r="FI412">
        <v>999.9</v>
      </c>
      <c r="FJ412">
        <v>4.97295</v>
      </c>
      <c r="FK412">
        <v>1.87742</v>
      </c>
      <c r="FL412">
        <v>1.87549</v>
      </c>
      <c r="FM412">
        <v>1.87833</v>
      </c>
      <c r="FN412">
        <v>1.875</v>
      </c>
      <c r="FO412">
        <v>1.87858</v>
      </c>
      <c r="FP412">
        <v>1.87561</v>
      </c>
      <c r="FQ412">
        <v>1.87682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3.393</v>
      </c>
      <c r="GF412">
        <v>0.3437</v>
      </c>
      <c r="GG412">
        <v>1.952128706093963</v>
      </c>
      <c r="GH412">
        <v>0.004218851560130391</v>
      </c>
      <c r="GI412">
        <v>-1.795455638341317E-06</v>
      </c>
      <c r="GJ412">
        <v>4.509012065089949E-10</v>
      </c>
      <c r="GK412">
        <v>-0.002260030334245136</v>
      </c>
      <c r="GL412">
        <v>0.00193859277299023</v>
      </c>
      <c r="GM412">
        <v>0.0006059354359476578</v>
      </c>
      <c r="GN412">
        <v>-3.865286006439209E-06</v>
      </c>
      <c r="GO412">
        <v>0</v>
      </c>
      <c r="GP412">
        <v>2124</v>
      </c>
      <c r="GQ412">
        <v>1</v>
      </c>
      <c r="GR412">
        <v>26</v>
      </c>
      <c r="GS412">
        <v>223361</v>
      </c>
      <c r="GT412">
        <v>1236.6</v>
      </c>
      <c r="GU412">
        <v>1.06812</v>
      </c>
      <c r="GV412">
        <v>2.55737</v>
      </c>
      <c r="GW412">
        <v>1.39893</v>
      </c>
      <c r="GX412">
        <v>2.36206</v>
      </c>
      <c r="GY412">
        <v>1.44897</v>
      </c>
      <c r="GZ412">
        <v>2.4646</v>
      </c>
      <c r="HA412">
        <v>39.7171</v>
      </c>
      <c r="HB412">
        <v>24.2101</v>
      </c>
      <c r="HC412">
        <v>18</v>
      </c>
      <c r="HD412">
        <v>494.239</v>
      </c>
      <c r="HE412">
        <v>444.965</v>
      </c>
      <c r="HF412">
        <v>23.6554</v>
      </c>
      <c r="HG412">
        <v>27.8255</v>
      </c>
      <c r="HH412">
        <v>30.0001</v>
      </c>
      <c r="HI412">
        <v>27.6728</v>
      </c>
      <c r="HJ412">
        <v>27.7528</v>
      </c>
      <c r="HK412">
        <v>21.2968</v>
      </c>
      <c r="HL412">
        <v>24.2413</v>
      </c>
      <c r="HM412">
        <v>100</v>
      </c>
      <c r="HN412">
        <v>23.6701</v>
      </c>
      <c r="HO412">
        <v>379.872</v>
      </c>
      <c r="HP412">
        <v>23.6639</v>
      </c>
      <c r="HQ412">
        <v>100.664</v>
      </c>
      <c r="HR412">
        <v>101.906</v>
      </c>
    </row>
    <row r="413" spans="1:226">
      <c r="A413">
        <v>397</v>
      </c>
      <c r="B413">
        <v>1677869727</v>
      </c>
      <c r="C413">
        <v>7205.5</v>
      </c>
      <c r="D413" t="s">
        <v>1160</v>
      </c>
      <c r="E413" t="s">
        <v>1161</v>
      </c>
      <c r="F413">
        <v>5</v>
      </c>
      <c r="G413" t="s">
        <v>353</v>
      </c>
      <c r="H413" t="s">
        <v>1155</v>
      </c>
      <c r="I413">
        <v>1677869719.5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407.8494008194531</v>
      </c>
      <c r="AK413">
        <v>409.1755757575756</v>
      </c>
      <c r="AL413">
        <v>-2.017763500882346</v>
      </c>
      <c r="AM413">
        <v>63.79551976902608</v>
      </c>
      <c r="AN413">
        <f>(AP413 - AO413 + BO413*1E3/(8.314*(BQ413+273.15)) * AR413/BN413 * AQ413) * BN413/(100*BB413) * 1000/(1000 - AP413)</f>
        <v>0</v>
      </c>
      <c r="AO413">
        <v>23.67526609388239</v>
      </c>
      <c r="AP413">
        <v>24.50718666666665</v>
      </c>
      <c r="AQ413">
        <v>8.797687092299822E-06</v>
      </c>
      <c r="AR413">
        <v>100.2132558642337</v>
      </c>
      <c r="AS413">
        <v>0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3.21</v>
      </c>
      <c r="BC413">
        <v>0.5</v>
      </c>
      <c r="BD413" t="s">
        <v>355</v>
      </c>
      <c r="BE413">
        <v>2</v>
      </c>
      <c r="BF413" t="b">
        <v>1</v>
      </c>
      <c r="BG413">
        <v>1677869719.5</v>
      </c>
      <c r="BH413">
        <v>408.4006666666667</v>
      </c>
      <c r="BI413">
        <v>409.3401481481482</v>
      </c>
      <c r="BJ413">
        <v>24.50052592592592</v>
      </c>
      <c r="BK413">
        <v>23.67621111111111</v>
      </c>
      <c r="BL413">
        <v>405.0046296296297</v>
      </c>
      <c r="BM413">
        <v>24.15684814814815</v>
      </c>
      <c r="BN413">
        <v>500.0334444444444</v>
      </c>
      <c r="BO413">
        <v>89.33844814814813</v>
      </c>
      <c r="BP413">
        <v>0.09997707777777777</v>
      </c>
      <c r="BQ413">
        <v>26.38567777777778</v>
      </c>
      <c r="BR413">
        <v>27.49517407407408</v>
      </c>
      <c r="BS413">
        <v>999.9000000000001</v>
      </c>
      <c r="BT413">
        <v>0</v>
      </c>
      <c r="BU413">
        <v>0</v>
      </c>
      <c r="BV413">
        <v>10005.97444444444</v>
      </c>
      <c r="BW413">
        <v>0</v>
      </c>
      <c r="BX413">
        <v>5.794519999999999</v>
      </c>
      <c r="BY413">
        <v>-0.9394069259259257</v>
      </c>
      <c r="BZ413">
        <v>418.6581111111111</v>
      </c>
      <c r="CA413">
        <v>419.2668518518519</v>
      </c>
      <c r="CB413">
        <v>0.8243301851851851</v>
      </c>
      <c r="CC413">
        <v>409.3401481481482</v>
      </c>
      <c r="CD413">
        <v>23.67621111111111</v>
      </c>
      <c r="CE413">
        <v>2.188838518518519</v>
      </c>
      <c r="CF413">
        <v>2.115195185185185</v>
      </c>
      <c r="CG413">
        <v>18.88086666666667</v>
      </c>
      <c r="CH413">
        <v>18.33407777777778</v>
      </c>
      <c r="CI413">
        <v>2000.019259259259</v>
      </c>
      <c r="CJ413">
        <v>0.9800047777777777</v>
      </c>
      <c r="CK413">
        <v>0.01999506296296296</v>
      </c>
      <c r="CL413">
        <v>0</v>
      </c>
      <c r="CM413">
        <v>2.083877777777778</v>
      </c>
      <c r="CN413">
        <v>0</v>
      </c>
      <c r="CO413">
        <v>6655.02037037037</v>
      </c>
      <c r="CP413">
        <v>17338.43333333333</v>
      </c>
      <c r="CQ413">
        <v>38.42096296296296</v>
      </c>
      <c r="CR413">
        <v>39.1801111111111</v>
      </c>
      <c r="CS413">
        <v>38.04607407407407</v>
      </c>
      <c r="CT413">
        <v>37.41392592592593</v>
      </c>
      <c r="CU413">
        <v>37.55751851851852</v>
      </c>
      <c r="CV413">
        <v>1960.028148148148</v>
      </c>
      <c r="CW413">
        <v>39.99111111111111</v>
      </c>
      <c r="CX413">
        <v>0</v>
      </c>
      <c r="CY413">
        <v>1677869730.4</v>
      </c>
      <c r="CZ413">
        <v>0</v>
      </c>
      <c r="DA413">
        <v>0</v>
      </c>
      <c r="DB413" t="s">
        <v>356</v>
      </c>
      <c r="DC413">
        <v>1664468064.5</v>
      </c>
      <c r="DD413">
        <v>1677795524</v>
      </c>
      <c r="DE413">
        <v>0</v>
      </c>
      <c r="DF413">
        <v>-0.419</v>
      </c>
      <c r="DG413">
        <v>-0.001</v>
      </c>
      <c r="DH413">
        <v>3.097</v>
      </c>
      <c r="DI413">
        <v>0.268</v>
      </c>
      <c r="DJ413">
        <v>400</v>
      </c>
      <c r="DK413">
        <v>24</v>
      </c>
      <c r="DL413">
        <v>0.15</v>
      </c>
      <c r="DM413">
        <v>0.13</v>
      </c>
      <c r="DN413">
        <v>-3.83963968292683</v>
      </c>
      <c r="DO413">
        <v>48.78939505923343</v>
      </c>
      <c r="DP413">
        <v>5.325694865401466</v>
      </c>
      <c r="DQ413">
        <v>0</v>
      </c>
      <c r="DR413">
        <v>0.8230132926829268</v>
      </c>
      <c r="DS413">
        <v>0.01920468292682717</v>
      </c>
      <c r="DT413">
        <v>0.002768661860845887</v>
      </c>
      <c r="DU413">
        <v>1</v>
      </c>
      <c r="DV413">
        <v>1</v>
      </c>
      <c r="DW413">
        <v>2</v>
      </c>
      <c r="DX413" t="s">
        <v>365</v>
      </c>
      <c r="DY413">
        <v>2.97863</v>
      </c>
      <c r="DZ413">
        <v>2.72836</v>
      </c>
      <c r="EA413">
        <v>0.0810348</v>
      </c>
      <c r="EB413">
        <v>0.0805902</v>
      </c>
      <c r="EC413">
        <v>0.107166</v>
      </c>
      <c r="ED413">
        <v>0.105475</v>
      </c>
      <c r="EE413">
        <v>27489.8</v>
      </c>
      <c r="EF413">
        <v>27167.6</v>
      </c>
      <c r="EG413">
        <v>30447.9</v>
      </c>
      <c r="EH413">
        <v>29801.4</v>
      </c>
      <c r="EI413">
        <v>37514.3</v>
      </c>
      <c r="EJ413">
        <v>35094.7</v>
      </c>
      <c r="EK413">
        <v>46582.3</v>
      </c>
      <c r="EL413">
        <v>44317.8</v>
      </c>
      <c r="EM413">
        <v>1.8669</v>
      </c>
      <c r="EN413">
        <v>1.83282</v>
      </c>
      <c r="EO413">
        <v>0.106603</v>
      </c>
      <c r="EP413">
        <v>0</v>
      </c>
      <c r="EQ413">
        <v>25.7596</v>
      </c>
      <c r="ER413">
        <v>999.9</v>
      </c>
      <c r="ES413">
        <v>48.6</v>
      </c>
      <c r="ET413">
        <v>33.4</v>
      </c>
      <c r="EU413">
        <v>28.109</v>
      </c>
      <c r="EV413">
        <v>63.0962</v>
      </c>
      <c r="EW413">
        <v>21.1018</v>
      </c>
      <c r="EX413">
        <v>1</v>
      </c>
      <c r="EY413">
        <v>0.0613034</v>
      </c>
      <c r="EZ413">
        <v>1.24121</v>
      </c>
      <c r="FA413">
        <v>20.1956</v>
      </c>
      <c r="FB413">
        <v>5.22987</v>
      </c>
      <c r="FC413">
        <v>11.9734</v>
      </c>
      <c r="FD413">
        <v>4.97055</v>
      </c>
      <c r="FE413">
        <v>3.28953</v>
      </c>
      <c r="FF413">
        <v>9999</v>
      </c>
      <c r="FG413">
        <v>9999</v>
      </c>
      <c r="FH413">
        <v>9999</v>
      </c>
      <c r="FI413">
        <v>999.9</v>
      </c>
      <c r="FJ413">
        <v>4.973</v>
      </c>
      <c r="FK413">
        <v>1.8774</v>
      </c>
      <c r="FL413">
        <v>1.87547</v>
      </c>
      <c r="FM413">
        <v>1.87832</v>
      </c>
      <c r="FN413">
        <v>1.875</v>
      </c>
      <c r="FO413">
        <v>1.87857</v>
      </c>
      <c r="FP413">
        <v>1.87561</v>
      </c>
      <c r="FQ413">
        <v>1.8768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3.366</v>
      </c>
      <c r="GF413">
        <v>0.3438</v>
      </c>
      <c r="GG413">
        <v>1.952128706093963</v>
      </c>
      <c r="GH413">
        <v>0.004218851560130391</v>
      </c>
      <c r="GI413">
        <v>-1.795455638341317E-06</v>
      </c>
      <c r="GJ413">
        <v>4.509012065089949E-10</v>
      </c>
      <c r="GK413">
        <v>-0.002260030334245136</v>
      </c>
      <c r="GL413">
        <v>0.00193859277299023</v>
      </c>
      <c r="GM413">
        <v>0.0006059354359476578</v>
      </c>
      <c r="GN413">
        <v>-3.865286006439209E-06</v>
      </c>
      <c r="GO413">
        <v>0</v>
      </c>
      <c r="GP413">
        <v>2124</v>
      </c>
      <c r="GQ413">
        <v>1</v>
      </c>
      <c r="GR413">
        <v>26</v>
      </c>
      <c r="GS413">
        <v>223361</v>
      </c>
      <c r="GT413">
        <v>1236.7</v>
      </c>
      <c r="GU413">
        <v>1.03027</v>
      </c>
      <c r="GV413">
        <v>2.55249</v>
      </c>
      <c r="GW413">
        <v>1.39893</v>
      </c>
      <c r="GX413">
        <v>2.36206</v>
      </c>
      <c r="GY413">
        <v>1.44897</v>
      </c>
      <c r="GZ413">
        <v>2.43408</v>
      </c>
      <c r="HA413">
        <v>39.7171</v>
      </c>
      <c r="HB413">
        <v>24.2188</v>
      </c>
      <c r="HC413">
        <v>18</v>
      </c>
      <c r="HD413">
        <v>494.294</v>
      </c>
      <c r="HE413">
        <v>444.794</v>
      </c>
      <c r="HF413">
        <v>23.6676</v>
      </c>
      <c r="HG413">
        <v>27.8255</v>
      </c>
      <c r="HH413">
        <v>30.0002</v>
      </c>
      <c r="HI413">
        <v>27.6728</v>
      </c>
      <c r="HJ413">
        <v>27.7528</v>
      </c>
      <c r="HK413">
        <v>20.6122</v>
      </c>
      <c r="HL413">
        <v>24.2413</v>
      </c>
      <c r="HM413">
        <v>100</v>
      </c>
      <c r="HN413">
        <v>23.6644</v>
      </c>
      <c r="HO413">
        <v>366.483</v>
      </c>
      <c r="HP413">
        <v>23.6639</v>
      </c>
      <c r="HQ413">
        <v>100.664</v>
      </c>
      <c r="HR413">
        <v>101.906</v>
      </c>
    </row>
    <row r="414" spans="1:226">
      <c r="A414">
        <v>398</v>
      </c>
      <c r="B414">
        <v>1677869732</v>
      </c>
      <c r="C414">
        <v>7210.5</v>
      </c>
      <c r="D414" t="s">
        <v>1162</v>
      </c>
      <c r="E414" t="s">
        <v>1163</v>
      </c>
      <c r="F414">
        <v>5</v>
      </c>
      <c r="G414" t="s">
        <v>353</v>
      </c>
      <c r="H414" t="s">
        <v>1155</v>
      </c>
      <c r="I414">
        <v>1677869724.214286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391.4231058818214</v>
      </c>
      <c r="AK414">
        <v>396.064084848485</v>
      </c>
      <c r="AL414">
        <v>-2.708688970136818</v>
      </c>
      <c r="AM414">
        <v>63.79551976902608</v>
      </c>
      <c r="AN414">
        <f>(AP414 - AO414 + BO414*1E3/(8.314*(BQ414+273.15)) * AR414/BN414 * AQ414) * BN414/(100*BB414) * 1000/(1000 - AP414)</f>
        <v>0</v>
      </c>
      <c r="AO414">
        <v>23.67407206975795</v>
      </c>
      <c r="AP414">
        <v>24.51123454545455</v>
      </c>
      <c r="AQ414">
        <v>3.949192865963974E-06</v>
      </c>
      <c r="AR414">
        <v>100.2132558642337</v>
      </c>
      <c r="AS414">
        <v>0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3.21</v>
      </c>
      <c r="BC414">
        <v>0.5</v>
      </c>
      <c r="BD414" t="s">
        <v>355</v>
      </c>
      <c r="BE414">
        <v>2</v>
      </c>
      <c r="BF414" t="b">
        <v>1</v>
      </c>
      <c r="BG414">
        <v>1677869724.214286</v>
      </c>
      <c r="BH414">
        <v>402.0596071428571</v>
      </c>
      <c r="BI414">
        <v>397.3274285714286</v>
      </c>
      <c r="BJ414">
        <v>24.50463571428572</v>
      </c>
      <c r="BK414">
        <v>23.67534285714286</v>
      </c>
      <c r="BL414">
        <v>398.6825</v>
      </c>
      <c r="BM414">
        <v>24.16086428571429</v>
      </c>
      <c r="BN414">
        <v>500.0415357142857</v>
      </c>
      <c r="BO414">
        <v>89.33779285714286</v>
      </c>
      <c r="BP414">
        <v>0.09996994285714286</v>
      </c>
      <c r="BQ414">
        <v>26.385425</v>
      </c>
      <c r="BR414">
        <v>27.500425</v>
      </c>
      <c r="BS414">
        <v>999.9000000000002</v>
      </c>
      <c r="BT414">
        <v>0</v>
      </c>
      <c r="BU414">
        <v>0</v>
      </c>
      <c r="BV414">
        <v>9997.58607142857</v>
      </c>
      <c r="BW414">
        <v>0</v>
      </c>
      <c r="BX414">
        <v>5.792219999999999</v>
      </c>
      <c r="BY414">
        <v>4.732237607142857</v>
      </c>
      <c r="BZ414">
        <v>412.1594642857143</v>
      </c>
      <c r="CA414">
        <v>406.9624642857142</v>
      </c>
      <c r="CB414">
        <v>0.8293009642857143</v>
      </c>
      <c r="CC414">
        <v>397.3274285714286</v>
      </c>
      <c r="CD414">
        <v>23.67534285714286</v>
      </c>
      <c r="CE414">
        <v>2.189189642857143</v>
      </c>
      <c r="CF414">
        <v>2.115102857142857</v>
      </c>
      <c r="CG414">
        <v>18.88343928571429</v>
      </c>
      <c r="CH414">
        <v>18.33338214285715</v>
      </c>
      <c r="CI414">
        <v>2000.027857142857</v>
      </c>
      <c r="CJ414">
        <v>0.9800050357142857</v>
      </c>
      <c r="CK414">
        <v>0.01999479642857143</v>
      </c>
      <c r="CL414">
        <v>0</v>
      </c>
      <c r="CM414">
        <v>2.082407142857142</v>
      </c>
      <c r="CN414">
        <v>0</v>
      </c>
      <c r="CO414">
        <v>6655.020714285716</v>
      </c>
      <c r="CP414">
        <v>17338.51071428571</v>
      </c>
      <c r="CQ414">
        <v>38.44614285714285</v>
      </c>
      <c r="CR414">
        <v>39.18035714285713</v>
      </c>
      <c r="CS414">
        <v>38.03771428571428</v>
      </c>
      <c r="CT414">
        <v>37.39914285714286</v>
      </c>
      <c r="CU414">
        <v>37.56667857142857</v>
      </c>
      <c r="CV414">
        <v>1960.037142857143</v>
      </c>
      <c r="CW414">
        <v>39.99071428571428</v>
      </c>
      <c r="CX414">
        <v>0</v>
      </c>
      <c r="CY414">
        <v>1677869735.2</v>
      </c>
      <c r="CZ414">
        <v>0</v>
      </c>
      <c r="DA414">
        <v>0</v>
      </c>
      <c r="DB414" t="s">
        <v>356</v>
      </c>
      <c r="DC414">
        <v>1664468064.5</v>
      </c>
      <c r="DD414">
        <v>1677795524</v>
      </c>
      <c r="DE414">
        <v>0</v>
      </c>
      <c r="DF414">
        <v>-0.419</v>
      </c>
      <c r="DG414">
        <v>-0.001</v>
      </c>
      <c r="DH414">
        <v>3.097</v>
      </c>
      <c r="DI414">
        <v>0.268</v>
      </c>
      <c r="DJ414">
        <v>400</v>
      </c>
      <c r="DK414">
        <v>24</v>
      </c>
      <c r="DL414">
        <v>0.15</v>
      </c>
      <c r="DM414">
        <v>0.13</v>
      </c>
      <c r="DN414">
        <v>1.463086414634146</v>
      </c>
      <c r="DO414">
        <v>72.18401981184667</v>
      </c>
      <c r="DP414">
        <v>7.197271545876463</v>
      </c>
      <c r="DQ414">
        <v>0</v>
      </c>
      <c r="DR414">
        <v>0.8269631707317073</v>
      </c>
      <c r="DS414">
        <v>0.05941222996515811</v>
      </c>
      <c r="DT414">
        <v>0.006105811765221243</v>
      </c>
      <c r="DU414">
        <v>1</v>
      </c>
      <c r="DV414">
        <v>1</v>
      </c>
      <c r="DW414">
        <v>2</v>
      </c>
      <c r="DX414" t="s">
        <v>365</v>
      </c>
      <c r="DY414">
        <v>2.97852</v>
      </c>
      <c r="DZ414">
        <v>2.72837</v>
      </c>
      <c r="EA414">
        <v>0.0789714</v>
      </c>
      <c r="EB414">
        <v>0.0779519</v>
      </c>
      <c r="EC414">
        <v>0.107176</v>
      </c>
      <c r="ED414">
        <v>0.105473</v>
      </c>
      <c r="EE414">
        <v>27551.9</v>
      </c>
      <c r="EF414">
        <v>27245.7</v>
      </c>
      <c r="EG414">
        <v>30448.3</v>
      </c>
      <c r="EH414">
        <v>29801.5</v>
      </c>
      <c r="EI414">
        <v>37514</v>
      </c>
      <c r="EJ414">
        <v>35094.8</v>
      </c>
      <c r="EK414">
        <v>46582.7</v>
      </c>
      <c r="EL414">
        <v>44318.1</v>
      </c>
      <c r="EM414">
        <v>1.86672</v>
      </c>
      <c r="EN414">
        <v>1.83277</v>
      </c>
      <c r="EO414">
        <v>0.106599</v>
      </c>
      <c r="EP414">
        <v>0</v>
      </c>
      <c r="EQ414">
        <v>25.7596</v>
      </c>
      <c r="ER414">
        <v>999.9</v>
      </c>
      <c r="ES414">
        <v>48.6</v>
      </c>
      <c r="ET414">
        <v>33.4</v>
      </c>
      <c r="EU414">
        <v>28.1063</v>
      </c>
      <c r="EV414">
        <v>63.5862</v>
      </c>
      <c r="EW414">
        <v>21.0577</v>
      </c>
      <c r="EX414">
        <v>1</v>
      </c>
      <c r="EY414">
        <v>0.0616768</v>
      </c>
      <c r="EZ414">
        <v>1.28424</v>
      </c>
      <c r="FA414">
        <v>20.1955</v>
      </c>
      <c r="FB414">
        <v>5.22987</v>
      </c>
      <c r="FC414">
        <v>11.9728</v>
      </c>
      <c r="FD414">
        <v>4.9704</v>
      </c>
      <c r="FE414">
        <v>3.28945</v>
      </c>
      <c r="FF414">
        <v>9999</v>
      </c>
      <c r="FG414">
        <v>9999</v>
      </c>
      <c r="FH414">
        <v>9999</v>
      </c>
      <c r="FI414">
        <v>999.9</v>
      </c>
      <c r="FJ414">
        <v>4.97298</v>
      </c>
      <c r="FK414">
        <v>1.87736</v>
      </c>
      <c r="FL414">
        <v>1.87547</v>
      </c>
      <c r="FM414">
        <v>1.8783</v>
      </c>
      <c r="FN414">
        <v>1.875</v>
      </c>
      <c r="FO414">
        <v>1.87854</v>
      </c>
      <c r="FP414">
        <v>1.87561</v>
      </c>
      <c r="FQ414">
        <v>1.8768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3.326</v>
      </c>
      <c r="GF414">
        <v>0.3439</v>
      </c>
      <c r="GG414">
        <v>1.952128706093963</v>
      </c>
      <c r="GH414">
        <v>0.004218851560130391</v>
      </c>
      <c r="GI414">
        <v>-1.795455638341317E-06</v>
      </c>
      <c r="GJ414">
        <v>4.509012065089949E-10</v>
      </c>
      <c r="GK414">
        <v>-0.002260030334245136</v>
      </c>
      <c r="GL414">
        <v>0.00193859277299023</v>
      </c>
      <c r="GM414">
        <v>0.0006059354359476578</v>
      </c>
      <c r="GN414">
        <v>-3.865286006439209E-06</v>
      </c>
      <c r="GO414">
        <v>0</v>
      </c>
      <c r="GP414">
        <v>2124</v>
      </c>
      <c r="GQ414">
        <v>1</v>
      </c>
      <c r="GR414">
        <v>26</v>
      </c>
      <c r="GS414">
        <v>223361.1</v>
      </c>
      <c r="GT414">
        <v>1236.8</v>
      </c>
      <c r="GU414">
        <v>0.996094</v>
      </c>
      <c r="GV414">
        <v>2.55493</v>
      </c>
      <c r="GW414">
        <v>1.39893</v>
      </c>
      <c r="GX414">
        <v>2.36206</v>
      </c>
      <c r="GY414">
        <v>1.44897</v>
      </c>
      <c r="GZ414">
        <v>2.51587</v>
      </c>
      <c r="HA414">
        <v>39.7171</v>
      </c>
      <c r="HB414">
        <v>24.2188</v>
      </c>
      <c r="HC414">
        <v>18</v>
      </c>
      <c r="HD414">
        <v>494.197</v>
      </c>
      <c r="HE414">
        <v>444.763</v>
      </c>
      <c r="HF414">
        <v>23.6675</v>
      </c>
      <c r="HG414">
        <v>27.8255</v>
      </c>
      <c r="HH414">
        <v>30.0002</v>
      </c>
      <c r="HI414">
        <v>27.6729</v>
      </c>
      <c r="HJ414">
        <v>27.7528</v>
      </c>
      <c r="HK414">
        <v>19.8575</v>
      </c>
      <c r="HL414">
        <v>24.2413</v>
      </c>
      <c r="HM414">
        <v>100</v>
      </c>
      <c r="HN414">
        <v>23.6556</v>
      </c>
      <c r="HO414">
        <v>346.446</v>
      </c>
      <c r="HP414">
        <v>23.6636</v>
      </c>
      <c r="HQ414">
        <v>100.665</v>
      </c>
      <c r="HR414">
        <v>101.907</v>
      </c>
    </row>
    <row r="415" spans="1:226">
      <c r="A415">
        <v>399</v>
      </c>
      <c r="B415">
        <v>1677869737</v>
      </c>
      <c r="C415">
        <v>7215.5</v>
      </c>
      <c r="D415" t="s">
        <v>1164</v>
      </c>
      <c r="E415" t="s">
        <v>1165</v>
      </c>
      <c r="F415">
        <v>5</v>
      </c>
      <c r="G415" t="s">
        <v>353</v>
      </c>
      <c r="H415" t="s">
        <v>1155</v>
      </c>
      <c r="I415">
        <v>1677869729.5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374.5972643331275</v>
      </c>
      <c r="AK415">
        <v>381.0018242424241</v>
      </c>
      <c r="AL415">
        <v>-3.048144018852095</v>
      </c>
      <c r="AM415">
        <v>63.79551976902608</v>
      </c>
      <c r="AN415">
        <f>(AP415 - AO415 + BO415*1E3/(8.314*(BQ415+273.15)) * AR415/BN415 * AQ415) * BN415/(100*BB415) * 1000/(1000 - AP415)</f>
        <v>0</v>
      </c>
      <c r="AO415">
        <v>23.67037520447822</v>
      </c>
      <c r="AP415">
        <v>24.51052787878787</v>
      </c>
      <c r="AQ415">
        <v>-2.369284945715038E-06</v>
      </c>
      <c r="AR415">
        <v>100.2132558642337</v>
      </c>
      <c r="AS415">
        <v>0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3.21</v>
      </c>
      <c r="BC415">
        <v>0.5</v>
      </c>
      <c r="BD415" t="s">
        <v>355</v>
      </c>
      <c r="BE415">
        <v>2</v>
      </c>
      <c r="BF415" t="b">
        <v>1</v>
      </c>
      <c r="BG415">
        <v>1677869729.5</v>
      </c>
      <c r="BH415">
        <v>390.8522592592592</v>
      </c>
      <c r="BI415">
        <v>380.9503703703703</v>
      </c>
      <c r="BJ415">
        <v>24.50874074074074</v>
      </c>
      <c r="BK415">
        <v>23.67357037037037</v>
      </c>
      <c r="BL415">
        <v>387.5088518518518</v>
      </c>
      <c r="BM415">
        <v>24.16487037037036</v>
      </c>
      <c r="BN415">
        <v>500.029962962963</v>
      </c>
      <c r="BO415">
        <v>89.33768888888888</v>
      </c>
      <c r="BP415">
        <v>0.1001041111111111</v>
      </c>
      <c r="BQ415">
        <v>26.38648148148148</v>
      </c>
      <c r="BR415">
        <v>27.50595925925926</v>
      </c>
      <c r="BS415">
        <v>999.9000000000001</v>
      </c>
      <c r="BT415">
        <v>0</v>
      </c>
      <c r="BU415">
        <v>0</v>
      </c>
      <c r="BV415">
        <v>9991.085925925927</v>
      </c>
      <c r="BW415">
        <v>0</v>
      </c>
      <c r="BX415">
        <v>5.796564444444443</v>
      </c>
      <c r="BY415">
        <v>9.901946666666667</v>
      </c>
      <c r="BZ415">
        <v>400.6721851851852</v>
      </c>
      <c r="CA415">
        <v>390.1875185185185</v>
      </c>
      <c r="CB415">
        <v>0.8351705555555554</v>
      </c>
      <c r="CC415">
        <v>380.9503703703703</v>
      </c>
      <c r="CD415">
        <v>23.67357037037037</v>
      </c>
      <c r="CE415">
        <v>2.189554814814815</v>
      </c>
      <c r="CF415">
        <v>2.114942222222222</v>
      </c>
      <c r="CG415">
        <v>18.8861</v>
      </c>
      <c r="CH415">
        <v>18.33217407407408</v>
      </c>
      <c r="CI415">
        <v>2000.014074074074</v>
      </c>
      <c r="CJ415">
        <v>0.980005111111111</v>
      </c>
      <c r="CK415">
        <v>0.01999471851851851</v>
      </c>
      <c r="CL415">
        <v>0</v>
      </c>
      <c r="CM415">
        <v>2.1019</v>
      </c>
      <c r="CN415">
        <v>0</v>
      </c>
      <c r="CO415">
        <v>6654.561111111112</v>
      </c>
      <c r="CP415">
        <v>17338.38148148148</v>
      </c>
      <c r="CQ415">
        <v>38.4672962962963</v>
      </c>
      <c r="CR415">
        <v>39.1824074074074</v>
      </c>
      <c r="CS415">
        <v>38.05296296296296</v>
      </c>
      <c r="CT415">
        <v>37.40703703703704</v>
      </c>
      <c r="CU415">
        <v>37.56688888888889</v>
      </c>
      <c r="CV415">
        <v>1960.024074074074</v>
      </c>
      <c r="CW415">
        <v>39.99</v>
      </c>
      <c r="CX415">
        <v>0</v>
      </c>
      <c r="CY415">
        <v>1677869740</v>
      </c>
      <c r="CZ415">
        <v>0</v>
      </c>
      <c r="DA415">
        <v>0</v>
      </c>
      <c r="DB415" t="s">
        <v>356</v>
      </c>
      <c r="DC415">
        <v>1664468064.5</v>
      </c>
      <c r="DD415">
        <v>1677795524</v>
      </c>
      <c r="DE415">
        <v>0</v>
      </c>
      <c r="DF415">
        <v>-0.419</v>
      </c>
      <c r="DG415">
        <v>-0.001</v>
      </c>
      <c r="DH415">
        <v>3.097</v>
      </c>
      <c r="DI415">
        <v>0.268</v>
      </c>
      <c r="DJ415">
        <v>400</v>
      </c>
      <c r="DK415">
        <v>24</v>
      </c>
      <c r="DL415">
        <v>0.15</v>
      </c>
      <c r="DM415">
        <v>0.13</v>
      </c>
      <c r="DN415">
        <v>6.529314951219512</v>
      </c>
      <c r="DO415">
        <v>59.70482218118465</v>
      </c>
      <c r="DP415">
        <v>6.079057638267877</v>
      </c>
      <c r="DQ415">
        <v>0</v>
      </c>
      <c r="DR415">
        <v>0.8316678292682927</v>
      </c>
      <c r="DS415">
        <v>0.06686017421602648</v>
      </c>
      <c r="DT415">
        <v>0.006738200758262963</v>
      </c>
      <c r="DU415">
        <v>1</v>
      </c>
      <c r="DV415">
        <v>1</v>
      </c>
      <c r="DW415">
        <v>2</v>
      </c>
      <c r="DX415" t="s">
        <v>365</v>
      </c>
      <c r="DY415">
        <v>2.97871</v>
      </c>
      <c r="DZ415">
        <v>2.72861</v>
      </c>
      <c r="EA415">
        <v>0.0765937</v>
      </c>
      <c r="EB415">
        <v>0.0752336</v>
      </c>
      <c r="EC415">
        <v>0.107179</v>
      </c>
      <c r="ED415">
        <v>0.105471</v>
      </c>
      <c r="EE415">
        <v>27623.3</v>
      </c>
      <c r="EF415">
        <v>27326.2</v>
      </c>
      <c r="EG415">
        <v>30448.6</v>
      </c>
      <c r="EH415">
        <v>29801.7</v>
      </c>
      <c r="EI415">
        <v>37514.1</v>
      </c>
      <c r="EJ415">
        <v>35094.6</v>
      </c>
      <c r="EK415">
        <v>46583.1</v>
      </c>
      <c r="EL415">
        <v>44318.1</v>
      </c>
      <c r="EM415">
        <v>1.86688</v>
      </c>
      <c r="EN415">
        <v>1.8325</v>
      </c>
      <c r="EO415">
        <v>0.10749</v>
      </c>
      <c r="EP415">
        <v>0</v>
      </c>
      <c r="EQ415">
        <v>25.7613</v>
      </c>
      <c r="ER415">
        <v>999.9</v>
      </c>
      <c r="ES415">
        <v>48.6</v>
      </c>
      <c r="ET415">
        <v>33.4</v>
      </c>
      <c r="EU415">
        <v>28.1098</v>
      </c>
      <c r="EV415">
        <v>63.4162</v>
      </c>
      <c r="EW415">
        <v>20.8133</v>
      </c>
      <c r="EX415">
        <v>1</v>
      </c>
      <c r="EY415">
        <v>0.0616616</v>
      </c>
      <c r="EZ415">
        <v>1.31663</v>
      </c>
      <c r="FA415">
        <v>20.1952</v>
      </c>
      <c r="FB415">
        <v>5.23002</v>
      </c>
      <c r="FC415">
        <v>11.9725</v>
      </c>
      <c r="FD415">
        <v>4.97035</v>
      </c>
      <c r="FE415">
        <v>3.2895</v>
      </c>
      <c r="FF415">
        <v>9999</v>
      </c>
      <c r="FG415">
        <v>9999</v>
      </c>
      <c r="FH415">
        <v>9999</v>
      </c>
      <c r="FI415">
        <v>999.9</v>
      </c>
      <c r="FJ415">
        <v>4.97302</v>
      </c>
      <c r="FK415">
        <v>1.87737</v>
      </c>
      <c r="FL415">
        <v>1.87547</v>
      </c>
      <c r="FM415">
        <v>1.87832</v>
      </c>
      <c r="FN415">
        <v>1.875</v>
      </c>
      <c r="FO415">
        <v>1.87856</v>
      </c>
      <c r="FP415">
        <v>1.87561</v>
      </c>
      <c r="FQ415">
        <v>1.87683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3.28</v>
      </c>
      <c r="GF415">
        <v>0.3439</v>
      </c>
      <c r="GG415">
        <v>1.952128706093963</v>
      </c>
      <c r="GH415">
        <v>0.004218851560130391</v>
      </c>
      <c r="GI415">
        <v>-1.795455638341317E-06</v>
      </c>
      <c r="GJ415">
        <v>4.509012065089949E-10</v>
      </c>
      <c r="GK415">
        <v>-0.002260030334245136</v>
      </c>
      <c r="GL415">
        <v>0.00193859277299023</v>
      </c>
      <c r="GM415">
        <v>0.0006059354359476578</v>
      </c>
      <c r="GN415">
        <v>-3.865286006439209E-06</v>
      </c>
      <c r="GO415">
        <v>0</v>
      </c>
      <c r="GP415">
        <v>2124</v>
      </c>
      <c r="GQ415">
        <v>1</v>
      </c>
      <c r="GR415">
        <v>26</v>
      </c>
      <c r="GS415">
        <v>223361.2</v>
      </c>
      <c r="GT415">
        <v>1236.9</v>
      </c>
      <c r="GU415">
        <v>0.958252</v>
      </c>
      <c r="GV415">
        <v>2.56958</v>
      </c>
      <c r="GW415">
        <v>1.39893</v>
      </c>
      <c r="GX415">
        <v>2.36206</v>
      </c>
      <c r="GY415">
        <v>1.44897</v>
      </c>
      <c r="GZ415">
        <v>2.41943</v>
      </c>
      <c r="HA415">
        <v>39.7171</v>
      </c>
      <c r="HB415">
        <v>24.2101</v>
      </c>
      <c r="HC415">
        <v>18</v>
      </c>
      <c r="HD415">
        <v>494.296</v>
      </c>
      <c r="HE415">
        <v>444.592</v>
      </c>
      <c r="HF415">
        <v>23.6596</v>
      </c>
      <c r="HG415">
        <v>27.8279</v>
      </c>
      <c r="HH415">
        <v>30</v>
      </c>
      <c r="HI415">
        <v>27.6752</v>
      </c>
      <c r="HJ415">
        <v>27.7528</v>
      </c>
      <c r="HK415">
        <v>19.1584</v>
      </c>
      <c r="HL415">
        <v>24.2413</v>
      </c>
      <c r="HM415">
        <v>100</v>
      </c>
      <c r="HN415">
        <v>23.6503</v>
      </c>
      <c r="HO415">
        <v>333.087</v>
      </c>
      <c r="HP415">
        <v>23.6634</v>
      </c>
      <c r="HQ415">
        <v>100.666</v>
      </c>
      <c r="HR415">
        <v>101.907</v>
      </c>
    </row>
    <row r="416" spans="1:226">
      <c r="A416">
        <v>400</v>
      </c>
      <c r="B416">
        <v>1677869742</v>
      </c>
      <c r="C416">
        <v>7220.5</v>
      </c>
      <c r="D416" t="s">
        <v>1166</v>
      </c>
      <c r="E416" t="s">
        <v>1167</v>
      </c>
      <c r="F416">
        <v>5</v>
      </c>
      <c r="G416" t="s">
        <v>353</v>
      </c>
      <c r="H416" t="s">
        <v>1155</v>
      </c>
      <c r="I416">
        <v>1677869734.214286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357.6095392497454</v>
      </c>
      <c r="AK416">
        <v>364.9531575757575</v>
      </c>
      <c r="AL416">
        <v>-3.221009565527765</v>
      </c>
      <c r="AM416">
        <v>63.79551976902608</v>
      </c>
      <c r="AN416">
        <f>(AP416 - AO416 + BO416*1E3/(8.314*(BQ416+273.15)) * AR416/BN416 * AQ416) * BN416/(100*BB416) * 1000/(1000 - AP416)</f>
        <v>0</v>
      </c>
      <c r="AO416">
        <v>23.66967466332977</v>
      </c>
      <c r="AP416">
        <v>24.51099575757576</v>
      </c>
      <c r="AQ416">
        <v>2.189783447470736E-06</v>
      </c>
      <c r="AR416">
        <v>100.2132558642337</v>
      </c>
      <c r="AS416">
        <v>0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3.21</v>
      </c>
      <c r="BC416">
        <v>0.5</v>
      </c>
      <c r="BD416" t="s">
        <v>355</v>
      </c>
      <c r="BE416">
        <v>2</v>
      </c>
      <c r="BF416" t="b">
        <v>1</v>
      </c>
      <c r="BG416">
        <v>1677869734.214286</v>
      </c>
      <c r="BH416">
        <v>378.0007499999999</v>
      </c>
      <c r="BI416">
        <v>365.5406071428571</v>
      </c>
      <c r="BJ416">
        <v>24.51045357142857</v>
      </c>
      <c r="BK416">
        <v>23.67179642857143</v>
      </c>
      <c r="BL416">
        <v>374.6963214285715</v>
      </c>
      <c r="BM416">
        <v>24.16653571428571</v>
      </c>
      <c r="BN416">
        <v>500.0399285714285</v>
      </c>
      <c r="BO416">
        <v>89.33840357142856</v>
      </c>
      <c r="BP416">
        <v>0.1001572678571429</v>
      </c>
      <c r="BQ416">
        <v>26.38678214285714</v>
      </c>
      <c r="BR416">
        <v>27.512425</v>
      </c>
      <c r="BS416">
        <v>999.9000000000002</v>
      </c>
      <c r="BT416">
        <v>0</v>
      </c>
      <c r="BU416">
        <v>0</v>
      </c>
      <c r="BV416">
        <v>9991.558214285715</v>
      </c>
      <c r="BW416">
        <v>0</v>
      </c>
      <c r="BX416">
        <v>5.799612857142855</v>
      </c>
      <c r="BY416">
        <v>12.46009357142857</v>
      </c>
      <c r="BZ416">
        <v>387.4984285714286</v>
      </c>
      <c r="CA416">
        <v>374.4033928571429</v>
      </c>
      <c r="CB416">
        <v>0.8386585000000001</v>
      </c>
      <c r="CC416">
        <v>365.5406071428571</v>
      </c>
      <c r="CD416">
        <v>23.67179642857143</v>
      </c>
      <c r="CE416">
        <v>2.189726071428571</v>
      </c>
      <c r="CF416">
        <v>2.114800714285714</v>
      </c>
      <c r="CG416">
        <v>18.88734642857143</v>
      </c>
      <c r="CH416">
        <v>18.3311</v>
      </c>
      <c r="CI416">
        <v>1999.998214285715</v>
      </c>
      <c r="CJ416">
        <v>0.9800049285714285</v>
      </c>
      <c r="CK416">
        <v>0.01999490714285714</v>
      </c>
      <c r="CL416">
        <v>0</v>
      </c>
      <c r="CM416">
        <v>2.093946428571428</v>
      </c>
      <c r="CN416">
        <v>0</v>
      </c>
      <c r="CO416">
        <v>6653.526071428571</v>
      </c>
      <c r="CP416">
        <v>17338.23571428571</v>
      </c>
      <c r="CQ416">
        <v>38.51974999999999</v>
      </c>
      <c r="CR416">
        <v>39.1915</v>
      </c>
      <c r="CS416">
        <v>38.05771428571428</v>
      </c>
      <c r="CT416">
        <v>37.41032142857143</v>
      </c>
      <c r="CU416">
        <v>37.58003571428571</v>
      </c>
      <c r="CV416">
        <v>1960.008214285714</v>
      </c>
      <c r="CW416">
        <v>39.99</v>
      </c>
      <c r="CX416">
        <v>0</v>
      </c>
      <c r="CY416">
        <v>1677869745.4</v>
      </c>
      <c r="CZ416">
        <v>0</v>
      </c>
      <c r="DA416">
        <v>0</v>
      </c>
      <c r="DB416" t="s">
        <v>356</v>
      </c>
      <c r="DC416">
        <v>1664468064.5</v>
      </c>
      <c r="DD416">
        <v>1677795524</v>
      </c>
      <c r="DE416">
        <v>0</v>
      </c>
      <c r="DF416">
        <v>-0.419</v>
      </c>
      <c r="DG416">
        <v>-0.001</v>
      </c>
      <c r="DH416">
        <v>3.097</v>
      </c>
      <c r="DI416">
        <v>0.268</v>
      </c>
      <c r="DJ416">
        <v>400</v>
      </c>
      <c r="DK416">
        <v>24</v>
      </c>
      <c r="DL416">
        <v>0.15</v>
      </c>
      <c r="DM416">
        <v>0.13</v>
      </c>
      <c r="DN416">
        <v>10.51426475</v>
      </c>
      <c r="DO416">
        <v>35.55849061913696</v>
      </c>
      <c r="DP416">
        <v>3.58713863999427</v>
      </c>
      <c r="DQ416">
        <v>0</v>
      </c>
      <c r="DR416">
        <v>0.8356844999999999</v>
      </c>
      <c r="DS416">
        <v>0.04937914446528981</v>
      </c>
      <c r="DT416">
        <v>0.005210488316847085</v>
      </c>
      <c r="DU416">
        <v>1</v>
      </c>
      <c r="DV416">
        <v>1</v>
      </c>
      <c r="DW416">
        <v>2</v>
      </c>
      <c r="DX416" t="s">
        <v>365</v>
      </c>
      <c r="DY416">
        <v>2.97862</v>
      </c>
      <c r="DZ416">
        <v>2.72839</v>
      </c>
      <c r="EA416">
        <v>0.0740267</v>
      </c>
      <c r="EB416">
        <v>0.07249269999999999</v>
      </c>
      <c r="EC416">
        <v>0.107177</v>
      </c>
      <c r="ED416">
        <v>0.105456</v>
      </c>
      <c r="EE416">
        <v>27699.6</v>
      </c>
      <c r="EF416">
        <v>27407.4</v>
      </c>
      <c r="EG416">
        <v>30448</v>
      </c>
      <c r="EH416">
        <v>29802</v>
      </c>
      <c r="EI416">
        <v>37513.6</v>
      </c>
      <c r="EJ416">
        <v>35095.2</v>
      </c>
      <c r="EK416">
        <v>46582.6</v>
      </c>
      <c r="EL416">
        <v>44318.3</v>
      </c>
      <c r="EM416">
        <v>1.86677</v>
      </c>
      <c r="EN416">
        <v>1.83255</v>
      </c>
      <c r="EO416">
        <v>0.107113</v>
      </c>
      <c r="EP416">
        <v>0</v>
      </c>
      <c r="EQ416">
        <v>25.7618</v>
      </c>
      <c r="ER416">
        <v>999.9</v>
      </c>
      <c r="ES416">
        <v>48.6</v>
      </c>
      <c r="ET416">
        <v>33.4</v>
      </c>
      <c r="EU416">
        <v>28.106</v>
      </c>
      <c r="EV416">
        <v>63.5462</v>
      </c>
      <c r="EW416">
        <v>20.8173</v>
      </c>
      <c r="EX416">
        <v>1</v>
      </c>
      <c r="EY416">
        <v>0.0617785</v>
      </c>
      <c r="EZ416">
        <v>1.33646</v>
      </c>
      <c r="FA416">
        <v>20.1949</v>
      </c>
      <c r="FB416">
        <v>5.23002</v>
      </c>
      <c r="FC416">
        <v>11.9715</v>
      </c>
      <c r="FD416">
        <v>4.97055</v>
      </c>
      <c r="FE416">
        <v>3.2896</v>
      </c>
      <c r="FF416">
        <v>9999</v>
      </c>
      <c r="FG416">
        <v>9999</v>
      </c>
      <c r="FH416">
        <v>9999</v>
      </c>
      <c r="FI416">
        <v>999.9</v>
      </c>
      <c r="FJ416">
        <v>4.97299</v>
      </c>
      <c r="FK416">
        <v>1.87736</v>
      </c>
      <c r="FL416">
        <v>1.87547</v>
      </c>
      <c r="FM416">
        <v>1.87834</v>
      </c>
      <c r="FN416">
        <v>1.875</v>
      </c>
      <c r="FO416">
        <v>1.87856</v>
      </c>
      <c r="FP416">
        <v>1.87561</v>
      </c>
      <c r="FQ416">
        <v>1.87682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3.232</v>
      </c>
      <c r="GF416">
        <v>0.3439</v>
      </c>
      <c r="GG416">
        <v>1.952128706093963</v>
      </c>
      <c r="GH416">
        <v>0.004218851560130391</v>
      </c>
      <c r="GI416">
        <v>-1.795455638341317E-06</v>
      </c>
      <c r="GJ416">
        <v>4.509012065089949E-10</v>
      </c>
      <c r="GK416">
        <v>-0.002260030334245136</v>
      </c>
      <c r="GL416">
        <v>0.00193859277299023</v>
      </c>
      <c r="GM416">
        <v>0.0006059354359476578</v>
      </c>
      <c r="GN416">
        <v>-3.865286006439209E-06</v>
      </c>
      <c r="GO416">
        <v>0</v>
      </c>
      <c r="GP416">
        <v>2124</v>
      </c>
      <c r="GQ416">
        <v>1</v>
      </c>
      <c r="GR416">
        <v>26</v>
      </c>
      <c r="GS416">
        <v>223361.3</v>
      </c>
      <c r="GT416">
        <v>1237</v>
      </c>
      <c r="GU416">
        <v>0.922852</v>
      </c>
      <c r="GV416">
        <v>2.55249</v>
      </c>
      <c r="GW416">
        <v>1.39893</v>
      </c>
      <c r="GX416">
        <v>2.36206</v>
      </c>
      <c r="GY416">
        <v>1.44897</v>
      </c>
      <c r="GZ416">
        <v>2.45972</v>
      </c>
      <c r="HA416">
        <v>39.7171</v>
      </c>
      <c r="HB416">
        <v>24.2101</v>
      </c>
      <c r="HC416">
        <v>18</v>
      </c>
      <c r="HD416">
        <v>494.241</v>
      </c>
      <c r="HE416">
        <v>444.631</v>
      </c>
      <c r="HF416">
        <v>23.6512</v>
      </c>
      <c r="HG416">
        <v>27.8279</v>
      </c>
      <c r="HH416">
        <v>30.0001</v>
      </c>
      <c r="HI416">
        <v>27.6752</v>
      </c>
      <c r="HJ416">
        <v>27.754</v>
      </c>
      <c r="HK416">
        <v>18.3871</v>
      </c>
      <c r="HL416">
        <v>24.2413</v>
      </c>
      <c r="HM416">
        <v>100</v>
      </c>
      <c r="HN416">
        <v>23.6284</v>
      </c>
      <c r="HO416">
        <v>313.052</v>
      </c>
      <c r="HP416">
        <v>23.6633</v>
      </c>
      <c r="HQ416">
        <v>100.665</v>
      </c>
      <c r="HR416">
        <v>101.908</v>
      </c>
    </row>
    <row r="417" spans="1:226">
      <c r="A417">
        <v>401</v>
      </c>
      <c r="B417">
        <v>1677869747</v>
      </c>
      <c r="C417">
        <v>7225.5</v>
      </c>
      <c r="D417" t="s">
        <v>1168</v>
      </c>
      <c r="E417" t="s">
        <v>1169</v>
      </c>
      <c r="F417">
        <v>5</v>
      </c>
      <c r="G417" t="s">
        <v>353</v>
      </c>
      <c r="H417" t="s">
        <v>1155</v>
      </c>
      <c r="I417">
        <v>1677869739.5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340.6529201718794</v>
      </c>
      <c r="AK417">
        <v>348.5884848484848</v>
      </c>
      <c r="AL417">
        <v>-3.283453540183351</v>
      </c>
      <c r="AM417">
        <v>63.79551976902608</v>
      </c>
      <c r="AN417">
        <f>(AP417 - AO417 + BO417*1E3/(8.314*(BQ417+273.15)) * AR417/BN417 * AQ417) * BN417/(100*BB417) * 1000/(1000 - AP417)</f>
        <v>0</v>
      </c>
      <c r="AO417">
        <v>23.66682850298828</v>
      </c>
      <c r="AP417">
        <v>24.50627454545455</v>
      </c>
      <c r="AQ417">
        <v>-6.388368599536939E-06</v>
      </c>
      <c r="AR417">
        <v>100.2132558642337</v>
      </c>
      <c r="AS417">
        <v>0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3.21</v>
      </c>
      <c r="BC417">
        <v>0.5</v>
      </c>
      <c r="BD417" t="s">
        <v>355</v>
      </c>
      <c r="BE417">
        <v>2</v>
      </c>
      <c r="BF417" t="b">
        <v>1</v>
      </c>
      <c r="BG417">
        <v>1677869739.5</v>
      </c>
      <c r="BH417">
        <v>362.1315925925925</v>
      </c>
      <c r="BI417">
        <v>348.0742592592592</v>
      </c>
      <c r="BJ417">
        <v>24.5099</v>
      </c>
      <c r="BK417">
        <v>23.66941851851852</v>
      </c>
      <c r="BL417">
        <v>358.875925925926</v>
      </c>
      <c r="BM417">
        <v>24.16598888888889</v>
      </c>
      <c r="BN417">
        <v>500.0433703703703</v>
      </c>
      <c r="BO417">
        <v>89.3396925925926</v>
      </c>
      <c r="BP417">
        <v>0.100123262962963</v>
      </c>
      <c r="BQ417">
        <v>26.38701481481482</v>
      </c>
      <c r="BR417">
        <v>27.51007777777778</v>
      </c>
      <c r="BS417">
        <v>999.9000000000001</v>
      </c>
      <c r="BT417">
        <v>0</v>
      </c>
      <c r="BU417">
        <v>0</v>
      </c>
      <c r="BV417">
        <v>9990.25148148148</v>
      </c>
      <c r="BW417">
        <v>0</v>
      </c>
      <c r="BX417">
        <v>5.799886666666665</v>
      </c>
      <c r="BY417">
        <v>14.05731851851852</v>
      </c>
      <c r="BZ417">
        <v>371.2303703703703</v>
      </c>
      <c r="CA417">
        <v>356.5125925925927</v>
      </c>
      <c r="CB417">
        <v>0.8404785555555556</v>
      </c>
      <c r="CC417">
        <v>348.0742592592592</v>
      </c>
      <c r="CD417">
        <v>23.66941851851852</v>
      </c>
      <c r="CE417">
        <v>2.189707407407407</v>
      </c>
      <c r="CF417">
        <v>2.114618148148148</v>
      </c>
      <c r="CG417">
        <v>18.88720740740741</v>
      </c>
      <c r="CH417">
        <v>18.32972592592592</v>
      </c>
      <c r="CI417">
        <v>1999.986296296296</v>
      </c>
      <c r="CJ417">
        <v>0.9800045555555555</v>
      </c>
      <c r="CK417">
        <v>0.01999529259259259</v>
      </c>
      <c r="CL417">
        <v>0</v>
      </c>
      <c r="CM417">
        <v>2.064348148148148</v>
      </c>
      <c r="CN417">
        <v>0</v>
      </c>
      <c r="CO417">
        <v>6652.30037037037</v>
      </c>
      <c r="CP417">
        <v>17338.12222222222</v>
      </c>
      <c r="CQ417">
        <v>38.46722222222223</v>
      </c>
      <c r="CR417">
        <v>39.20099999999999</v>
      </c>
      <c r="CS417">
        <v>38.08525925925925</v>
      </c>
      <c r="CT417">
        <v>37.42322222222222</v>
      </c>
      <c r="CU417">
        <v>37.57137037037037</v>
      </c>
      <c r="CV417">
        <v>1959.995555555556</v>
      </c>
      <c r="CW417">
        <v>39.99074074074074</v>
      </c>
      <c r="CX417">
        <v>0</v>
      </c>
      <c r="CY417">
        <v>1677869750.2</v>
      </c>
      <c r="CZ417">
        <v>0</v>
      </c>
      <c r="DA417">
        <v>0</v>
      </c>
      <c r="DB417" t="s">
        <v>356</v>
      </c>
      <c r="DC417">
        <v>1664468064.5</v>
      </c>
      <c r="DD417">
        <v>1677795524</v>
      </c>
      <c r="DE417">
        <v>0</v>
      </c>
      <c r="DF417">
        <v>-0.419</v>
      </c>
      <c r="DG417">
        <v>-0.001</v>
      </c>
      <c r="DH417">
        <v>3.097</v>
      </c>
      <c r="DI417">
        <v>0.268</v>
      </c>
      <c r="DJ417">
        <v>400</v>
      </c>
      <c r="DK417">
        <v>24</v>
      </c>
      <c r="DL417">
        <v>0.15</v>
      </c>
      <c r="DM417">
        <v>0.13</v>
      </c>
      <c r="DN417">
        <v>12.9347305</v>
      </c>
      <c r="DO417">
        <v>18.93202739212003</v>
      </c>
      <c r="DP417">
        <v>1.917452552452016</v>
      </c>
      <c r="DQ417">
        <v>0</v>
      </c>
      <c r="DR417">
        <v>0.839135525</v>
      </c>
      <c r="DS417">
        <v>0.02233072795496935</v>
      </c>
      <c r="DT417">
        <v>0.002588959453018725</v>
      </c>
      <c r="DU417">
        <v>1</v>
      </c>
      <c r="DV417">
        <v>1</v>
      </c>
      <c r="DW417">
        <v>2</v>
      </c>
      <c r="DX417" t="s">
        <v>365</v>
      </c>
      <c r="DY417">
        <v>2.97864</v>
      </c>
      <c r="DZ417">
        <v>2.72801</v>
      </c>
      <c r="EA417">
        <v>0.07135950000000001</v>
      </c>
      <c r="EB417">
        <v>0.0696283</v>
      </c>
      <c r="EC417">
        <v>0.107163</v>
      </c>
      <c r="ED417">
        <v>0.105454</v>
      </c>
      <c r="EE417">
        <v>27778.7</v>
      </c>
      <c r="EF417">
        <v>27491.8</v>
      </c>
      <c r="EG417">
        <v>30447.3</v>
      </c>
      <c r="EH417">
        <v>29801.7</v>
      </c>
      <c r="EI417">
        <v>37513</v>
      </c>
      <c r="EJ417">
        <v>35095.1</v>
      </c>
      <c r="EK417">
        <v>46581.4</v>
      </c>
      <c r="EL417">
        <v>44318.2</v>
      </c>
      <c r="EM417">
        <v>1.8667</v>
      </c>
      <c r="EN417">
        <v>1.83247</v>
      </c>
      <c r="EO417">
        <v>0.10512</v>
      </c>
      <c r="EP417">
        <v>0</v>
      </c>
      <c r="EQ417">
        <v>25.764</v>
      </c>
      <c r="ER417">
        <v>999.9</v>
      </c>
      <c r="ES417">
        <v>48.6</v>
      </c>
      <c r="ET417">
        <v>33.4</v>
      </c>
      <c r="EU417">
        <v>28.1057</v>
      </c>
      <c r="EV417">
        <v>63.4962</v>
      </c>
      <c r="EW417">
        <v>20.9455</v>
      </c>
      <c r="EX417">
        <v>1</v>
      </c>
      <c r="EY417">
        <v>0.0620808</v>
      </c>
      <c r="EZ417">
        <v>1.36719</v>
      </c>
      <c r="FA417">
        <v>20.1948</v>
      </c>
      <c r="FB417">
        <v>5.23062</v>
      </c>
      <c r="FC417">
        <v>11.9719</v>
      </c>
      <c r="FD417">
        <v>4.97075</v>
      </c>
      <c r="FE417">
        <v>3.28968</v>
      </c>
      <c r="FF417">
        <v>9999</v>
      </c>
      <c r="FG417">
        <v>9999</v>
      </c>
      <c r="FH417">
        <v>9999</v>
      </c>
      <c r="FI417">
        <v>999.9</v>
      </c>
      <c r="FJ417">
        <v>4.97301</v>
      </c>
      <c r="FK417">
        <v>1.87739</v>
      </c>
      <c r="FL417">
        <v>1.87549</v>
      </c>
      <c r="FM417">
        <v>1.87835</v>
      </c>
      <c r="FN417">
        <v>1.875</v>
      </c>
      <c r="FO417">
        <v>1.8786</v>
      </c>
      <c r="FP417">
        <v>1.87561</v>
      </c>
      <c r="FQ417">
        <v>1.87683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3.182</v>
      </c>
      <c r="GF417">
        <v>0.3438</v>
      </c>
      <c r="GG417">
        <v>1.952128706093963</v>
      </c>
      <c r="GH417">
        <v>0.004218851560130391</v>
      </c>
      <c r="GI417">
        <v>-1.795455638341317E-06</v>
      </c>
      <c r="GJ417">
        <v>4.509012065089949E-10</v>
      </c>
      <c r="GK417">
        <v>-0.002260030334245136</v>
      </c>
      <c r="GL417">
        <v>0.00193859277299023</v>
      </c>
      <c r="GM417">
        <v>0.0006059354359476578</v>
      </c>
      <c r="GN417">
        <v>-3.865286006439209E-06</v>
      </c>
      <c r="GO417">
        <v>0</v>
      </c>
      <c r="GP417">
        <v>2124</v>
      </c>
      <c r="GQ417">
        <v>1</v>
      </c>
      <c r="GR417">
        <v>26</v>
      </c>
      <c r="GS417">
        <v>223361.4</v>
      </c>
      <c r="GT417">
        <v>1237</v>
      </c>
      <c r="GU417">
        <v>0.88501</v>
      </c>
      <c r="GV417">
        <v>2.56104</v>
      </c>
      <c r="GW417">
        <v>1.39893</v>
      </c>
      <c r="GX417">
        <v>2.36206</v>
      </c>
      <c r="GY417">
        <v>1.44897</v>
      </c>
      <c r="GZ417">
        <v>2.49878</v>
      </c>
      <c r="HA417">
        <v>39.7171</v>
      </c>
      <c r="HB417">
        <v>24.2101</v>
      </c>
      <c r="HC417">
        <v>18</v>
      </c>
      <c r="HD417">
        <v>494.199</v>
      </c>
      <c r="HE417">
        <v>444.594</v>
      </c>
      <c r="HF417">
        <v>23.6305</v>
      </c>
      <c r="HG417">
        <v>27.8291</v>
      </c>
      <c r="HH417">
        <v>30.0004</v>
      </c>
      <c r="HI417">
        <v>27.6752</v>
      </c>
      <c r="HJ417">
        <v>27.7552</v>
      </c>
      <c r="HK417">
        <v>17.6801</v>
      </c>
      <c r="HL417">
        <v>24.2413</v>
      </c>
      <c r="HM417">
        <v>100</v>
      </c>
      <c r="HN417">
        <v>23.6227</v>
      </c>
      <c r="HO417">
        <v>299.689</v>
      </c>
      <c r="HP417">
        <v>23.6633</v>
      </c>
      <c r="HQ417">
        <v>100.662</v>
      </c>
      <c r="HR417">
        <v>101.907</v>
      </c>
    </row>
    <row r="418" spans="1:226">
      <c r="A418">
        <v>402</v>
      </c>
      <c r="B418">
        <v>1677869752</v>
      </c>
      <c r="C418">
        <v>7230.5</v>
      </c>
      <c r="D418" t="s">
        <v>1170</v>
      </c>
      <c r="E418" t="s">
        <v>1171</v>
      </c>
      <c r="F418">
        <v>5</v>
      </c>
      <c r="G418" t="s">
        <v>353</v>
      </c>
      <c r="H418" t="s">
        <v>1155</v>
      </c>
      <c r="I418">
        <v>1677869744.214286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323.6957741802303</v>
      </c>
      <c r="AK418">
        <v>332.0019757575756</v>
      </c>
      <c r="AL418">
        <v>-3.326685229688611</v>
      </c>
      <c r="AM418">
        <v>63.79551976902608</v>
      </c>
      <c r="AN418">
        <f>(AP418 - AO418 + BO418*1E3/(8.314*(BQ418+273.15)) * AR418/BN418 * AQ418) * BN418/(100*BB418) * 1000/(1000 - AP418)</f>
        <v>0</v>
      </c>
      <c r="AO418">
        <v>23.66494757869016</v>
      </c>
      <c r="AP418">
        <v>24.50550606060606</v>
      </c>
      <c r="AQ418">
        <v>1.368064572384154E-06</v>
      </c>
      <c r="AR418">
        <v>100.2132558642337</v>
      </c>
      <c r="AS418">
        <v>0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3.21</v>
      </c>
      <c r="BC418">
        <v>0.5</v>
      </c>
      <c r="BD418" t="s">
        <v>355</v>
      </c>
      <c r="BE418">
        <v>2</v>
      </c>
      <c r="BF418" t="b">
        <v>1</v>
      </c>
      <c r="BG418">
        <v>1677869744.214286</v>
      </c>
      <c r="BH418">
        <v>347.2782857142857</v>
      </c>
      <c r="BI418">
        <v>332.4565000000001</v>
      </c>
      <c r="BJ418">
        <v>24.50791428571428</v>
      </c>
      <c r="BK418">
        <v>23.667575</v>
      </c>
      <c r="BL418">
        <v>344.0689642857142</v>
      </c>
      <c r="BM418">
        <v>24.16405</v>
      </c>
      <c r="BN418">
        <v>500.0440714285714</v>
      </c>
      <c r="BO418">
        <v>89.34018571428574</v>
      </c>
      <c r="BP418">
        <v>0.09998608928571427</v>
      </c>
      <c r="BQ418">
        <v>26.38623571428571</v>
      </c>
      <c r="BR418">
        <v>27.50609642857143</v>
      </c>
      <c r="BS418">
        <v>999.9000000000002</v>
      </c>
      <c r="BT418">
        <v>0</v>
      </c>
      <c r="BU418">
        <v>0</v>
      </c>
      <c r="BV418">
        <v>9993.996428571427</v>
      </c>
      <c r="BW418">
        <v>0</v>
      </c>
      <c r="BX418">
        <v>5.795916428571426</v>
      </c>
      <c r="BY418">
        <v>14.82178571428572</v>
      </c>
      <c r="BZ418">
        <v>356.0031428571428</v>
      </c>
      <c r="CA418">
        <v>340.5155</v>
      </c>
      <c r="CB418">
        <v>0.8403340357142856</v>
      </c>
      <c r="CC418">
        <v>332.4565000000001</v>
      </c>
      <c r="CD418">
        <v>23.667575</v>
      </c>
      <c r="CE418">
        <v>2.189541428571429</v>
      </c>
      <c r="CF418">
        <v>2.114465357142858</v>
      </c>
      <c r="CG418">
        <v>18.88599642857142</v>
      </c>
      <c r="CH418">
        <v>18.328575</v>
      </c>
      <c r="CI418">
        <v>2000.010714285714</v>
      </c>
      <c r="CJ418">
        <v>0.9800046071428571</v>
      </c>
      <c r="CK418">
        <v>0.01999523928571428</v>
      </c>
      <c r="CL418">
        <v>0</v>
      </c>
      <c r="CM418">
        <v>2.039157142857143</v>
      </c>
      <c r="CN418">
        <v>0</v>
      </c>
      <c r="CO418">
        <v>6651.455357142856</v>
      </c>
      <c r="CP418">
        <v>17338.33928571428</v>
      </c>
      <c r="CQ418">
        <v>38.49746428571428</v>
      </c>
      <c r="CR418">
        <v>39.20049999999999</v>
      </c>
      <c r="CS418">
        <v>38.10228571428571</v>
      </c>
      <c r="CT418">
        <v>37.43485714285714</v>
      </c>
      <c r="CU418">
        <v>37.58</v>
      </c>
      <c r="CV418">
        <v>1960.019285714285</v>
      </c>
      <c r="CW418">
        <v>39.99142857142857</v>
      </c>
      <c r="CX418">
        <v>0</v>
      </c>
      <c r="CY418">
        <v>1677869755</v>
      </c>
      <c r="CZ418">
        <v>0</v>
      </c>
      <c r="DA418">
        <v>0</v>
      </c>
      <c r="DB418" t="s">
        <v>356</v>
      </c>
      <c r="DC418">
        <v>1664468064.5</v>
      </c>
      <c r="DD418">
        <v>1677795524</v>
      </c>
      <c r="DE418">
        <v>0</v>
      </c>
      <c r="DF418">
        <v>-0.419</v>
      </c>
      <c r="DG418">
        <v>-0.001</v>
      </c>
      <c r="DH418">
        <v>3.097</v>
      </c>
      <c r="DI418">
        <v>0.268</v>
      </c>
      <c r="DJ418">
        <v>400</v>
      </c>
      <c r="DK418">
        <v>24</v>
      </c>
      <c r="DL418">
        <v>0.15</v>
      </c>
      <c r="DM418">
        <v>0.13</v>
      </c>
      <c r="DN418">
        <v>14.260335</v>
      </c>
      <c r="DO418">
        <v>10.48115347091933</v>
      </c>
      <c r="DP418">
        <v>1.044550380678213</v>
      </c>
      <c r="DQ418">
        <v>0</v>
      </c>
      <c r="DR418">
        <v>0.840124825</v>
      </c>
      <c r="DS418">
        <v>0.002065272045027106</v>
      </c>
      <c r="DT418">
        <v>0.001390062010981881</v>
      </c>
      <c r="DU418">
        <v>1</v>
      </c>
      <c r="DV418">
        <v>1</v>
      </c>
      <c r="DW418">
        <v>2</v>
      </c>
      <c r="DX418" t="s">
        <v>365</v>
      </c>
      <c r="DY418">
        <v>2.97835</v>
      </c>
      <c r="DZ418">
        <v>2.7285</v>
      </c>
      <c r="EA418">
        <v>0.0686055</v>
      </c>
      <c r="EB418">
        <v>0.06675059999999999</v>
      </c>
      <c r="EC418">
        <v>0.107162</v>
      </c>
      <c r="ED418">
        <v>0.105445</v>
      </c>
      <c r="EE418">
        <v>27861.2</v>
      </c>
      <c r="EF418">
        <v>27576.5</v>
      </c>
      <c r="EG418">
        <v>30447.5</v>
      </c>
      <c r="EH418">
        <v>29801.4</v>
      </c>
      <c r="EI418">
        <v>37513.4</v>
      </c>
      <c r="EJ418">
        <v>35094.9</v>
      </c>
      <c r="EK418">
        <v>46582</v>
      </c>
      <c r="EL418">
        <v>44317.8</v>
      </c>
      <c r="EM418">
        <v>1.86672</v>
      </c>
      <c r="EN418">
        <v>1.83263</v>
      </c>
      <c r="EO418">
        <v>0.106264</v>
      </c>
      <c r="EP418">
        <v>0</v>
      </c>
      <c r="EQ418">
        <v>25.764</v>
      </c>
      <c r="ER418">
        <v>999.9</v>
      </c>
      <c r="ES418">
        <v>48.6</v>
      </c>
      <c r="ET418">
        <v>33.4</v>
      </c>
      <c r="EU418">
        <v>28.1066</v>
      </c>
      <c r="EV418">
        <v>63.3562</v>
      </c>
      <c r="EW418">
        <v>20.8454</v>
      </c>
      <c r="EX418">
        <v>1</v>
      </c>
      <c r="EY418">
        <v>0.0620427</v>
      </c>
      <c r="EZ418">
        <v>1.31408</v>
      </c>
      <c r="FA418">
        <v>20.1953</v>
      </c>
      <c r="FB418">
        <v>5.23092</v>
      </c>
      <c r="FC418">
        <v>11.9722</v>
      </c>
      <c r="FD418">
        <v>4.971</v>
      </c>
      <c r="FE418">
        <v>3.2897</v>
      </c>
      <c r="FF418">
        <v>9999</v>
      </c>
      <c r="FG418">
        <v>9999</v>
      </c>
      <c r="FH418">
        <v>9999</v>
      </c>
      <c r="FI418">
        <v>999.9</v>
      </c>
      <c r="FJ418">
        <v>4.97296</v>
      </c>
      <c r="FK418">
        <v>1.87739</v>
      </c>
      <c r="FL418">
        <v>1.87546</v>
      </c>
      <c r="FM418">
        <v>1.87831</v>
      </c>
      <c r="FN418">
        <v>1.875</v>
      </c>
      <c r="FO418">
        <v>1.87856</v>
      </c>
      <c r="FP418">
        <v>1.87561</v>
      </c>
      <c r="FQ418">
        <v>1.87678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3.13</v>
      </c>
      <c r="GF418">
        <v>0.3438</v>
      </c>
      <c r="GG418">
        <v>1.952128706093963</v>
      </c>
      <c r="GH418">
        <v>0.004218851560130391</v>
      </c>
      <c r="GI418">
        <v>-1.795455638341317E-06</v>
      </c>
      <c r="GJ418">
        <v>4.509012065089949E-10</v>
      </c>
      <c r="GK418">
        <v>-0.002260030334245136</v>
      </c>
      <c r="GL418">
        <v>0.00193859277299023</v>
      </c>
      <c r="GM418">
        <v>0.0006059354359476578</v>
      </c>
      <c r="GN418">
        <v>-3.865286006439209E-06</v>
      </c>
      <c r="GO418">
        <v>0</v>
      </c>
      <c r="GP418">
        <v>2124</v>
      </c>
      <c r="GQ418">
        <v>1</v>
      </c>
      <c r="GR418">
        <v>26</v>
      </c>
      <c r="GS418">
        <v>223361.5</v>
      </c>
      <c r="GT418">
        <v>1237.1</v>
      </c>
      <c r="GU418">
        <v>0.8496089999999999</v>
      </c>
      <c r="GV418">
        <v>2.56958</v>
      </c>
      <c r="GW418">
        <v>1.39893</v>
      </c>
      <c r="GX418">
        <v>2.36206</v>
      </c>
      <c r="GY418">
        <v>1.44897</v>
      </c>
      <c r="GZ418">
        <v>2.39502</v>
      </c>
      <c r="HA418">
        <v>39.7171</v>
      </c>
      <c r="HB418">
        <v>24.2101</v>
      </c>
      <c r="HC418">
        <v>18</v>
      </c>
      <c r="HD418">
        <v>494.217</v>
      </c>
      <c r="HE418">
        <v>444.688</v>
      </c>
      <c r="HF418">
        <v>23.6206</v>
      </c>
      <c r="HG418">
        <v>27.8302</v>
      </c>
      <c r="HH418">
        <v>30.0003</v>
      </c>
      <c r="HI418">
        <v>27.6758</v>
      </c>
      <c r="HJ418">
        <v>27.7552</v>
      </c>
      <c r="HK418">
        <v>16.9022</v>
      </c>
      <c r="HL418">
        <v>24.2413</v>
      </c>
      <c r="HM418">
        <v>100</v>
      </c>
      <c r="HN418">
        <v>23.6431</v>
      </c>
      <c r="HO418">
        <v>279.654</v>
      </c>
      <c r="HP418">
        <v>23.6633</v>
      </c>
      <c r="HQ418">
        <v>100.663</v>
      </c>
      <c r="HR418">
        <v>101.906</v>
      </c>
    </row>
    <row r="419" spans="1:226">
      <c r="A419">
        <v>403</v>
      </c>
      <c r="B419">
        <v>1677869757</v>
      </c>
      <c r="C419">
        <v>7235.5</v>
      </c>
      <c r="D419" t="s">
        <v>1172</v>
      </c>
      <c r="E419" t="s">
        <v>1173</v>
      </c>
      <c r="F419">
        <v>5</v>
      </c>
      <c r="G419" t="s">
        <v>353</v>
      </c>
      <c r="H419" t="s">
        <v>1155</v>
      </c>
      <c r="I419">
        <v>1677869749.5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306.7176363767854</v>
      </c>
      <c r="AK419">
        <v>315.3600848484848</v>
      </c>
      <c r="AL419">
        <v>-3.322732856399426</v>
      </c>
      <c r="AM419">
        <v>63.79551976902608</v>
      </c>
      <c r="AN419">
        <f>(AP419 - AO419 + BO419*1E3/(8.314*(BQ419+273.15)) * AR419/BN419 * AQ419) * BN419/(100*BB419) * 1000/(1000 - AP419)</f>
        <v>0</v>
      </c>
      <c r="AO419">
        <v>23.66058982392993</v>
      </c>
      <c r="AP419">
        <v>24.50550060606061</v>
      </c>
      <c r="AQ419">
        <v>3.158515110284104E-07</v>
      </c>
      <c r="AR419">
        <v>100.2132558642337</v>
      </c>
      <c r="AS419">
        <v>0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3.21</v>
      </c>
      <c r="BC419">
        <v>0.5</v>
      </c>
      <c r="BD419" t="s">
        <v>355</v>
      </c>
      <c r="BE419">
        <v>2</v>
      </c>
      <c r="BF419" t="b">
        <v>1</v>
      </c>
      <c r="BG419">
        <v>1677869749.5</v>
      </c>
      <c r="BH419">
        <v>330.3101481481481</v>
      </c>
      <c r="BI419">
        <v>314.9388888888889</v>
      </c>
      <c r="BJ419">
        <v>24.50618518518518</v>
      </c>
      <c r="BK419">
        <v>23.66457037037037</v>
      </c>
      <c r="BL419">
        <v>327.1544444444444</v>
      </c>
      <c r="BM419">
        <v>24.16236666666666</v>
      </c>
      <c r="BN419">
        <v>500.033962962963</v>
      </c>
      <c r="BO419">
        <v>89.3395074074074</v>
      </c>
      <c r="BP419">
        <v>0.09987463333333334</v>
      </c>
      <c r="BQ419">
        <v>26.38551851851852</v>
      </c>
      <c r="BR419">
        <v>27.49985185185185</v>
      </c>
      <c r="BS419">
        <v>999.9000000000001</v>
      </c>
      <c r="BT419">
        <v>0</v>
      </c>
      <c r="BU419">
        <v>0</v>
      </c>
      <c r="BV419">
        <v>10000.81703703704</v>
      </c>
      <c r="BW419">
        <v>0</v>
      </c>
      <c r="BX419">
        <v>5.792219999999999</v>
      </c>
      <c r="BY419">
        <v>15.37136296296296</v>
      </c>
      <c r="BZ419">
        <v>338.6081481481481</v>
      </c>
      <c r="CA419">
        <v>322.5722592592592</v>
      </c>
      <c r="CB419">
        <v>0.8416078888888889</v>
      </c>
      <c r="CC419">
        <v>314.9388888888889</v>
      </c>
      <c r="CD419">
        <v>23.66457037037037</v>
      </c>
      <c r="CE419">
        <v>2.18936925925926</v>
      </c>
      <c r="CF419">
        <v>2.11418</v>
      </c>
      <c r="CG419">
        <v>18.88473703703704</v>
      </c>
      <c r="CH419">
        <v>18.32642962962963</v>
      </c>
      <c r="CI419">
        <v>2000.035555555555</v>
      </c>
      <c r="CJ419">
        <v>0.9800046666666666</v>
      </c>
      <c r="CK419">
        <v>0.01999517777777778</v>
      </c>
      <c r="CL419">
        <v>0</v>
      </c>
      <c r="CM419">
        <v>2.026914814814814</v>
      </c>
      <c r="CN419">
        <v>0</v>
      </c>
      <c r="CO419">
        <v>6651.258148148147</v>
      </c>
      <c r="CP419">
        <v>17338.54814814814</v>
      </c>
      <c r="CQ419">
        <v>38.46503703703704</v>
      </c>
      <c r="CR419">
        <v>39.20566666666667</v>
      </c>
      <c r="CS419">
        <v>38.12</v>
      </c>
      <c r="CT419">
        <v>37.44640740740741</v>
      </c>
      <c r="CU419">
        <v>37.57844444444444</v>
      </c>
      <c r="CV419">
        <v>1960.043333333333</v>
      </c>
      <c r="CW419">
        <v>39.99222222222222</v>
      </c>
      <c r="CX419">
        <v>0</v>
      </c>
      <c r="CY419">
        <v>1677869760.4</v>
      </c>
      <c r="CZ419">
        <v>0</v>
      </c>
      <c r="DA419">
        <v>0</v>
      </c>
      <c r="DB419" t="s">
        <v>356</v>
      </c>
      <c r="DC419">
        <v>1664468064.5</v>
      </c>
      <c r="DD419">
        <v>1677795524</v>
      </c>
      <c r="DE419">
        <v>0</v>
      </c>
      <c r="DF419">
        <v>-0.419</v>
      </c>
      <c r="DG419">
        <v>-0.001</v>
      </c>
      <c r="DH419">
        <v>3.097</v>
      </c>
      <c r="DI419">
        <v>0.268</v>
      </c>
      <c r="DJ419">
        <v>400</v>
      </c>
      <c r="DK419">
        <v>24</v>
      </c>
      <c r="DL419">
        <v>0.15</v>
      </c>
      <c r="DM419">
        <v>0.13</v>
      </c>
      <c r="DN419">
        <v>14.99935</v>
      </c>
      <c r="DO419">
        <v>6.379375609756064</v>
      </c>
      <c r="DP419">
        <v>0.627579508110327</v>
      </c>
      <c r="DQ419">
        <v>0</v>
      </c>
      <c r="DR419">
        <v>0.8410308000000001</v>
      </c>
      <c r="DS419">
        <v>0.01011059662288889</v>
      </c>
      <c r="DT419">
        <v>0.001927750868239979</v>
      </c>
      <c r="DU419">
        <v>1</v>
      </c>
      <c r="DV419">
        <v>1</v>
      </c>
      <c r="DW419">
        <v>2</v>
      </c>
      <c r="DX419" t="s">
        <v>365</v>
      </c>
      <c r="DY419">
        <v>2.97847</v>
      </c>
      <c r="DZ419">
        <v>2.72832</v>
      </c>
      <c r="EA419">
        <v>0.0657869</v>
      </c>
      <c r="EB419">
        <v>0.0637899</v>
      </c>
      <c r="EC419">
        <v>0.107165</v>
      </c>
      <c r="ED419">
        <v>0.10543</v>
      </c>
      <c r="EE419">
        <v>27945.3</v>
      </c>
      <c r="EF419">
        <v>27663.7</v>
      </c>
      <c r="EG419">
        <v>30447.2</v>
      </c>
      <c r="EH419">
        <v>29801.1</v>
      </c>
      <c r="EI419">
        <v>37512.6</v>
      </c>
      <c r="EJ419">
        <v>35094.9</v>
      </c>
      <c r="EK419">
        <v>46581.5</v>
      </c>
      <c r="EL419">
        <v>44317.2</v>
      </c>
      <c r="EM419">
        <v>1.86668</v>
      </c>
      <c r="EN419">
        <v>1.83255</v>
      </c>
      <c r="EO419">
        <v>0.105962</v>
      </c>
      <c r="EP419">
        <v>0</v>
      </c>
      <c r="EQ419">
        <v>25.7662</v>
      </c>
      <c r="ER419">
        <v>999.9</v>
      </c>
      <c r="ES419">
        <v>48.6</v>
      </c>
      <c r="ET419">
        <v>33.4</v>
      </c>
      <c r="EU419">
        <v>28.1069</v>
      </c>
      <c r="EV419">
        <v>63.6662</v>
      </c>
      <c r="EW419">
        <v>21.3381</v>
      </c>
      <c r="EX419">
        <v>1</v>
      </c>
      <c r="EY419">
        <v>0.0623171</v>
      </c>
      <c r="EZ419">
        <v>1.26336</v>
      </c>
      <c r="FA419">
        <v>20.1956</v>
      </c>
      <c r="FB419">
        <v>5.23017</v>
      </c>
      <c r="FC419">
        <v>11.9731</v>
      </c>
      <c r="FD419">
        <v>4.9704</v>
      </c>
      <c r="FE419">
        <v>3.28968</v>
      </c>
      <c r="FF419">
        <v>9999</v>
      </c>
      <c r="FG419">
        <v>9999</v>
      </c>
      <c r="FH419">
        <v>9999</v>
      </c>
      <c r="FI419">
        <v>999.9</v>
      </c>
      <c r="FJ419">
        <v>4.973</v>
      </c>
      <c r="FK419">
        <v>1.87731</v>
      </c>
      <c r="FL419">
        <v>1.87547</v>
      </c>
      <c r="FM419">
        <v>1.87824</v>
      </c>
      <c r="FN419">
        <v>1.87497</v>
      </c>
      <c r="FO419">
        <v>1.87853</v>
      </c>
      <c r="FP419">
        <v>1.87559</v>
      </c>
      <c r="FQ419">
        <v>1.87675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3.078</v>
      </c>
      <c r="GF419">
        <v>0.3438</v>
      </c>
      <c r="GG419">
        <v>1.952128706093963</v>
      </c>
      <c r="GH419">
        <v>0.004218851560130391</v>
      </c>
      <c r="GI419">
        <v>-1.795455638341317E-06</v>
      </c>
      <c r="GJ419">
        <v>4.509012065089949E-10</v>
      </c>
      <c r="GK419">
        <v>-0.002260030334245136</v>
      </c>
      <c r="GL419">
        <v>0.00193859277299023</v>
      </c>
      <c r="GM419">
        <v>0.0006059354359476578</v>
      </c>
      <c r="GN419">
        <v>-3.865286006439209E-06</v>
      </c>
      <c r="GO419">
        <v>0</v>
      </c>
      <c r="GP419">
        <v>2124</v>
      </c>
      <c r="GQ419">
        <v>1</v>
      </c>
      <c r="GR419">
        <v>26</v>
      </c>
      <c r="GS419">
        <v>223361.5</v>
      </c>
      <c r="GT419">
        <v>1237.2</v>
      </c>
      <c r="GU419">
        <v>0.809326</v>
      </c>
      <c r="GV419">
        <v>2.55859</v>
      </c>
      <c r="GW419">
        <v>1.39893</v>
      </c>
      <c r="GX419">
        <v>2.36206</v>
      </c>
      <c r="GY419">
        <v>1.44897</v>
      </c>
      <c r="GZ419">
        <v>2.49634</v>
      </c>
      <c r="HA419">
        <v>39.7171</v>
      </c>
      <c r="HB419">
        <v>24.2188</v>
      </c>
      <c r="HC419">
        <v>18</v>
      </c>
      <c r="HD419">
        <v>494.201</v>
      </c>
      <c r="HE419">
        <v>444.641</v>
      </c>
      <c r="HF419">
        <v>23.6353</v>
      </c>
      <c r="HG419">
        <v>27.8315</v>
      </c>
      <c r="HH419">
        <v>30.0001</v>
      </c>
      <c r="HI419">
        <v>27.6775</v>
      </c>
      <c r="HJ419">
        <v>27.7552</v>
      </c>
      <c r="HK419">
        <v>16.1836</v>
      </c>
      <c r="HL419">
        <v>24.2413</v>
      </c>
      <c r="HM419">
        <v>100</v>
      </c>
      <c r="HN419">
        <v>23.637</v>
      </c>
      <c r="HO419">
        <v>266.296</v>
      </c>
      <c r="HP419">
        <v>23.6633</v>
      </c>
      <c r="HQ419">
        <v>100.662</v>
      </c>
      <c r="HR419">
        <v>101.905</v>
      </c>
    </row>
    <row r="420" spans="1:226">
      <c r="A420">
        <v>404</v>
      </c>
      <c r="B420">
        <v>1677869762</v>
      </c>
      <c r="C420">
        <v>7240.5</v>
      </c>
      <c r="D420" t="s">
        <v>1174</v>
      </c>
      <c r="E420" t="s">
        <v>1175</v>
      </c>
      <c r="F420">
        <v>5</v>
      </c>
      <c r="G420" t="s">
        <v>353</v>
      </c>
      <c r="H420" t="s">
        <v>1155</v>
      </c>
      <c r="I420">
        <v>1677869754.214286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289.6277308596986</v>
      </c>
      <c r="AK420">
        <v>298.6620545454545</v>
      </c>
      <c r="AL420">
        <v>-3.34794702785034</v>
      </c>
      <c r="AM420">
        <v>63.79551976902608</v>
      </c>
      <c r="AN420">
        <f>(AP420 - AO420 + BO420*1E3/(8.314*(BQ420+273.15)) * AR420/BN420 * AQ420) * BN420/(100*BB420) * 1000/(1000 - AP420)</f>
        <v>0</v>
      </c>
      <c r="AO420">
        <v>23.65766745192401</v>
      </c>
      <c r="AP420">
        <v>24.50909818181817</v>
      </c>
      <c r="AQ420">
        <v>2.221441192996837E-06</v>
      </c>
      <c r="AR420">
        <v>100.2132558642337</v>
      </c>
      <c r="AS420">
        <v>0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3.21</v>
      </c>
      <c r="BC420">
        <v>0.5</v>
      </c>
      <c r="BD420" t="s">
        <v>355</v>
      </c>
      <c r="BE420">
        <v>2</v>
      </c>
      <c r="BF420" t="b">
        <v>1</v>
      </c>
      <c r="BG420">
        <v>1677869754.214286</v>
      </c>
      <c r="BH420">
        <v>315.0444642857143</v>
      </c>
      <c r="BI420">
        <v>299.2883571428571</v>
      </c>
      <c r="BJ420">
        <v>24.50630357142857</v>
      </c>
      <c r="BK420">
        <v>23.66170714285714</v>
      </c>
      <c r="BL420">
        <v>311.9376071428572</v>
      </c>
      <c r="BM420">
        <v>24.162475</v>
      </c>
      <c r="BN420">
        <v>500.0316428571429</v>
      </c>
      <c r="BO420">
        <v>89.33950714285713</v>
      </c>
      <c r="BP420">
        <v>0.09994687857142856</v>
      </c>
      <c r="BQ420">
        <v>26.38550714285714</v>
      </c>
      <c r="BR420">
        <v>27.49764642857143</v>
      </c>
      <c r="BS420">
        <v>999.9000000000002</v>
      </c>
      <c r="BT420">
        <v>0</v>
      </c>
      <c r="BU420">
        <v>0</v>
      </c>
      <c r="BV420">
        <v>10006.78821428571</v>
      </c>
      <c r="BW420">
        <v>0</v>
      </c>
      <c r="BX420">
        <v>5.792219999999999</v>
      </c>
      <c r="BY420">
        <v>15.75612142857143</v>
      </c>
      <c r="BZ420">
        <v>322.9589285714286</v>
      </c>
      <c r="CA420">
        <v>306.5415357142857</v>
      </c>
      <c r="CB420">
        <v>0.8445889285714285</v>
      </c>
      <c r="CC420">
        <v>299.2883571428571</v>
      </c>
      <c r="CD420">
        <v>23.66170714285714</v>
      </c>
      <c r="CE420">
        <v>2.189379642857143</v>
      </c>
      <c r="CF420">
        <v>2.113923928571428</v>
      </c>
      <c r="CG420">
        <v>18.88481428571429</v>
      </c>
      <c r="CH420">
        <v>18.32449642857143</v>
      </c>
      <c r="CI420">
        <v>2000.011071428571</v>
      </c>
      <c r="CJ420">
        <v>0.9800047142857142</v>
      </c>
      <c r="CK420">
        <v>0.01999512857142857</v>
      </c>
      <c r="CL420">
        <v>0</v>
      </c>
      <c r="CM420">
        <v>2.054539285714286</v>
      </c>
      <c r="CN420">
        <v>0</v>
      </c>
      <c r="CO420">
        <v>6651.579285714287</v>
      </c>
      <c r="CP420">
        <v>17338.33928571429</v>
      </c>
      <c r="CQ420">
        <v>38.49085714285714</v>
      </c>
      <c r="CR420">
        <v>39.20724999999999</v>
      </c>
      <c r="CS420">
        <v>38.10907142857143</v>
      </c>
      <c r="CT420">
        <v>37.45728571428572</v>
      </c>
      <c r="CU420">
        <v>37.59582142857143</v>
      </c>
      <c r="CV420">
        <v>1960.019642857143</v>
      </c>
      <c r="CW420">
        <v>39.99142857142857</v>
      </c>
      <c r="CX420">
        <v>0</v>
      </c>
      <c r="CY420">
        <v>1677869765.2</v>
      </c>
      <c r="CZ420">
        <v>0</v>
      </c>
      <c r="DA420">
        <v>0</v>
      </c>
      <c r="DB420" t="s">
        <v>356</v>
      </c>
      <c r="DC420">
        <v>1664468064.5</v>
      </c>
      <c r="DD420">
        <v>1677795524</v>
      </c>
      <c r="DE420">
        <v>0</v>
      </c>
      <c r="DF420">
        <v>-0.419</v>
      </c>
      <c r="DG420">
        <v>-0.001</v>
      </c>
      <c r="DH420">
        <v>3.097</v>
      </c>
      <c r="DI420">
        <v>0.268</v>
      </c>
      <c r="DJ420">
        <v>400</v>
      </c>
      <c r="DK420">
        <v>24</v>
      </c>
      <c r="DL420">
        <v>0.15</v>
      </c>
      <c r="DM420">
        <v>0.13</v>
      </c>
      <c r="DN420">
        <v>15.51985365853658</v>
      </c>
      <c r="DO420">
        <v>4.957398606271801</v>
      </c>
      <c r="DP420">
        <v>0.4973433363320878</v>
      </c>
      <c r="DQ420">
        <v>0</v>
      </c>
      <c r="DR420">
        <v>0.8437315609756099</v>
      </c>
      <c r="DS420">
        <v>0.03498834146341349</v>
      </c>
      <c r="DT420">
        <v>0.00426244701303898</v>
      </c>
      <c r="DU420">
        <v>1</v>
      </c>
      <c r="DV420">
        <v>1</v>
      </c>
      <c r="DW420">
        <v>2</v>
      </c>
      <c r="DX420" t="s">
        <v>365</v>
      </c>
      <c r="DY420">
        <v>2.97863</v>
      </c>
      <c r="DZ420">
        <v>2.72855</v>
      </c>
      <c r="EA420">
        <v>0.0628968</v>
      </c>
      <c r="EB420">
        <v>0.0607703</v>
      </c>
      <c r="EC420">
        <v>0.107167</v>
      </c>
      <c r="ED420">
        <v>0.105423</v>
      </c>
      <c r="EE420">
        <v>28031.1</v>
      </c>
      <c r="EF420">
        <v>27752.7</v>
      </c>
      <c r="EG420">
        <v>30446.6</v>
      </c>
      <c r="EH420">
        <v>29800.9</v>
      </c>
      <c r="EI420">
        <v>37511.4</v>
      </c>
      <c r="EJ420">
        <v>35094.8</v>
      </c>
      <c r="EK420">
        <v>46580.4</v>
      </c>
      <c r="EL420">
        <v>44317.1</v>
      </c>
      <c r="EM420">
        <v>1.86695</v>
      </c>
      <c r="EN420">
        <v>1.83228</v>
      </c>
      <c r="EO420">
        <v>0.105385</v>
      </c>
      <c r="EP420">
        <v>0</v>
      </c>
      <c r="EQ420">
        <v>25.7662</v>
      </c>
      <c r="ER420">
        <v>999.9</v>
      </c>
      <c r="ES420">
        <v>48.6</v>
      </c>
      <c r="ET420">
        <v>33.4</v>
      </c>
      <c r="EU420">
        <v>28.1071</v>
      </c>
      <c r="EV420">
        <v>63.4662</v>
      </c>
      <c r="EW420">
        <v>21.0817</v>
      </c>
      <c r="EX420">
        <v>1</v>
      </c>
      <c r="EY420">
        <v>0.0622993</v>
      </c>
      <c r="EZ420">
        <v>1.29086</v>
      </c>
      <c r="FA420">
        <v>20.1956</v>
      </c>
      <c r="FB420">
        <v>5.23062</v>
      </c>
      <c r="FC420">
        <v>11.9733</v>
      </c>
      <c r="FD420">
        <v>4.9708</v>
      </c>
      <c r="FE420">
        <v>3.28965</v>
      </c>
      <c r="FF420">
        <v>9999</v>
      </c>
      <c r="FG420">
        <v>9999</v>
      </c>
      <c r="FH420">
        <v>9999</v>
      </c>
      <c r="FI420">
        <v>999.9</v>
      </c>
      <c r="FJ420">
        <v>4.97301</v>
      </c>
      <c r="FK420">
        <v>1.87731</v>
      </c>
      <c r="FL420">
        <v>1.87546</v>
      </c>
      <c r="FM420">
        <v>1.87823</v>
      </c>
      <c r="FN420">
        <v>1.87497</v>
      </c>
      <c r="FO420">
        <v>1.87853</v>
      </c>
      <c r="FP420">
        <v>1.87559</v>
      </c>
      <c r="FQ420">
        <v>1.87674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3.025</v>
      </c>
      <c r="GF420">
        <v>0.3439</v>
      </c>
      <c r="GG420">
        <v>1.952128706093963</v>
      </c>
      <c r="GH420">
        <v>0.004218851560130391</v>
      </c>
      <c r="GI420">
        <v>-1.795455638341317E-06</v>
      </c>
      <c r="GJ420">
        <v>4.509012065089949E-10</v>
      </c>
      <c r="GK420">
        <v>-0.002260030334245136</v>
      </c>
      <c r="GL420">
        <v>0.00193859277299023</v>
      </c>
      <c r="GM420">
        <v>0.0006059354359476578</v>
      </c>
      <c r="GN420">
        <v>-3.865286006439209E-06</v>
      </c>
      <c r="GO420">
        <v>0</v>
      </c>
      <c r="GP420">
        <v>2124</v>
      </c>
      <c r="GQ420">
        <v>1</v>
      </c>
      <c r="GR420">
        <v>26</v>
      </c>
      <c r="GS420">
        <v>223361.6</v>
      </c>
      <c r="GT420">
        <v>1237.3</v>
      </c>
      <c r="GU420">
        <v>0.773926</v>
      </c>
      <c r="GV420">
        <v>2.57324</v>
      </c>
      <c r="GW420">
        <v>1.39893</v>
      </c>
      <c r="GX420">
        <v>2.36206</v>
      </c>
      <c r="GY420">
        <v>1.44897</v>
      </c>
      <c r="GZ420">
        <v>2.47925</v>
      </c>
      <c r="HA420">
        <v>39.7171</v>
      </c>
      <c r="HB420">
        <v>24.2101</v>
      </c>
      <c r="HC420">
        <v>18</v>
      </c>
      <c r="HD420">
        <v>494.354</v>
      </c>
      <c r="HE420">
        <v>444.488</v>
      </c>
      <c r="HF420">
        <v>23.6373</v>
      </c>
      <c r="HG420">
        <v>27.8326</v>
      </c>
      <c r="HH420">
        <v>30.0003</v>
      </c>
      <c r="HI420">
        <v>27.6775</v>
      </c>
      <c r="HJ420">
        <v>27.7575</v>
      </c>
      <c r="HK420">
        <v>15.398</v>
      </c>
      <c r="HL420">
        <v>24.2413</v>
      </c>
      <c r="HM420">
        <v>100</v>
      </c>
      <c r="HN420">
        <v>23.6374</v>
      </c>
      <c r="HO420">
        <v>246.261</v>
      </c>
      <c r="HP420">
        <v>23.6631</v>
      </c>
      <c r="HQ420">
        <v>100.66</v>
      </c>
      <c r="HR420">
        <v>101.905</v>
      </c>
    </row>
    <row r="421" spans="1:226">
      <c r="A421">
        <v>405</v>
      </c>
      <c r="B421">
        <v>1677869767</v>
      </c>
      <c r="C421">
        <v>7245.5</v>
      </c>
      <c r="D421" t="s">
        <v>1176</v>
      </c>
      <c r="E421" t="s">
        <v>1177</v>
      </c>
      <c r="F421">
        <v>5</v>
      </c>
      <c r="G421" t="s">
        <v>353</v>
      </c>
      <c r="H421" t="s">
        <v>1155</v>
      </c>
      <c r="I421">
        <v>1677869759.5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272.7311563051101</v>
      </c>
      <c r="AK421">
        <v>282.0303151515149</v>
      </c>
      <c r="AL421">
        <v>-3.327315509827143</v>
      </c>
      <c r="AM421">
        <v>63.79551976902608</v>
      </c>
      <c r="AN421">
        <f>(AP421 - AO421 + BO421*1E3/(8.314*(BQ421+273.15)) * AR421/BN421 * AQ421) * BN421/(100*BB421) * 1000/(1000 - AP421)</f>
        <v>0</v>
      </c>
      <c r="AO421">
        <v>23.65610295146005</v>
      </c>
      <c r="AP421">
        <v>24.51030727272726</v>
      </c>
      <c r="AQ421">
        <v>3.346710079914101E-06</v>
      </c>
      <c r="AR421">
        <v>100.2132558642337</v>
      </c>
      <c r="AS421">
        <v>0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3.21</v>
      </c>
      <c r="BC421">
        <v>0.5</v>
      </c>
      <c r="BD421" t="s">
        <v>355</v>
      </c>
      <c r="BE421">
        <v>2</v>
      </c>
      <c r="BF421" t="b">
        <v>1</v>
      </c>
      <c r="BG421">
        <v>1677869759.5</v>
      </c>
      <c r="BH421">
        <v>297.8653333333334</v>
      </c>
      <c r="BI421">
        <v>281.7668148148148</v>
      </c>
      <c r="BJ421">
        <v>24.50772962962963</v>
      </c>
      <c r="BK421">
        <v>23.65854444444445</v>
      </c>
      <c r="BL421">
        <v>294.8141481481482</v>
      </c>
      <c r="BM421">
        <v>24.16387407407407</v>
      </c>
      <c r="BN421">
        <v>500.0416666666667</v>
      </c>
      <c r="BO421">
        <v>89.33901481481482</v>
      </c>
      <c r="BP421">
        <v>0.1000508740740741</v>
      </c>
      <c r="BQ421">
        <v>26.38511851851852</v>
      </c>
      <c r="BR421">
        <v>27.49703333333334</v>
      </c>
      <c r="BS421">
        <v>999.9000000000001</v>
      </c>
      <c r="BT421">
        <v>0</v>
      </c>
      <c r="BU421">
        <v>0</v>
      </c>
      <c r="BV421">
        <v>10003.7462962963</v>
      </c>
      <c r="BW421">
        <v>0</v>
      </c>
      <c r="BX421">
        <v>5.792219999999999</v>
      </c>
      <c r="BY421">
        <v>16.0984962962963</v>
      </c>
      <c r="BZ421">
        <v>305.3486296296296</v>
      </c>
      <c r="CA421">
        <v>288.5945555555556</v>
      </c>
      <c r="CB421">
        <v>0.8491839999999998</v>
      </c>
      <c r="CC421">
        <v>281.7668148148148</v>
      </c>
      <c r="CD421">
        <v>23.65854444444445</v>
      </c>
      <c r="CE421">
        <v>2.189495185185185</v>
      </c>
      <c r="CF421">
        <v>2.113629259259259</v>
      </c>
      <c r="CG421">
        <v>18.88565555555556</v>
      </c>
      <c r="CH421">
        <v>18.32227037037037</v>
      </c>
      <c r="CI421">
        <v>1999.972592592592</v>
      </c>
      <c r="CJ421">
        <v>0.9800045555555555</v>
      </c>
      <c r="CK421">
        <v>0.01999529259259259</v>
      </c>
      <c r="CL421">
        <v>0</v>
      </c>
      <c r="CM421">
        <v>2.026888888888889</v>
      </c>
      <c r="CN421">
        <v>0</v>
      </c>
      <c r="CO421">
        <v>6652.809999999999</v>
      </c>
      <c r="CP421">
        <v>17338.0037037037</v>
      </c>
      <c r="CQ421">
        <v>38.51825925925926</v>
      </c>
      <c r="CR421">
        <v>39.21733333333333</v>
      </c>
      <c r="CS421">
        <v>38.09462962962962</v>
      </c>
      <c r="CT421">
        <v>37.4604074074074</v>
      </c>
      <c r="CU421">
        <v>37.60177777777778</v>
      </c>
      <c r="CV421">
        <v>1959.981851851852</v>
      </c>
      <c r="CW421">
        <v>39.99074074074074</v>
      </c>
      <c r="CX421">
        <v>0</v>
      </c>
      <c r="CY421">
        <v>1677869770</v>
      </c>
      <c r="CZ421">
        <v>0</v>
      </c>
      <c r="DA421">
        <v>0</v>
      </c>
      <c r="DB421" t="s">
        <v>356</v>
      </c>
      <c r="DC421">
        <v>1664468064.5</v>
      </c>
      <c r="DD421">
        <v>1677795524</v>
      </c>
      <c r="DE421">
        <v>0</v>
      </c>
      <c r="DF421">
        <v>-0.419</v>
      </c>
      <c r="DG421">
        <v>-0.001</v>
      </c>
      <c r="DH421">
        <v>3.097</v>
      </c>
      <c r="DI421">
        <v>0.268</v>
      </c>
      <c r="DJ421">
        <v>400</v>
      </c>
      <c r="DK421">
        <v>24</v>
      </c>
      <c r="DL421">
        <v>0.15</v>
      </c>
      <c r="DM421">
        <v>0.13</v>
      </c>
      <c r="DN421">
        <v>15.83541951219512</v>
      </c>
      <c r="DO421">
        <v>4.022964459930301</v>
      </c>
      <c r="DP421">
        <v>0.3989180759587</v>
      </c>
      <c r="DQ421">
        <v>0</v>
      </c>
      <c r="DR421">
        <v>0.8457288536585366</v>
      </c>
      <c r="DS421">
        <v>0.05224009756097468</v>
      </c>
      <c r="DT421">
        <v>0.005295613474956902</v>
      </c>
      <c r="DU421">
        <v>1</v>
      </c>
      <c r="DV421">
        <v>1</v>
      </c>
      <c r="DW421">
        <v>2</v>
      </c>
      <c r="DX421" t="s">
        <v>365</v>
      </c>
      <c r="DY421">
        <v>2.97859</v>
      </c>
      <c r="DZ421">
        <v>2.72831</v>
      </c>
      <c r="EA421">
        <v>0.0599568</v>
      </c>
      <c r="EB421">
        <v>0.0577013</v>
      </c>
      <c r="EC421">
        <v>0.107174</v>
      </c>
      <c r="ED421">
        <v>0.105419</v>
      </c>
      <c r="EE421">
        <v>28118.9</v>
      </c>
      <c r="EF421">
        <v>27843</v>
      </c>
      <c r="EG421">
        <v>30446.4</v>
      </c>
      <c r="EH421">
        <v>29800.4</v>
      </c>
      <c r="EI421">
        <v>37510.8</v>
      </c>
      <c r="EJ421">
        <v>35094.1</v>
      </c>
      <c r="EK421">
        <v>46580.3</v>
      </c>
      <c r="EL421">
        <v>44316.3</v>
      </c>
      <c r="EM421">
        <v>1.86677</v>
      </c>
      <c r="EN421">
        <v>1.83232</v>
      </c>
      <c r="EO421">
        <v>0.105187</v>
      </c>
      <c r="EP421">
        <v>0</v>
      </c>
      <c r="EQ421">
        <v>25.7662</v>
      </c>
      <c r="ER421">
        <v>999.9</v>
      </c>
      <c r="ES421">
        <v>48.6</v>
      </c>
      <c r="ET421">
        <v>33.4</v>
      </c>
      <c r="EU421">
        <v>28.1082</v>
      </c>
      <c r="EV421">
        <v>63.3562</v>
      </c>
      <c r="EW421">
        <v>21.1058</v>
      </c>
      <c r="EX421">
        <v>1</v>
      </c>
      <c r="EY421">
        <v>0.0623933</v>
      </c>
      <c r="EZ421">
        <v>1.28644</v>
      </c>
      <c r="FA421">
        <v>20.1957</v>
      </c>
      <c r="FB421">
        <v>5.22987</v>
      </c>
      <c r="FC421">
        <v>11.973</v>
      </c>
      <c r="FD421">
        <v>4.97055</v>
      </c>
      <c r="FE421">
        <v>3.28955</v>
      </c>
      <c r="FF421">
        <v>9999</v>
      </c>
      <c r="FG421">
        <v>9999</v>
      </c>
      <c r="FH421">
        <v>9999</v>
      </c>
      <c r="FI421">
        <v>999.9</v>
      </c>
      <c r="FJ421">
        <v>4.973</v>
      </c>
      <c r="FK421">
        <v>1.8773</v>
      </c>
      <c r="FL421">
        <v>1.87546</v>
      </c>
      <c r="FM421">
        <v>1.87824</v>
      </c>
      <c r="FN421">
        <v>1.87498</v>
      </c>
      <c r="FO421">
        <v>1.87852</v>
      </c>
      <c r="FP421">
        <v>1.87557</v>
      </c>
      <c r="FQ421">
        <v>1.87673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2.971</v>
      </c>
      <c r="GF421">
        <v>0.3439</v>
      </c>
      <c r="GG421">
        <v>1.952128706093963</v>
      </c>
      <c r="GH421">
        <v>0.004218851560130391</v>
      </c>
      <c r="GI421">
        <v>-1.795455638341317E-06</v>
      </c>
      <c r="GJ421">
        <v>4.509012065089949E-10</v>
      </c>
      <c r="GK421">
        <v>-0.002260030334245136</v>
      </c>
      <c r="GL421">
        <v>0.00193859277299023</v>
      </c>
      <c r="GM421">
        <v>0.0006059354359476578</v>
      </c>
      <c r="GN421">
        <v>-3.865286006439209E-06</v>
      </c>
      <c r="GO421">
        <v>0</v>
      </c>
      <c r="GP421">
        <v>2124</v>
      </c>
      <c r="GQ421">
        <v>1</v>
      </c>
      <c r="GR421">
        <v>26</v>
      </c>
      <c r="GS421">
        <v>223361.7</v>
      </c>
      <c r="GT421">
        <v>1237.4</v>
      </c>
      <c r="GU421">
        <v>0.733643</v>
      </c>
      <c r="GV421">
        <v>2.56714</v>
      </c>
      <c r="GW421">
        <v>1.39893</v>
      </c>
      <c r="GX421">
        <v>2.36206</v>
      </c>
      <c r="GY421">
        <v>1.44897</v>
      </c>
      <c r="GZ421">
        <v>2.42554</v>
      </c>
      <c r="HA421">
        <v>39.7171</v>
      </c>
      <c r="HB421">
        <v>24.2188</v>
      </c>
      <c r="HC421">
        <v>18</v>
      </c>
      <c r="HD421">
        <v>494.265</v>
      </c>
      <c r="HE421">
        <v>444.519</v>
      </c>
      <c r="HF421">
        <v>23.6377</v>
      </c>
      <c r="HG421">
        <v>27.8345</v>
      </c>
      <c r="HH421">
        <v>30.0001</v>
      </c>
      <c r="HI421">
        <v>27.6788</v>
      </c>
      <c r="HJ421">
        <v>27.7575</v>
      </c>
      <c r="HK421">
        <v>14.6641</v>
      </c>
      <c r="HL421">
        <v>24.2413</v>
      </c>
      <c r="HM421">
        <v>100</v>
      </c>
      <c r="HN421">
        <v>23.6437</v>
      </c>
      <c r="HO421">
        <v>232.891</v>
      </c>
      <c r="HP421">
        <v>23.663</v>
      </c>
      <c r="HQ421">
        <v>100.66</v>
      </c>
      <c r="HR421">
        <v>101.903</v>
      </c>
    </row>
    <row r="422" spans="1:226">
      <c r="A422">
        <v>406</v>
      </c>
      <c r="B422">
        <v>1677869772</v>
      </c>
      <c r="C422">
        <v>7250.5</v>
      </c>
      <c r="D422" t="s">
        <v>1178</v>
      </c>
      <c r="E422" t="s">
        <v>1179</v>
      </c>
      <c r="F422">
        <v>5</v>
      </c>
      <c r="G422" t="s">
        <v>353</v>
      </c>
      <c r="H422" t="s">
        <v>1155</v>
      </c>
      <c r="I422">
        <v>1677869764.214286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255.8965779091201</v>
      </c>
      <c r="AK422">
        <v>265.4646727272727</v>
      </c>
      <c r="AL422">
        <v>-3.31652024972053</v>
      </c>
      <c r="AM422">
        <v>63.79551976902608</v>
      </c>
      <c r="AN422">
        <f>(AP422 - AO422 + BO422*1E3/(8.314*(BQ422+273.15)) * AR422/BN422 * AQ422) * BN422/(100*BB422) * 1000/(1000 - AP422)</f>
        <v>0</v>
      </c>
      <c r="AO422">
        <v>23.65267578114862</v>
      </c>
      <c r="AP422">
        <v>24.51087454545454</v>
      </c>
      <c r="AQ422">
        <v>2.127977593800152E-06</v>
      </c>
      <c r="AR422">
        <v>100.2132558642337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3.21</v>
      </c>
      <c r="BC422">
        <v>0.5</v>
      </c>
      <c r="BD422" t="s">
        <v>355</v>
      </c>
      <c r="BE422">
        <v>2</v>
      </c>
      <c r="BF422" t="b">
        <v>1</v>
      </c>
      <c r="BG422">
        <v>1677869764.214286</v>
      </c>
      <c r="BH422">
        <v>282.5689642857143</v>
      </c>
      <c r="BI422">
        <v>266.1743214285714</v>
      </c>
      <c r="BJ422">
        <v>24.50917142857143</v>
      </c>
      <c r="BK422">
        <v>23.65597142857143</v>
      </c>
      <c r="BL422">
        <v>279.5680714285714</v>
      </c>
      <c r="BM422">
        <v>24.16528928571429</v>
      </c>
      <c r="BN422">
        <v>500.0366428571429</v>
      </c>
      <c r="BO422">
        <v>89.33891428571427</v>
      </c>
      <c r="BP422">
        <v>0.1001140821428571</v>
      </c>
      <c r="BQ422">
        <v>26.38562857142857</v>
      </c>
      <c r="BR422">
        <v>27.49510357142857</v>
      </c>
      <c r="BS422">
        <v>999.9000000000002</v>
      </c>
      <c r="BT422">
        <v>0</v>
      </c>
      <c r="BU422">
        <v>0</v>
      </c>
      <c r="BV422">
        <v>9997.139285714287</v>
      </c>
      <c r="BW422">
        <v>0</v>
      </c>
      <c r="BX422">
        <v>5.792219999999999</v>
      </c>
      <c r="BY422">
        <v>16.39457857142857</v>
      </c>
      <c r="BZ422">
        <v>289.6683571428571</v>
      </c>
      <c r="CA422">
        <v>272.6235</v>
      </c>
      <c r="CB422">
        <v>0.8532004285714285</v>
      </c>
      <c r="CC422">
        <v>266.1743214285714</v>
      </c>
      <c r="CD422">
        <v>23.65597142857143</v>
      </c>
      <c r="CE422">
        <v>2.1896225</v>
      </c>
      <c r="CF422">
        <v>2.113398214285715</v>
      </c>
      <c r="CG422">
        <v>18.88658928571428</v>
      </c>
      <c r="CH422">
        <v>18.320525</v>
      </c>
      <c r="CI422">
        <v>1999.963214285714</v>
      </c>
      <c r="CJ422">
        <v>0.9800047142857142</v>
      </c>
      <c r="CK422">
        <v>0.01999512857142857</v>
      </c>
      <c r="CL422">
        <v>0</v>
      </c>
      <c r="CM422">
        <v>2.065532142857143</v>
      </c>
      <c r="CN422">
        <v>0</v>
      </c>
      <c r="CO422">
        <v>6654.733928571429</v>
      </c>
      <c r="CP422">
        <v>17337.925</v>
      </c>
      <c r="CQ422">
        <v>38.5355</v>
      </c>
      <c r="CR422">
        <v>39.223</v>
      </c>
      <c r="CS422">
        <v>38.06217857142856</v>
      </c>
      <c r="CT422">
        <v>37.46853571428571</v>
      </c>
      <c r="CU422">
        <v>37.616</v>
      </c>
      <c r="CV422">
        <v>1959.973214285714</v>
      </c>
      <c r="CW422">
        <v>39.99</v>
      </c>
      <c r="CX422">
        <v>0</v>
      </c>
      <c r="CY422">
        <v>1677869775.4</v>
      </c>
      <c r="CZ422">
        <v>0</v>
      </c>
      <c r="DA422">
        <v>0</v>
      </c>
      <c r="DB422" t="s">
        <v>356</v>
      </c>
      <c r="DC422">
        <v>1664468064.5</v>
      </c>
      <c r="DD422">
        <v>1677795524</v>
      </c>
      <c r="DE422">
        <v>0</v>
      </c>
      <c r="DF422">
        <v>-0.419</v>
      </c>
      <c r="DG422">
        <v>-0.001</v>
      </c>
      <c r="DH422">
        <v>3.097</v>
      </c>
      <c r="DI422">
        <v>0.268</v>
      </c>
      <c r="DJ422">
        <v>400</v>
      </c>
      <c r="DK422">
        <v>24</v>
      </c>
      <c r="DL422">
        <v>0.15</v>
      </c>
      <c r="DM422">
        <v>0.13</v>
      </c>
      <c r="DN422">
        <v>16.193545</v>
      </c>
      <c r="DO422">
        <v>3.671076923076878</v>
      </c>
      <c r="DP422">
        <v>0.3569997072477789</v>
      </c>
      <c r="DQ422">
        <v>0</v>
      </c>
      <c r="DR422">
        <v>0.8503988</v>
      </c>
      <c r="DS422">
        <v>0.0496784915572207</v>
      </c>
      <c r="DT422">
        <v>0.004912285706267496</v>
      </c>
      <c r="DU422">
        <v>1</v>
      </c>
      <c r="DV422">
        <v>1</v>
      </c>
      <c r="DW422">
        <v>2</v>
      </c>
      <c r="DX422" t="s">
        <v>365</v>
      </c>
      <c r="DY422">
        <v>2.97866</v>
      </c>
      <c r="DZ422">
        <v>2.72855</v>
      </c>
      <c r="EA422">
        <v>0.0569583</v>
      </c>
      <c r="EB422">
        <v>0.054536</v>
      </c>
      <c r="EC422">
        <v>0.107177</v>
      </c>
      <c r="ED422">
        <v>0.105407</v>
      </c>
      <c r="EE422">
        <v>28208.5</v>
      </c>
      <c r="EF422">
        <v>27936.2</v>
      </c>
      <c r="EG422">
        <v>30446.3</v>
      </c>
      <c r="EH422">
        <v>29800.1</v>
      </c>
      <c r="EI422">
        <v>37510.7</v>
      </c>
      <c r="EJ422">
        <v>35093.9</v>
      </c>
      <c r="EK422">
        <v>46580.6</v>
      </c>
      <c r="EL422">
        <v>44315.7</v>
      </c>
      <c r="EM422">
        <v>1.86677</v>
      </c>
      <c r="EN422">
        <v>1.83202</v>
      </c>
      <c r="EO422">
        <v>0.106446</v>
      </c>
      <c r="EP422">
        <v>0</v>
      </c>
      <c r="EQ422">
        <v>25.7662</v>
      </c>
      <c r="ER422">
        <v>999.9</v>
      </c>
      <c r="ES422">
        <v>48.6</v>
      </c>
      <c r="ET422">
        <v>33.4</v>
      </c>
      <c r="EU422">
        <v>28.1064</v>
      </c>
      <c r="EV422">
        <v>63.3962</v>
      </c>
      <c r="EW422">
        <v>20.8093</v>
      </c>
      <c r="EX422">
        <v>1</v>
      </c>
      <c r="EY422">
        <v>0.06256100000000001</v>
      </c>
      <c r="EZ422">
        <v>1.27046</v>
      </c>
      <c r="FA422">
        <v>20.1958</v>
      </c>
      <c r="FB422">
        <v>5.22972</v>
      </c>
      <c r="FC422">
        <v>11.9731</v>
      </c>
      <c r="FD422">
        <v>4.97055</v>
      </c>
      <c r="FE422">
        <v>3.28953</v>
      </c>
      <c r="FF422">
        <v>9999</v>
      </c>
      <c r="FG422">
        <v>9999</v>
      </c>
      <c r="FH422">
        <v>9999</v>
      </c>
      <c r="FI422">
        <v>999.9</v>
      </c>
      <c r="FJ422">
        <v>4.97299</v>
      </c>
      <c r="FK422">
        <v>1.87735</v>
      </c>
      <c r="FL422">
        <v>1.87549</v>
      </c>
      <c r="FM422">
        <v>1.87834</v>
      </c>
      <c r="FN422">
        <v>1.875</v>
      </c>
      <c r="FO422">
        <v>1.87855</v>
      </c>
      <c r="FP422">
        <v>1.87561</v>
      </c>
      <c r="FQ422">
        <v>1.87679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2.916</v>
      </c>
      <c r="GF422">
        <v>0.3439</v>
      </c>
      <c r="GG422">
        <v>1.952128706093963</v>
      </c>
      <c r="GH422">
        <v>0.004218851560130391</v>
      </c>
      <c r="GI422">
        <v>-1.795455638341317E-06</v>
      </c>
      <c r="GJ422">
        <v>4.509012065089949E-10</v>
      </c>
      <c r="GK422">
        <v>-0.002260030334245136</v>
      </c>
      <c r="GL422">
        <v>0.00193859277299023</v>
      </c>
      <c r="GM422">
        <v>0.0006059354359476578</v>
      </c>
      <c r="GN422">
        <v>-3.865286006439209E-06</v>
      </c>
      <c r="GO422">
        <v>0</v>
      </c>
      <c r="GP422">
        <v>2124</v>
      </c>
      <c r="GQ422">
        <v>1</v>
      </c>
      <c r="GR422">
        <v>26</v>
      </c>
      <c r="GS422">
        <v>223361.8</v>
      </c>
      <c r="GT422">
        <v>1237.5</v>
      </c>
      <c r="GU422">
        <v>0.697021</v>
      </c>
      <c r="GV422">
        <v>2.5647</v>
      </c>
      <c r="GW422">
        <v>1.39893</v>
      </c>
      <c r="GX422">
        <v>2.36206</v>
      </c>
      <c r="GY422">
        <v>1.44897</v>
      </c>
      <c r="GZ422">
        <v>2.51099</v>
      </c>
      <c r="HA422">
        <v>39.7171</v>
      </c>
      <c r="HB422">
        <v>24.2188</v>
      </c>
      <c r="HC422">
        <v>18</v>
      </c>
      <c r="HD422">
        <v>494.273</v>
      </c>
      <c r="HE422">
        <v>444.337</v>
      </c>
      <c r="HF422">
        <v>23.6426</v>
      </c>
      <c r="HG422">
        <v>27.8357</v>
      </c>
      <c r="HH422">
        <v>30.0002</v>
      </c>
      <c r="HI422">
        <v>27.6799</v>
      </c>
      <c r="HJ422">
        <v>27.7581</v>
      </c>
      <c r="HK422">
        <v>13.8643</v>
      </c>
      <c r="HL422">
        <v>24.2413</v>
      </c>
      <c r="HM422">
        <v>100</v>
      </c>
      <c r="HN422">
        <v>23.6472</v>
      </c>
      <c r="HO422">
        <v>212.856</v>
      </c>
      <c r="HP422">
        <v>23.6628</v>
      </c>
      <c r="HQ422">
        <v>100.66</v>
      </c>
      <c r="HR422">
        <v>101.902</v>
      </c>
    </row>
    <row r="423" spans="1:226">
      <c r="A423">
        <v>407</v>
      </c>
      <c r="B423">
        <v>1677869777</v>
      </c>
      <c r="C423">
        <v>7255.5</v>
      </c>
      <c r="D423" t="s">
        <v>1180</v>
      </c>
      <c r="E423" t="s">
        <v>1181</v>
      </c>
      <c r="F423">
        <v>5</v>
      </c>
      <c r="G423" t="s">
        <v>353</v>
      </c>
      <c r="H423" t="s">
        <v>1155</v>
      </c>
      <c r="I423">
        <v>1677869769.5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238.873995360667</v>
      </c>
      <c r="AK423">
        <v>248.843703030303</v>
      </c>
      <c r="AL423">
        <v>-3.323933086828132</v>
      </c>
      <c r="AM423">
        <v>63.79551976902608</v>
      </c>
      <c r="AN423">
        <f>(AP423 - AO423 + BO423*1E3/(8.314*(BQ423+273.15)) * AR423/BN423 * AQ423) * BN423/(100*BB423) * 1000/(1000 - AP423)</f>
        <v>0</v>
      </c>
      <c r="AO423">
        <v>23.65112339364579</v>
      </c>
      <c r="AP423">
        <v>24.5131096969697</v>
      </c>
      <c r="AQ423">
        <v>3.228790388974394E-06</v>
      </c>
      <c r="AR423">
        <v>100.2132558642337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3.21</v>
      </c>
      <c r="BC423">
        <v>0.5</v>
      </c>
      <c r="BD423" t="s">
        <v>355</v>
      </c>
      <c r="BE423">
        <v>2</v>
      </c>
      <c r="BF423" t="b">
        <v>1</v>
      </c>
      <c r="BG423">
        <v>1677869769.5</v>
      </c>
      <c r="BH423">
        <v>265.4222222222222</v>
      </c>
      <c r="BI423">
        <v>248.7042222222222</v>
      </c>
      <c r="BJ423">
        <v>24.5105</v>
      </c>
      <c r="BK423">
        <v>23.65367777777778</v>
      </c>
      <c r="BL423">
        <v>262.4784814814815</v>
      </c>
      <c r="BM423">
        <v>24.1666037037037</v>
      </c>
      <c r="BN423">
        <v>500.0365185185186</v>
      </c>
      <c r="BO423">
        <v>89.33888888888889</v>
      </c>
      <c r="BP423">
        <v>0.1000296851851852</v>
      </c>
      <c r="BQ423">
        <v>26.38562222222222</v>
      </c>
      <c r="BR423">
        <v>27.49537037037037</v>
      </c>
      <c r="BS423">
        <v>999.9000000000001</v>
      </c>
      <c r="BT423">
        <v>0</v>
      </c>
      <c r="BU423">
        <v>0</v>
      </c>
      <c r="BV423">
        <v>10002.4762962963</v>
      </c>
      <c r="BW423">
        <v>0</v>
      </c>
      <c r="BX423">
        <v>5.792219999999999</v>
      </c>
      <c r="BY423">
        <v>16.71801481481481</v>
      </c>
      <c r="BZ423">
        <v>272.0911851851852</v>
      </c>
      <c r="CA423">
        <v>254.7294444444445</v>
      </c>
      <c r="CB423">
        <v>0.8568335185185184</v>
      </c>
      <c r="CC423">
        <v>248.7042222222222</v>
      </c>
      <c r="CD423">
        <v>23.65367777777778</v>
      </c>
      <c r="CE423">
        <v>2.189742222222222</v>
      </c>
      <c r="CF423">
        <v>2.113193333333333</v>
      </c>
      <c r="CG423">
        <v>18.88745555555556</v>
      </c>
      <c r="CH423">
        <v>18.31897777777778</v>
      </c>
      <c r="CI423">
        <v>1999.997777777778</v>
      </c>
      <c r="CJ423">
        <v>0.9800048888888888</v>
      </c>
      <c r="CK423">
        <v>0.01999494814814815</v>
      </c>
      <c r="CL423">
        <v>0</v>
      </c>
      <c r="CM423">
        <v>2.038129629629629</v>
      </c>
      <c r="CN423">
        <v>0</v>
      </c>
      <c r="CO423">
        <v>6658.085185185185</v>
      </c>
      <c r="CP423">
        <v>17338.24074074074</v>
      </c>
      <c r="CQ423">
        <v>38.65492592592592</v>
      </c>
      <c r="CR423">
        <v>39.22433333333333</v>
      </c>
      <c r="CS423">
        <v>38.05751851851851</v>
      </c>
      <c r="CT423">
        <v>37.46748148148149</v>
      </c>
      <c r="CU423">
        <v>37.61796296296296</v>
      </c>
      <c r="CV423">
        <v>1960.007037037037</v>
      </c>
      <c r="CW423">
        <v>39.99074074074074</v>
      </c>
      <c r="CX423">
        <v>0</v>
      </c>
      <c r="CY423">
        <v>1677869780.2</v>
      </c>
      <c r="CZ423">
        <v>0</v>
      </c>
      <c r="DA423">
        <v>0</v>
      </c>
      <c r="DB423" t="s">
        <v>356</v>
      </c>
      <c r="DC423">
        <v>1664468064.5</v>
      </c>
      <c r="DD423">
        <v>1677795524</v>
      </c>
      <c r="DE423">
        <v>0</v>
      </c>
      <c r="DF423">
        <v>-0.419</v>
      </c>
      <c r="DG423">
        <v>-0.001</v>
      </c>
      <c r="DH423">
        <v>3.097</v>
      </c>
      <c r="DI423">
        <v>0.268</v>
      </c>
      <c r="DJ423">
        <v>400</v>
      </c>
      <c r="DK423">
        <v>24</v>
      </c>
      <c r="DL423">
        <v>0.15</v>
      </c>
      <c r="DM423">
        <v>0.13</v>
      </c>
      <c r="DN423">
        <v>16.5296025</v>
      </c>
      <c r="DO423">
        <v>3.630640525328355</v>
      </c>
      <c r="DP423">
        <v>0.3527649915223306</v>
      </c>
      <c r="DQ423">
        <v>0</v>
      </c>
      <c r="DR423">
        <v>0.854676325</v>
      </c>
      <c r="DS423">
        <v>0.04250858161350714</v>
      </c>
      <c r="DT423">
        <v>0.004153085566103228</v>
      </c>
      <c r="DU423">
        <v>1</v>
      </c>
      <c r="DV423">
        <v>1</v>
      </c>
      <c r="DW423">
        <v>2</v>
      </c>
      <c r="DX423" t="s">
        <v>365</v>
      </c>
      <c r="DY423">
        <v>2.97848</v>
      </c>
      <c r="DZ423">
        <v>2.7285</v>
      </c>
      <c r="EA423">
        <v>0.0538906</v>
      </c>
      <c r="EB423">
        <v>0.0513113</v>
      </c>
      <c r="EC423">
        <v>0.107185</v>
      </c>
      <c r="ED423">
        <v>0.105406</v>
      </c>
      <c r="EE423">
        <v>28300</v>
      </c>
      <c r="EF423">
        <v>28031.3</v>
      </c>
      <c r="EG423">
        <v>30446.1</v>
      </c>
      <c r="EH423">
        <v>29799.9</v>
      </c>
      <c r="EI423">
        <v>37509.4</v>
      </c>
      <c r="EJ423">
        <v>35093.6</v>
      </c>
      <c r="EK423">
        <v>46579.7</v>
      </c>
      <c r="EL423">
        <v>44315.5</v>
      </c>
      <c r="EM423">
        <v>1.86672</v>
      </c>
      <c r="EN423">
        <v>1.83212</v>
      </c>
      <c r="EO423">
        <v>0.105344</v>
      </c>
      <c r="EP423">
        <v>0</v>
      </c>
      <c r="EQ423">
        <v>25.7673</v>
      </c>
      <c r="ER423">
        <v>999.9</v>
      </c>
      <c r="ES423">
        <v>48.6</v>
      </c>
      <c r="ET423">
        <v>33.4</v>
      </c>
      <c r="EU423">
        <v>28.1064</v>
      </c>
      <c r="EV423">
        <v>63.5262</v>
      </c>
      <c r="EW423">
        <v>20.8253</v>
      </c>
      <c r="EX423">
        <v>1</v>
      </c>
      <c r="EY423">
        <v>0.0628963</v>
      </c>
      <c r="EZ423">
        <v>1.2795</v>
      </c>
      <c r="FA423">
        <v>20.1956</v>
      </c>
      <c r="FB423">
        <v>5.23062</v>
      </c>
      <c r="FC423">
        <v>11.9734</v>
      </c>
      <c r="FD423">
        <v>4.97075</v>
      </c>
      <c r="FE423">
        <v>3.28958</v>
      </c>
      <c r="FF423">
        <v>9999</v>
      </c>
      <c r="FG423">
        <v>9999</v>
      </c>
      <c r="FH423">
        <v>9999</v>
      </c>
      <c r="FI423">
        <v>999.9</v>
      </c>
      <c r="FJ423">
        <v>4.97302</v>
      </c>
      <c r="FK423">
        <v>1.87737</v>
      </c>
      <c r="FL423">
        <v>1.87551</v>
      </c>
      <c r="FM423">
        <v>1.87834</v>
      </c>
      <c r="FN423">
        <v>1.875</v>
      </c>
      <c r="FO423">
        <v>1.8786</v>
      </c>
      <c r="FP423">
        <v>1.87562</v>
      </c>
      <c r="FQ423">
        <v>1.87681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2.862</v>
      </c>
      <c r="GF423">
        <v>0.344</v>
      </c>
      <c r="GG423">
        <v>1.952128706093963</v>
      </c>
      <c r="GH423">
        <v>0.004218851560130391</v>
      </c>
      <c r="GI423">
        <v>-1.795455638341317E-06</v>
      </c>
      <c r="GJ423">
        <v>4.509012065089949E-10</v>
      </c>
      <c r="GK423">
        <v>-0.002260030334245136</v>
      </c>
      <c r="GL423">
        <v>0.00193859277299023</v>
      </c>
      <c r="GM423">
        <v>0.0006059354359476578</v>
      </c>
      <c r="GN423">
        <v>-3.865286006439209E-06</v>
      </c>
      <c r="GO423">
        <v>0</v>
      </c>
      <c r="GP423">
        <v>2124</v>
      </c>
      <c r="GQ423">
        <v>1</v>
      </c>
      <c r="GR423">
        <v>26</v>
      </c>
      <c r="GS423">
        <v>223361.9</v>
      </c>
      <c r="GT423">
        <v>1237.5</v>
      </c>
      <c r="GU423">
        <v>0.656738</v>
      </c>
      <c r="GV423">
        <v>2.58545</v>
      </c>
      <c r="GW423">
        <v>1.39893</v>
      </c>
      <c r="GX423">
        <v>2.36206</v>
      </c>
      <c r="GY423">
        <v>1.44897</v>
      </c>
      <c r="GZ423">
        <v>2.43286</v>
      </c>
      <c r="HA423">
        <v>39.7422</v>
      </c>
      <c r="HB423">
        <v>24.2101</v>
      </c>
      <c r="HC423">
        <v>18</v>
      </c>
      <c r="HD423">
        <v>494.25</v>
      </c>
      <c r="HE423">
        <v>444.413</v>
      </c>
      <c r="HF423">
        <v>23.6474</v>
      </c>
      <c r="HG423">
        <v>27.8373</v>
      </c>
      <c r="HH423">
        <v>30.0003</v>
      </c>
      <c r="HI423">
        <v>27.6806</v>
      </c>
      <c r="HJ423">
        <v>27.7599</v>
      </c>
      <c r="HK423">
        <v>13.1189</v>
      </c>
      <c r="HL423">
        <v>24.2413</v>
      </c>
      <c r="HM423">
        <v>100</v>
      </c>
      <c r="HN423">
        <v>23.642</v>
      </c>
      <c r="HO423">
        <v>199.483</v>
      </c>
      <c r="HP423">
        <v>23.6605</v>
      </c>
      <c r="HQ423">
        <v>100.659</v>
      </c>
      <c r="HR423">
        <v>101.901</v>
      </c>
    </row>
    <row r="424" spans="1:226">
      <c r="A424">
        <v>408</v>
      </c>
      <c r="B424">
        <v>1677869782</v>
      </c>
      <c r="C424">
        <v>7260.5</v>
      </c>
      <c r="D424" t="s">
        <v>1182</v>
      </c>
      <c r="E424" t="s">
        <v>1183</v>
      </c>
      <c r="F424">
        <v>5</v>
      </c>
      <c r="G424" t="s">
        <v>353</v>
      </c>
      <c r="H424" t="s">
        <v>1155</v>
      </c>
      <c r="I424">
        <v>1677869774.214286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221.8647692314277</v>
      </c>
      <c r="AK424">
        <v>232.210303030303</v>
      </c>
      <c r="AL424">
        <v>-3.333960154333676</v>
      </c>
      <c r="AM424">
        <v>63.79551976902608</v>
      </c>
      <c r="AN424">
        <f>(AP424 - AO424 + BO424*1E3/(8.314*(BQ424+273.15)) * AR424/BN424 * AQ424) * BN424/(100*BB424) * 1000/(1000 - AP424)</f>
        <v>0</v>
      </c>
      <c r="AO424">
        <v>23.64999987308464</v>
      </c>
      <c r="AP424">
        <v>24.51415757575757</v>
      </c>
      <c r="AQ424">
        <v>6.501284756423169E-07</v>
      </c>
      <c r="AR424">
        <v>100.2132558642337</v>
      </c>
      <c r="AS424">
        <v>0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3.21</v>
      </c>
      <c r="BC424">
        <v>0.5</v>
      </c>
      <c r="BD424" t="s">
        <v>355</v>
      </c>
      <c r="BE424">
        <v>2</v>
      </c>
      <c r="BF424" t="b">
        <v>1</v>
      </c>
      <c r="BG424">
        <v>1677869774.214286</v>
      </c>
      <c r="BH424">
        <v>250.1524285714285</v>
      </c>
      <c r="BI424">
        <v>233.0975714285715</v>
      </c>
      <c r="BJ424">
        <v>24.51200714285715</v>
      </c>
      <c r="BK424">
        <v>23.65174285714286</v>
      </c>
      <c r="BL424">
        <v>247.26025</v>
      </c>
      <c r="BM424">
        <v>24.16807500000001</v>
      </c>
      <c r="BN424">
        <v>500.0328214285714</v>
      </c>
      <c r="BO424">
        <v>89.33902499999999</v>
      </c>
      <c r="BP424">
        <v>0.09998657500000001</v>
      </c>
      <c r="BQ424">
        <v>26.38621785714286</v>
      </c>
      <c r="BR424">
        <v>27.49633214285714</v>
      </c>
      <c r="BS424">
        <v>999.9000000000002</v>
      </c>
      <c r="BT424">
        <v>0</v>
      </c>
      <c r="BU424">
        <v>0</v>
      </c>
      <c r="BV424">
        <v>10005.50785714286</v>
      </c>
      <c r="BW424">
        <v>0</v>
      </c>
      <c r="BX424">
        <v>5.792219999999999</v>
      </c>
      <c r="BY424">
        <v>17.05487142857143</v>
      </c>
      <c r="BZ424">
        <v>256.4381428571429</v>
      </c>
      <c r="CA424">
        <v>238.7441785714286</v>
      </c>
      <c r="CB424">
        <v>0.8602679999999999</v>
      </c>
      <c r="CC424">
        <v>233.0975714285715</v>
      </c>
      <c r="CD424">
        <v>23.65174285714286</v>
      </c>
      <c r="CE424">
        <v>2.189879642857143</v>
      </c>
      <c r="CF424">
        <v>2.113024285714285</v>
      </c>
      <c r="CG424">
        <v>18.88846428571429</v>
      </c>
      <c r="CH424">
        <v>18.3177</v>
      </c>
      <c r="CI424">
        <v>2000.015</v>
      </c>
      <c r="CJ424">
        <v>0.9800051428571427</v>
      </c>
      <c r="CK424">
        <v>0.01999468571428571</v>
      </c>
      <c r="CL424">
        <v>0</v>
      </c>
      <c r="CM424">
        <v>2.0543</v>
      </c>
      <c r="CN424">
        <v>0</v>
      </c>
      <c r="CO424">
        <v>6661.874285714286</v>
      </c>
      <c r="CP424">
        <v>17338.38928571429</v>
      </c>
      <c r="CQ424">
        <v>38.63157142857143</v>
      </c>
      <c r="CR424">
        <v>39.23425</v>
      </c>
      <c r="CS424">
        <v>38.04424999999999</v>
      </c>
      <c r="CT424">
        <v>37.46867857142858</v>
      </c>
      <c r="CU424">
        <v>37.61367857142857</v>
      </c>
      <c r="CV424">
        <v>1960.024285714285</v>
      </c>
      <c r="CW424">
        <v>39.99071428571428</v>
      </c>
      <c r="CX424">
        <v>0</v>
      </c>
      <c r="CY424">
        <v>1677869785.6</v>
      </c>
      <c r="CZ424">
        <v>0</v>
      </c>
      <c r="DA424">
        <v>0</v>
      </c>
      <c r="DB424" t="s">
        <v>356</v>
      </c>
      <c r="DC424">
        <v>1664468064.5</v>
      </c>
      <c r="DD424">
        <v>1677795524</v>
      </c>
      <c r="DE424">
        <v>0</v>
      </c>
      <c r="DF424">
        <v>-0.419</v>
      </c>
      <c r="DG424">
        <v>-0.001</v>
      </c>
      <c r="DH424">
        <v>3.097</v>
      </c>
      <c r="DI424">
        <v>0.268</v>
      </c>
      <c r="DJ424">
        <v>400</v>
      </c>
      <c r="DK424">
        <v>24</v>
      </c>
      <c r="DL424">
        <v>0.15</v>
      </c>
      <c r="DM424">
        <v>0.13</v>
      </c>
      <c r="DN424">
        <v>16.87226829268293</v>
      </c>
      <c r="DO424">
        <v>4.281154703832743</v>
      </c>
      <c r="DP424">
        <v>0.4241299101713569</v>
      </c>
      <c r="DQ424">
        <v>0</v>
      </c>
      <c r="DR424">
        <v>0.8582375365853657</v>
      </c>
      <c r="DS424">
        <v>0.04497342857143047</v>
      </c>
      <c r="DT424">
        <v>0.004469631354349432</v>
      </c>
      <c r="DU424">
        <v>1</v>
      </c>
      <c r="DV424">
        <v>1</v>
      </c>
      <c r="DW424">
        <v>2</v>
      </c>
      <c r="DX424" t="s">
        <v>365</v>
      </c>
      <c r="DY424">
        <v>2.97865</v>
      </c>
      <c r="DZ424">
        <v>2.72816</v>
      </c>
      <c r="EA424">
        <v>0.050739</v>
      </c>
      <c r="EB424">
        <v>0.0479906</v>
      </c>
      <c r="EC424">
        <v>0.107185</v>
      </c>
      <c r="ED424">
        <v>0.105398</v>
      </c>
      <c r="EE424">
        <v>28394.4</v>
      </c>
      <c r="EF424">
        <v>28128.7</v>
      </c>
      <c r="EG424">
        <v>30446.2</v>
      </c>
      <c r="EH424">
        <v>29799.2</v>
      </c>
      <c r="EI424">
        <v>37509.6</v>
      </c>
      <c r="EJ424">
        <v>35093</v>
      </c>
      <c r="EK424">
        <v>46580.2</v>
      </c>
      <c r="EL424">
        <v>44314.7</v>
      </c>
      <c r="EM424">
        <v>1.86675</v>
      </c>
      <c r="EN424">
        <v>1.83197</v>
      </c>
      <c r="EO424">
        <v>0.105418</v>
      </c>
      <c r="EP424">
        <v>0</v>
      </c>
      <c r="EQ424">
        <v>25.7683</v>
      </c>
      <c r="ER424">
        <v>999.9</v>
      </c>
      <c r="ES424">
        <v>48.6</v>
      </c>
      <c r="ET424">
        <v>33.4</v>
      </c>
      <c r="EU424">
        <v>28.1084</v>
      </c>
      <c r="EV424">
        <v>63.4162</v>
      </c>
      <c r="EW424">
        <v>20.8293</v>
      </c>
      <c r="EX424">
        <v>1</v>
      </c>
      <c r="EY424">
        <v>0.06294719999999999</v>
      </c>
      <c r="EZ424">
        <v>1.29655</v>
      </c>
      <c r="FA424">
        <v>20.1956</v>
      </c>
      <c r="FB424">
        <v>5.23047</v>
      </c>
      <c r="FC424">
        <v>11.9724</v>
      </c>
      <c r="FD424">
        <v>4.97085</v>
      </c>
      <c r="FE424">
        <v>3.28965</v>
      </c>
      <c r="FF424">
        <v>9999</v>
      </c>
      <c r="FG424">
        <v>9999</v>
      </c>
      <c r="FH424">
        <v>9999</v>
      </c>
      <c r="FI424">
        <v>999.9</v>
      </c>
      <c r="FJ424">
        <v>4.97299</v>
      </c>
      <c r="FK424">
        <v>1.87734</v>
      </c>
      <c r="FL424">
        <v>1.87547</v>
      </c>
      <c r="FM424">
        <v>1.8783</v>
      </c>
      <c r="FN424">
        <v>1.875</v>
      </c>
      <c r="FO424">
        <v>1.87855</v>
      </c>
      <c r="FP424">
        <v>1.87561</v>
      </c>
      <c r="FQ424">
        <v>1.87678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2.805</v>
      </c>
      <c r="GF424">
        <v>0.344</v>
      </c>
      <c r="GG424">
        <v>1.952128706093963</v>
      </c>
      <c r="GH424">
        <v>0.004218851560130391</v>
      </c>
      <c r="GI424">
        <v>-1.795455638341317E-06</v>
      </c>
      <c r="GJ424">
        <v>4.509012065089949E-10</v>
      </c>
      <c r="GK424">
        <v>-0.002260030334245136</v>
      </c>
      <c r="GL424">
        <v>0.00193859277299023</v>
      </c>
      <c r="GM424">
        <v>0.0006059354359476578</v>
      </c>
      <c r="GN424">
        <v>-3.865286006439209E-06</v>
      </c>
      <c r="GO424">
        <v>0</v>
      </c>
      <c r="GP424">
        <v>2124</v>
      </c>
      <c r="GQ424">
        <v>1</v>
      </c>
      <c r="GR424">
        <v>26</v>
      </c>
      <c r="GS424">
        <v>223362</v>
      </c>
      <c r="GT424">
        <v>1237.6</v>
      </c>
      <c r="GU424">
        <v>0.618896</v>
      </c>
      <c r="GV424">
        <v>2.57202</v>
      </c>
      <c r="GW424">
        <v>1.39893</v>
      </c>
      <c r="GX424">
        <v>2.36206</v>
      </c>
      <c r="GY424">
        <v>1.44897</v>
      </c>
      <c r="GZ424">
        <v>2.45239</v>
      </c>
      <c r="HA424">
        <v>39.7171</v>
      </c>
      <c r="HB424">
        <v>24.2188</v>
      </c>
      <c r="HC424">
        <v>18</v>
      </c>
      <c r="HD424">
        <v>494.275</v>
      </c>
      <c r="HE424">
        <v>444.319</v>
      </c>
      <c r="HF424">
        <v>23.6442</v>
      </c>
      <c r="HG424">
        <v>27.8392</v>
      </c>
      <c r="HH424">
        <v>30.0001</v>
      </c>
      <c r="HI424">
        <v>27.6822</v>
      </c>
      <c r="HJ424">
        <v>27.7599</v>
      </c>
      <c r="HK424">
        <v>12.3067</v>
      </c>
      <c r="HL424">
        <v>24.2413</v>
      </c>
      <c r="HM424">
        <v>100</v>
      </c>
      <c r="HN424">
        <v>23.6436</v>
      </c>
      <c r="HO424">
        <v>179.35</v>
      </c>
      <c r="HP424">
        <v>23.661</v>
      </c>
      <c r="HQ424">
        <v>100.659</v>
      </c>
      <c r="HR424">
        <v>101.899</v>
      </c>
    </row>
    <row r="425" spans="1:226">
      <c r="A425">
        <v>409</v>
      </c>
      <c r="B425">
        <v>1677869787</v>
      </c>
      <c r="C425">
        <v>7265.5</v>
      </c>
      <c r="D425" t="s">
        <v>1184</v>
      </c>
      <c r="E425" t="s">
        <v>1185</v>
      </c>
      <c r="F425">
        <v>5</v>
      </c>
      <c r="G425" t="s">
        <v>353</v>
      </c>
      <c r="H425" t="s">
        <v>1155</v>
      </c>
      <c r="I425">
        <v>1677869779.5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205.0072756064914</v>
      </c>
      <c r="AK425">
        <v>215.6289212121212</v>
      </c>
      <c r="AL425">
        <v>-3.313862237584169</v>
      </c>
      <c r="AM425">
        <v>63.79551976902608</v>
      </c>
      <c r="AN425">
        <f>(AP425 - AO425 + BO425*1E3/(8.314*(BQ425+273.15)) * AR425/BN425 * AQ425) * BN425/(100*BB425) * 1000/(1000 - AP425)</f>
        <v>0</v>
      </c>
      <c r="AO425">
        <v>23.64751748143774</v>
      </c>
      <c r="AP425">
        <v>24.51252121212121</v>
      </c>
      <c r="AQ425">
        <v>-1.691345275300508E-06</v>
      </c>
      <c r="AR425">
        <v>100.2132558642337</v>
      </c>
      <c r="AS425">
        <v>0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3.21</v>
      </c>
      <c r="BC425">
        <v>0.5</v>
      </c>
      <c r="BD425" t="s">
        <v>355</v>
      </c>
      <c r="BE425">
        <v>2</v>
      </c>
      <c r="BF425" t="b">
        <v>1</v>
      </c>
      <c r="BG425">
        <v>1677869779.5</v>
      </c>
      <c r="BH425">
        <v>233.0195925925926</v>
      </c>
      <c r="BI425">
        <v>215.5967037037037</v>
      </c>
      <c r="BJ425">
        <v>24.51305555555555</v>
      </c>
      <c r="BK425">
        <v>23.64968148148149</v>
      </c>
      <c r="BL425">
        <v>230.1860740740741</v>
      </c>
      <c r="BM425">
        <v>24.1691037037037</v>
      </c>
      <c r="BN425">
        <v>500.0372962962963</v>
      </c>
      <c r="BO425">
        <v>89.3388777777778</v>
      </c>
      <c r="BP425">
        <v>0.0999838814814815</v>
      </c>
      <c r="BQ425">
        <v>26.38615185185185</v>
      </c>
      <c r="BR425">
        <v>27.49797777777778</v>
      </c>
      <c r="BS425">
        <v>999.9000000000001</v>
      </c>
      <c r="BT425">
        <v>0</v>
      </c>
      <c r="BU425">
        <v>0</v>
      </c>
      <c r="BV425">
        <v>10002.42296296296</v>
      </c>
      <c r="BW425">
        <v>0</v>
      </c>
      <c r="BX425">
        <v>5.792219999999999</v>
      </c>
      <c r="BY425">
        <v>17.42285925925925</v>
      </c>
      <c r="BZ425">
        <v>238.8750740740741</v>
      </c>
      <c r="CA425">
        <v>220.8189259259259</v>
      </c>
      <c r="CB425">
        <v>0.8633777407407408</v>
      </c>
      <c r="CC425">
        <v>215.5967037037037</v>
      </c>
      <c r="CD425">
        <v>23.64968148148149</v>
      </c>
      <c r="CE425">
        <v>2.189969259259259</v>
      </c>
      <c r="CF425">
        <v>2.112836296296296</v>
      </c>
      <c r="CG425">
        <v>18.88912222222222</v>
      </c>
      <c r="CH425">
        <v>18.31628148148148</v>
      </c>
      <c r="CI425">
        <v>2000.017037037037</v>
      </c>
      <c r="CJ425">
        <v>0.980005111111111</v>
      </c>
      <c r="CK425">
        <v>0.01999471851851851</v>
      </c>
      <c r="CL425">
        <v>0</v>
      </c>
      <c r="CM425">
        <v>2.041477777777778</v>
      </c>
      <c r="CN425">
        <v>0</v>
      </c>
      <c r="CO425">
        <v>6667.27</v>
      </c>
      <c r="CP425">
        <v>17338.41851851852</v>
      </c>
      <c r="CQ425">
        <v>38.65722222222222</v>
      </c>
      <c r="CR425">
        <v>39.229</v>
      </c>
      <c r="CS425">
        <v>38.07366666666667</v>
      </c>
      <c r="CT425">
        <v>37.46285185185185</v>
      </c>
      <c r="CU425">
        <v>37.61325925925926</v>
      </c>
      <c r="CV425">
        <v>1960.025925925926</v>
      </c>
      <c r="CW425">
        <v>39.99074074074074</v>
      </c>
      <c r="CX425">
        <v>0</v>
      </c>
      <c r="CY425">
        <v>1677869790.4</v>
      </c>
      <c r="CZ425">
        <v>0</v>
      </c>
      <c r="DA425">
        <v>0</v>
      </c>
      <c r="DB425" t="s">
        <v>356</v>
      </c>
      <c r="DC425">
        <v>1664468064.5</v>
      </c>
      <c r="DD425">
        <v>1677795524</v>
      </c>
      <c r="DE425">
        <v>0</v>
      </c>
      <c r="DF425">
        <v>-0.419</v>
      </c>
      <c r="DG425">
        <v>-0.001</v>
      </c>
      <c r="DH425">
        <v>3.097</v>
      </c>
      <c r="DI425">
        <v>0.268</v>
      </c>
      <c r="DJ425">
        <v>400</v>
      </c>
      <c r="DK425">
        <v>24</v>
      </c>
      <c r="DL425">
        <v>0.15</v>
      </c>
      <c r="DM425">
        <v>0.13</v>
      </c>
      <c r="DN425">
        <v>17.13736829268293</v>
      </c>
      <c r="DO425">
        <v>4.297860627177715</v>
      </c>
      <c r="DP425">
        <v>0.4258495878049791</v>
      </c>
      <c r="DQ425">
        <v>0</v>
      </c>
      <c r="DR425">
        <v>0.8607529756097561</v>
      </c>
      <c r="DS425">
        <v>0.03736787456445988</v>
      </c>
      <c r="DT425">
        <v>0.003793080789734634</v>
      </c>
      <c r="DU425">
        <v>1</v>
      </c>
      <c r="DV425">
        <v>1</v>
      </c>
      <c r="DW425">
        <v>2</v>
      </c>
      <c r="DX425" t="s">
        <v>365</v>
      </c>
      <c r="DY425">
        <v>2.97856</v>
      </c>
      <c r="DZ425">
        <v>2.72858</v>
      </c>
      <c r="EA425">
        <v>0.0475298</v>
      </c>
      <c r="EB425">
        <v>0.0446351</v>
      </c>
      <c r="EC425">
        <v>0.107179</v>
      </c>
      <c r="ED425">
        <v>0.105383</v>
      </c>
      <c r="EE425">
        <v>28489.8</v>
      </c>
      <c r="EF425">
        <v>28227.8</v>
      </c>
      <c r="EG425">
        <v>30445.6</v>
      </c>
      <c r="EH425">
        <v>29799.2</v>
      </c>
      <c r="EI425">
        <v>37508.4</v>
      </c>
      <c r="EJ425">
        <v>35093.4</v>
      </c>
      <c r="EK425">
        <v>46578.7</v>
      </c>
      <c r="EL425">
        <v>44314.8</v>
      </c>
      <c r="EM425">
        <v>1.86672</v>
      </c>
      <c r="EN425">
        <v>1.83212</v>
      </c>
      <c r="EO425">
        <v>0.106864</v>
      </c>
      <c r="EP425">
        <v>0</v>
      </c>
      <c r="EQ425">
        <v>25.7683</v>
      </c>
      <c r="ER425">
        <v>999.9</v>
      </c>
      <c r="ES425">
        <v>48.6</v>
      </c>
      <c r="ET425">
        <v>33.4</v>
      </c>
      <c r="EU425">
        <v>28.1059</v>
      </c>
      <c r="EV425">
        <v>63.3962</v>
      </c>
      <c r="EW425">
        <v>21.0296</v>
      </c>
      <c r="EX425">
        <v>1</v>
      </c>
      <c r="EY425">
        <v>0.0630894</v>
      </c>
      <c r="EZ425">
        <v>1.28942</v>
      </c>
      <c r="FA425">
        <v>20.1957</v>
      </c>
      <c r="FB425">
        <v>5.23047</v>
      </c>
      <c r="FC425">
        <v>11.9728</v>
      </c>
      <c r="FD425">
        <v>4.9707</v>
      </c>
      <c r="FE425">
        <v>3.28973</v>
      </c>
      <c r="FF425">
        <v>9999</v>
      </c>
      <c r="FG425">
        <v>9999</v>
      </c>
      <c r="FH425">
        <v>9999</v>
      </c>
      <c r="FI425">
        <v>999.9</v>
      </c>
      <c r="FJ425">
        <v>4.973</v>
      </c>
      <c r="FK425">
        <v>1.87735</v>
      </c>
      <c r="FL425">
        <v>1.87547</v>
      </c>
      <c r="FM425">
        <v>1.87832</v>
      </c>
      <c r="FN425">
        <v>1.875</v>
      </c>
      <c r="FO425">
        <v>1.87855</v>
      </c>
      <c r="FP425">
        <v>1.87561</v>
      </c>
      <c r="FQ425">
        <v>1.87677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2.749</v>
      </c>
      <c r="GF425">
        <v>0.3439</v>
      </c>
      <c r="GG425">
        <v>1.952128706093963</v>
      </c>
      <c r="GH425">
        <v>0.004218851560130391</v>
      </c>
      <c r="GI425">
        <v>-1.795455638341317E-06</v>
      </c>
      <c r="GJ425">
        <v>4.509012065089949E-10</v>
      </c>
      <c r="GK425">
        <v>-0.002260030334245136</v>
      </c>
      <c r="GL425">
        <v>0.00193859277299023</v>
      </c>
      <c r="GM425">
        <v>0.0006059354359476578</v>
      </c>
      <c r="GN425">
        <v>-3.865286006439209E-06</v>
      </c>
      <c r="GO425">
        <v>0</v>
      </c>
      <c r="GP425">
        <v>2124</v>
      </c>
      <c r="GQ425">
        <v>1</v>
      </c>
      <c r="GR425">
        <v>26</v>
      </c>
      <c r="GS425">
        <v>223362</v>
      </c>
      <c r="GT425">
        <v>1237.7</v>
      </c>
      <c r="GU425">
        <v>0.578613</v>
      </c>
      <c r="GV425">
        <v>2.58179</v>
      </c>
      <c r="GW425">
        <v>1.39893</v>
      </c>
      <c r="GX425">
        <v>2.36206</v>
      </c>
      <c r="GY425">
        <v>1.44897</v>
      </c>
      <c r="GZ425">
        <v>2.49878</v>
      </c>
      <c r="HA425">
        <v>39.7171</v>
      </c>
      <c r="HB425">
        <v>24.2101</v>
      </c>
      <c r="HC425">
        <v>18</v>
      </c>
      <c r="HD425">
        <v>494.261</v>
      </c>
      <c r="HE425">
        <v>444.426</v>
      </c>
      <c r="HF425">
        <v>23.6437</v>
      </c>
      <c r="HG425">
        <v>27.8404</v>
      </c>
      <c r="HH425">
        <v>30.0002</v>
      </c>
      <c r="HI425">
        <v>27.6822</v>
      </c>
      <c r="HJ425">
        <v>27.7617</v>
      </c>
      <c r="HK425">
        <v>11.5655</v>
      </c>
      <c r="HL425">
        <v>24.2413</v>
      </c>
      <c r="HM425">
        <v>100</v>
      </c>
      <c r="HN425">
        <v>23.6444</v>
      </c>
      <c r="HO425">
        <v>165.925</v>
      </c>
      <c r="HP425">
        <v>23.6598</v>
      </c>
      <c r="HQ425">
        <v>100.657</v>
      </c>
      <c r="HR425">
        <v>101.899</v>
      </c>
    </row>
    <row r="426" spans="1:226">
      <c r="A426">
        <v>410</v>
      </c>
      <c r="B426">
        <v>1677869792</v>
      </c>
      <c r="C426">
        <v>7270.5</v>
      </c>
      <c r="D426" t="s">
        <v>1186</v>
      </c>
      <c r="E426" t="s">
        <v>1187</v>
      </c>
      <c r="F426">
        <v>5</v>
      </c>
      <c r="G426" t="s">
        <v>353</v>
      </c>
      <c r="H426" t="s">
        <v>1155</v>
      </c>
      <c r="I426">
        <v>1677869784.214286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188.2654788863169</v>
      </c>
      <c r="AK426">
        <v>199.0830242424241</v>
      </c>
      <c r="AL426">
        <v>-3.305266463031956</v>
      </c>
      <c r="AM426">
        <v>63.79551976902608</v>
      </c>
      <c r="AN426">
        <f>(AP426 - AO426 + BO426*1E3/(8.314*(BQ426+273.15)) * AR426/BN426 * AQ426) * BN426/(100*BB426) * 1000/(1000 - AP426)</f>
        <v>0</v>
      </c>
      <c r="AO426">
        <v>23.64434002329396</v>
      </c>
      <c r="AP426">
        <v>24.51461878787878</v>
      </c>
      <c r="AQ426">
        <v>3.058465685200289E-06</v>
      </c>
      <c r="AR426">
        <v>100.2132558642337</v>
      </c>
      <c r="AS426">
        <v>0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3.21</v>
      </c>
      <c r="BC426">
        <v>0.5</v>
      </c>
      <c r="BD426" t="s">
        <v>355</v>
      </c>
      <c r="BE426">
        <v>2</v>
      </c>
      <c r="BF426" t="b">
        <v>1</v>
      </c>
      <c r="BG426">
        <v>1677869784.214286</v>
      </c>
      <c r="BH426">
        <v>217.7527857142857</v>
      </c>
      <c r="BI426">
        <v>200.0953928571429</v>
      </c>
      <c r="BJ426">
        <v>24.51358214285714</v>
      </c>
      <c r="BK426">
        <v>23.64749642857143</v>
      </c>
      <c r="BL426">
        <v>214.9724642857143</v>
      </c>
      <c r="BM426">
        <v>24.16961428571428</v>
      </c>
      <c r="BN426">
        <v>500.0386785714286</v>
      </c>
      <c r="BO426">
        <v>89.33725714285715</v>
      </c>
      <c r="BP426">
        <v>0.1000315607142857</v>
      </c>
      <c r="BQ426">
        <v>26.38665</v>
      </c>
      <c r="BR426">
        <v>27.49939285714286</v>
      </c>
      <c r="BS426">
        <v>999.9000000000002</v>
      </c>
      <c r="BT426">
        <v>0</v>
      </c>
      <c r="BU426">
        <v>0</v>
      </c>
      <c r="BV426">
        <v>9995.571071428571</v>
      </c>
      <c r="BW426">
        <v>0</v>
      </c>
      <c r="BX426">
        <v>5.792219999999999</v>
      </c>
      <c r="BY426">
        <v>17.65739285714286</v>
      </c>
      <c r="BZ426">
        <v>223.2248214285714</v>
      </c>
      <c r="CA426">
        <v>204.94175</v>
      </c>
      <c r="CB426">
        <v>0.8660858928571429</v>
      </c>
      <c r="CC426">
        <v>200.0953928571429</v>
      </c>
      <c r="CD426">
        <v>23.64749642857143</v>
      </c>
      <c r="CE426">
        <v>2.189976428571429</v>
      </c>
      <c r="CF426">
        <v>2.112603214285715</v>
      </c>
      <c r="CG426">
        <v>18.88917857142857</v>
      </c>
      <c r="CH426">
        <v>18.31451785714285</v>
      </c>
      <c r="CI426">
        <v>2000.016785714286</v>
      </c>
      <c r="CJ426">
        <v>0.9800052499999998</v>
      </c>
      <c r="CK426">
        <v>0.01999457499999999</v>
      </c>
      <c r="CL426">
        <v>0</v>
      </c>
      <c r="CM426">
        <v>2.051871428571429</v>
      </c>
      <c r="CN426">
        <v>0</v>
      </c>
      <c r="CO426">
        <v>6672.808928571429</v>
      </c>
      <c r="CP426">
        <v>17338.39642857143</v>
      </c>
      <c r="CQ426">
        <v>38.62478571428571</v>
      </c>
      <c r="CR426">
        <v>39.23875</v>
      </c>
      <c r="CS426">
        <v>38.07332142857143</v>
      </c>
      <c r="CT426">
        <v>37.46857142857142</v>
      </c>
      <c r="CU426">
        <v>37.60921428571429</v>
      </c>
      <c r="CV426">
        <v>1960.026071428571</v>
      </c>
      <c r="CW426">
        <v>39.99035714285714</v>
      </c>
      <c r="CX426">
        <v>0</v>
      </c>
      <c r="CY426">
        <v>1677869795.2</v>
      </c>
      <c r="CZ426">
        <v>0</v>
      </c>
      <c r="DA426">
        <v>0</v>
      </c>
      <c r="DB426" t="s">
        <v>356</v>
      </c>
      <c r="DC426">
        <v>1664468064.5</v>
      </c>
      <c r="DD426">
        <v>1677795524</v>
      </c>
      <c r="DE426">
        <v>0</v>
      </c>
      <c r="DF426">
        <v>-0.419</v>
      </c>
      <c r="DG426">
        <v>-0.001</v>
      </c>
      <c r="DH426">
        <v>3.097</v>
      </c>
      <c r="DI426">
        <v>0.268</v>
      </c>
      <c r="DJ426">
        <v>400</v>
      </c>
      <c r="DK426">
        <v>24</v>
      </c>
      <c r="DL426">
        <v>0.15</v>
      </c>
      <c r="DM426">
        <v>0.13</v>
      </c>
      <c r="DN426">
        <v>17.4941475</v>
      </c>
      <c r="DO426">
        <v>3.222755347091898</v>
      </c>
      <c r="DP426">
        <v>0.320740461266972</v>
      </c>
      <c r="DQ426">
        <v>0</v>
      </c>
      <c r="DR426">
        <v>0.864417525</v>
      </c>
      <c r="DS426">
        <v>0.03215107317072789</v>
      </c>
      <c r="DT426">
        <v>0.003149115637663217</v>
      </c>
      <c r="DU426">
        <v>1</v>
      </c>
      <c r="DV426">
        <v>1</v>
      </c>
      <c r="DW426">
        <v>2</v>
      </c>
      <c r="DX426" t="s">
        <v>365</v>
      </c>
      <c r="DY426">
        <v>2.97853</v>
      </c>
      <c r="DZ426">
        <v>2.72823</v>
      </c>
      <c r="EA426">
        <v>0.0442569</v>
      </c>
      <c r="EB426">
        <v>0.0412985</v>
      </c>
      <c r="EC426">
        <v>0.107183</v>
      </c>
      <c r="ED426">
        <v>0.105374</v>
      </c>
      <c r="EE426">
        <v>28587</v>
      </c>
      <c r="EF426">
        <v>28326.5</v>
      </c>
      <c r="EG426">
        <v>30444.9</v>
      </c>
      <c r="EH426">
        <v>29799.4</v>
      </c>
      <c r="EI426">
        <v>37507.6</v>
      </c>
      <c r="EJ426">
        <v>35093.7</v>
      </c>
      <c r="EK426">
        <v>46578.2</v>
      </c>
      <c r="EL426">
        <v>44315</v>
      </c>
      <c r="EM426">
        <v>1.86663</v>
      </c>
      <c r="EN426">
        <v>1.8321</v>
      </c>
      <c r="EO426">
        <v>0.105321</v>
      </c>
      <c r="EP426">
        <v>0</v>
      </c>
      <c r="EQ426">
        <v>25.7683</v>
      </c>
      <c r="ER426">
        <v>999.9</v>
      </c>
      <c r="ES426">
        <v>48.6</v>
      </c>
      <c r="ET426">
        <v>33.4</v>
      </c>
      <c r="EU426">
        <v>28.1068</v>
      </c>
      <c r="EV426">
        <v>63.4962</v>
      </c>
      <c r="EW426">
        <v>20.9335</v>
      </c>
      <c r="EX426">
        <v>1</v>
      </c>
      <c r="EY426">
        <v>0.063252</v>
      </c>
      <c r="EZ426">
        <v>1.28694</v>
      </c>
      <c r="FA426">
        <v>20.1956</v>
      </c>
      <c r="FB426">
        <v>5.23002</v>
      </c>
      <c r="FC426">
        <v>11.9731</v>
      </c>
      <c r="FD426">
        <v>4.97065</v>
      </c>
      <c r="FE426">
        <v>3.2896</v>
      </c>
      <c r="FF426">
        <v>9999</v>
      </c>
      <c r="FG426">
        <v>9999</v>
      </c>
      <c r="FH426">
        <v>9999</v>
      </c>
      <c r="FI426">
        <v>999.9</v>
      </c>
      <c r="FJ426">
        <v>4.973</v>
      </c>
      <c r="FK426">
        <v>1.87736</v>
      </c>
      <c r="FL426">
        <v>1.87549</v>
      </c>
      <c r="FM426">
        <v>1.87832</v>
      </c>
      <c r="FN426">
        <v>1.875</v>
      </c>
      <c r="FO426">
        <v>1.87853</v>
      </c>
      <c r="FP426">
        <v>1.87561</v>
      </c>
      <c r="FQ426">
        <v>1.8768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2.692</v>
      </c>
      <c r="GF426">
        <v>0.3441</v>
      </c>
      <c r="GG426">
        <v>1.952128706093963</v>
      </c>
      <c r="GH426">
        <v>0.004218851560130391</v>
      </c>
      <c r="GI426">
        <v>-1.795455638341317E-06</v>
      </c>
      <c r="GJ426">
        <v>4.509012065089949E-10</v>
      </c>
      <c r="GK426">
        <v>-0.002260030334245136</v>
      </c>
      <c r="GL426">
        <v>0.00193859277299023</v>
      </c>
      <c r="GM426">
        <v>0.0006059354359476578</v>
      </c>
      <c r="GN426">
        <v>-3.865286006439209E-06</v>
      </c>
      <c r="GO426">
        <v>0</v>
      </c>
      <c r="GP426">
        <v>2124</v>
      </c>
      <c r="GQ426">
        <v>1</v>
      </c>
      <c r="GR426">
        <v>26</v>
      </c>
      <c r="GS426">
        <v>223362.1</v>
      </c>
      <c r="GT426">
        <v>1237.8</v>
      </c>
      <c r="GU426">
        <v>0.541992</v>
      </c>
      <c r="GV426">
        <v>2.58789</v>
      </c>
      <c r="GW426">
        <v>1.39893</v>
      </c>
      <c r="GX426">
        <v>2.36206</v>
      </c>
      <c r="GY426">
        <v>1.44897</v>
      </c>
      <c r="GZ426">
        <v>2.38647</v>
      </c>
      <c r="HA426">
        <v>39.7171</v>
      </c>
      <c r="HB426">
        <v>24.2101</v>
      </c>
      <c r="HC426">
        <v>18</v>
      </c>
      <c r="HD426">
        <v>494.222</v>
      </c>
      <c r="HE426">
        <v>444.415</v>
      </c>
      <c r="HF426">
        <v>23.644</v>
      </c>
      <c r="HG426">
        <v>27.842</v>
      </c>
      <c r="HH426">
        <v>30.0003</v>
      </c>
      <c r="HI426">
        <v>27.6846</v>
      </c>
      <c r="HJ426">
        <v>27.7622</v>
      </c>
      <c r="HK426">
        <v>10.8348</v>
      </c>
      <c r="HL426">
        <v>24.2413</v>
      </c>
      <c r="HM426">
        <v>100</v>
      </c>
      <c r="HN426">
        <v>23.6438</v>
      </c>
      <c r="HO426">
        <v>152.474</v>
      </c>
      <c r="HP426">
        <v>23.656</v>
      </c>
      <c r="HQ426">
        <v>100.655</v>
      </c>
      <c r="HR426">
        <v>101.9</v>
      </c>
    </row>
    <row r="427" spans="1:226">
      <c r="A427">
        <v>411</v>
      </c>
      <c r="B427">
        <v>1677869797</v>
      </c>
      <c r="C427">
        <v>7275.5</v>
      </c>
      <c r="D427" t="s">
        <v>1188</v>
      </c>
      <c r="E427" t="s">
        <v>1189</v>
      </c>
      <c r="F427">
        <v>5</v>
      </c>
      <c r="G427" t="s">
        <v>353</v>
      </c>
      <c r="H427" t="s">
        <v>1155</v>
      </c>
      <c r="I427">
        <v>1677869789.5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171.9899980367146</v>
      </c>
      <c r="AK427">
        <v>182.8843333333333</v>
      </c>
      <c r="AL427">
        <v>-3.240946926033009</v>
      </c>
      <c r="AM427">
        <v>63.79551976902608</v>
      </c>
      <c r="AN427">
        <f>(AP427 - AO427 + BO427*1E3/(8.314*(BQ427+273.15)) * AR427/BN427 * AQ427) * BN427/(100*BB427) * 1000/(1000 - AP427)</f>
        <v>0</v>
      </c>
      <c r="AO427">
        <v>23.64021735358489</v>
      </c>
      <c r="AP427">
        <v>24.51488242424241</v>
      </c>
      <c r="AQ427">
        <v>1.829050961811934E-07</v>
      </c>
      <c r="AR427">
        <v>100.2132558642337</v>
      </c>
      <c r="AS427">
        <v>0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3.21</v>
      </c>
      <c r="BC427">
        <v>0.5</v>
      </c>
      <c r="BD427" t="s">
        <v>355</v>
      </c>
      <c r="BE427">
        <v>2</v>
      </c>
      <c r="BF427" t="b">
        <v>1</v>
      </c>
      <c r="BG427">
        <v>1677869789.5</v>
      </c>
      <c r="BH427">
        <v>200.7282592592593</v>
      </c>
      <c r="BI427">
        <v>182.9165925925926</v>
      </c>
      <c r="BJ427">
        <v>24.51385555555556</v>
      </c>
      <c r="BK427">
        <v>23.64426666666667</v>
      </c>
      <c r="BL427">
        <v>198.0079259259259</v>
      </c>
      <c r="BM427">
        <v>24.16987777777777</v>
      </c>
      <c r="BN427">
        <v>500.0325925925926</v>
      </c>
      <c r="BO427">
        <v>89.33638148148148</v>
      </c>
      <c r="BP427">
        <v>0.1000748814814815</v>
      </c>
      <c r="BQ427">
        <v>26.38732592592592</v>
      </c>
      <c r="BR427">
        <v>27.49957037037037</v>
      </c>
      <c r="BS427">
        <v>999.9000000000001</v>
      </c>
      <c r="BT427">
        <v>0</v>
      </c>
      <c r="BU427">
        <v>0</v>
      </c>
      <c r="BV427">
        <v>9991.339259259259</v>
      </c>
      <c r="BW427">
        <v>0</v>
      </c>
      <c r="BX427">
        <v>5.792219999999999</v>
      </c>
      <c r="BY427">
        <v>17.81165555555555</v>
      </c>
      <c r="BZ427">
        <v>205.7725185185185</v>
      </c>
      <c r="CA427">
        <v>187.3462962962963</v>
      </c>
      <c r="CB427">
        <v>0.8695941851851852</v>
      </c>
      <c r="CC427">
        <v>182.9165925925926</v>
      </c>
      <c r="CD427">
        <v>23.64426666666667</v>
      </c>
      <c r="CE427">
        <v>2.18998037037037</v>
      </c>
      <c r="CF427">
        <v>2.112294074074074</v>
      </c>
      <c r="CG427">
        <v>18.8892</v>
      </c>
      <c r="CH427">
        <v>18.31218518518519</v>
      </c>
      <c r="CI427">
        <v>2000.023703703703</v>
      </c>
      <c r="CJ427">
        <v>0.9800052222222221</v>
      </c>
      <c r="CK427">
        <v>0.0199946037037037</v>
      </c>
      <c r="CL427">
        <v>0</v>
      </c>
      <c r="CM427">
        <v>2.018044444444445</v>
      </c>
      <c r="CN427">
        <v>0</v>
      </c>
      <c r="CO427">
        <v>6680.012222222223</v>
      </c>
      <c r="CP427">
        <v>17338.45925925926</v>
      </c>
      <c r="CQ427">
        <v>38.70814814814815</v>
      </c>
      <c r="CR427">
        <v>39.23833333333333</v>
      </c>
      <c r="CS427">
        <v>38.04140740740741</v>
      </c>
      <c r="CT427">
        <v>37.4627037037037</v>
      </c>
      <c r="CU427">
        <v>37.61792592592592</v>
      </c>
      <c r="CV427">
        <v>1960.032592592592</v>
      </c>
      <c r="CW427">
        <v>39.99074074074074</v>
      </c>
      <c r="CX427">
        <v>0</v>
      </c>
      <c r="CY427">
        <v>1677869800</v>
      </c>
      <c r="CZ427">
        <v>0</v>
      </c>
      <c r="DA427">
        <v>0</v>
      </c>
      <c r="DB427" t="s">
        <v>356</v>
      </c>
      <c r="DC427">
        <v>1664468064.5</v>
      </c>
      <c r="DD427">
        <v>1677795524</v>
      </c>
      <c r="DE427">
        <v>0</v>
      </c>
      <c r="DF427">
        <v>-0.419</v>
      </c>
      <c r="DG427">
        <v>-0.001</v>
      </c>
      <c r="DH427">
        <v>3.097</v>
      </c>
      <c r="DI427">
        <v>0.268</v>
      </c>
      <c r="DJ427">
        <v>400</v>
      </c>
      <c r="DK427">
        <v>24</v>
      </c>
      <c r="DL427">
        <v>0.15</v>
      </c>
      <c r="DM427">
        <v>0.13</v>
      </c>
      <c r="DN427">
        <v>17.692725</v>
      </c>
      <c r="DO427">
        <v>1.744653658536565</v>
      </c>
      <c r="DP427">
        <v>0.1970317268233721</v>
      </c>
      <c r="DQ427">
        <v>0</v>
      </c>
      <c r="DR427">
        <v>0.8677093500000002</v>
      </c>
      <c r="DS427">
        <v>0.04021377861163119</v>
      </c>
      <c r="DT427">
        <v>0.003978364020234952</v>
      </c>
      <c r="DU427">
        <v>1</v>
      </c>
      <c r="DV427">
        <v>1</v>
      </c>
      <c r="DW427">
        <v>2</v>
      </c>
      <c r="DX427" t="s">
        <v>365</v>
      </c>
      <c r="DY427">
        <v>2.97862</v>
      </c>
      <c r="DZ427">
        <v>2.72861</v>
      </c>
      <c r="EA427">
        <v>0.0409725</v>
      </c>
      <c r="EB427">
        <v>0.0378119</v>
      </c>
      <c r="EC427">
        <v>0.107187</v>
      </c>
      <c r="ED427">
        <v>0.105365</v>
      </c>
      <c r="EE427">
        <v>28684.4</v>
      </c>
      <c r="EF427">
        <v>28428.7</v>
      </c>
      <c r="EG427">
        <v>30444</v>
      </c>
      <c r="EH427">
        <v>29798.6</v>
      </c>
      <c r="EI427">
        <v>37505.9</v>
      </c>
      <c r="EJ427">
        <v>35092.9</v>
      </c>
      <c r="EK427">
        <v>46576.6</v>
      </c>
      <c r="EL427">
        <v>44313.8</v>
      </c>
      <c r="EM427">
        <v>1.86658</v>
      </c>
      <c r="EN427">
        <v>1.83185</v>
      </c>
      <c r="EO427">
        <v>0.10553</v>
      </c>
      <c r="EP427">
        <v>0</v>
      </c>
      <c r="EQ427">
        <v>25.77</v>
      </c>
      <c r="ER427">
        <v>999.9</v>
      </c>
      <c r="ES427">
        <v>48.6</v>
      </c>
      <c r="ET427">
        <v>33.4</v>
      </c>
      <c r="EU427">
        <v>28.1079</v>
      </c>
      <c r="EV427">
        <v>63.7462</v>
      </c>
      <c r="EW427">
        <v>21.242</v>
      </c>
      <c r="EX427">
        <v>1</v>
      </c>
      <c r="EY427">
        <v>0.06354170000000001</v>
      </c>
      <c r="EZ427">
        <v>1.28932</v>
      </c>
      <c r="FA427">
        <v>20.1956</v>
      </c>
      <c r="FB427">
        <v>5.23062</v>
      </c>
      <c r="FC427">
        <v>11.9739</v>
      </c>
      <c r="FD427">
        <v>4.9707</v>
      </c>
      <c r="FE427">
        <v>3.28963</v>
      </c>
      <c r="FF427">
        <v>9999</v>
      </c>
      <c r="FG427">
        <v>9999</v>
      </c>
      <c r="FH427">
        <v>9999</v>
      </c>
      <c r="FI427">
        <v>999.9</v>
      </c>
      <c r="FJ427">
        <v>4.97299</v>
      </c>
      <c r="FK427">
        <v>1.8774</v>
      </c>
      <c r="FL427">
        <v>1.87551</v>
      </c>
      <c r="FM427">
        <v>1.87834</v>
      </c>
      <c r="FN427">
        <v>1.875</v>
      </c>
      <c r="FO427">
        <v>1.87859</v>
      </c>
      <c r="FP427">
        <v>1.87563</v>
      </c>
      <c r="FQ427">
        <v>1.87682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2.634</v>
      </c>
      <c r="GF427">
        <v>0.344</v>
      </c>
      <c r="GG427">
        <v>1.952128706093963</v>
      </c>
      <c r="GH427">
        <v>0.004218851560130391</v>
      </c>
      <c r="GI427">
        <v>-1.795455638341317E-06</v>
      </c>
      <c r="GJ427">
        <v>4.509012065089949E-10</v>
      </c>
      <c r="GK427">
        <v>-0.002260030334245136</v>
      </c>
      <c r="GL427">
        <v>0.00193859277299023</v>
      </c>
      <c r="GM427">
        <v>0.0006059354359476578</v>
      </c>
      <c r="GN427">
        <v>-3.865286006439209E-06</v>
      </c>
      <c r="GO427">
        <v>0</v>
      </c>
      <c r="GP427">
        <v>2124</v>
      </c>
      <c r="GQ427">
        <v>1</v>
      </c>
      <c r="GR427">
        <v>26</v>
      </c>
      <c r="GS427">
        <v>223362.2</v>
      </c>
      <c r="GT427">
        <v>1237.9</v>
      </c>
      <c r="GU427">
        <v>0.501709</v>
      </c>
      <c r="GV427">
        <v>2.5769</v>
      </c>
      <c r="GW427">
        <v>1.39893</v>
      </c>
      <c r="GX427">
        <v>2.36206</v>
      </c>
      <c r="GY427">
        <v>1.44897</v>
      </c>
      <c r="GZ427">
        <v>2.50122</v>
      </c>
      <c r="HA427">
        <v>39.7171</v>
      </c>
      <c r="HB427">
        <v>24.2188</v>
      </c>
      <c r="HC427">
        <v>18</v>
      </c>
      <c r="HD427">
        <v>494.195</v>
      </c>
      <c r="HE427">
        <v>444.273</v>
      </c>
      <c r="HF427">
        <v>23.6439</v>
      </c>
      <c r="HG427">
        <v>27.8444</v>
      </c>
      <c r="HH427">
        <v>30.0004</v>
      </c>
      <c r="HI427">
        <v>27.6847</v>
      </c>
      <c r="HJ427">
        <v>27.764</v>
      </c>
      <c r="HK427">
        <v>10.0084</v>
      </c>
      <c r="HL427">
        <v>24.2413</v>
      </c>
      <c r="HM427">
        <v>100</v>
      </c>
      <c r="HN427">
        <v>23.6439</v>
      </c>
      <c r="HO427">
        <v>132.268</v>
      </c>
      <c r="HP427">
        <v>23.6532</v>
      </c>
      <c r="HQ427">
        <v>100.652</v>
      </c>
      <c r="HR427">
        <v>101.897</v>
      </c>
    </row>
    <row r="428" spans="1:226">
      <c r="A428">
        <v>412</v>
      </c>
      <c r="B428">
        <v>1677869802</v>
      </c>
      <c r="C428">
        <v>7280.5</v>
      </c>
      <c r="D428" t="s">
        <v>1190</v>
      </c>
      <c r="E428" t="s">
        <v>1191</v>
      </c>
      <c r="F428">
        <v>5</v>
      </c>
      <c r="G428" t="s">
        <v>353</v>
      </c>
      <c r="H428" t="s">
        <v>1155</v>
      </c>
      <c r="I428">
        <v>1677869794.214286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155.2310606658253</v>
      </c>
      <c r="AK428">
        <v>166.5525333333333</v>
      </c>
      <c r="AL428">
        <v>-3.272422654499453</v>
      </c>
      <c r="AM428">
        <v>63.79551976902608</v>
      </c>
      <c r="AN428">
        <f>(AP428 - AO428 + BO428*1E3/(8.314*(BQ428+273.15)) * AR428/BN428 * AQ428) * BN428/(100*BB428) * 1000/(1000 - AP428)</f>
        <v>0</v>
      </c>
      <c r="AO428">
        <v>23.6387865765801</v>
      </c>
      <c r="AP428">
        <v>24.51634363636365</v>
      </c>
      <c r="AQ428">
        <v>1.801920332520763E-06</v>
      </c>
      <c r="AR428">
        <v>100.2132558642337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3.21</v>
      </c>
      <c r="BC428">
        <v>0.5</v>
      </c>
      <c r="BD428" t="s">
        <v>355</v>
      </c>
      <c r="BE428">
        <v>2</v>
      </c>
      <c r="BF428" t="b">
        <v>1</v>
      </c>
      <c r="BG428">
        <v>1677869794.214286</v>
      </c>
      <c r="BH428">
        <v>185.6599642857143</v>
      </c>
      <c r="BI428">
        <v>167.6345714285714</v>
      </c>
      <c r="BJ428">
        <v>24.51467857142857</v>
      </c>
      <c r="BK428">
        <v>23.64144642857142</v>
      </c>
      <c r="BL428">
        <v>182.9934285714285</v>
      </c>
      <c r="BM428">
        <v>24.17068214285715</v>
      </c>
      <c r="BN428">
        <v>500.0331785714285</v>
      </c>
      <c r="BO428">
        <v>89.33602857142856</v>
      </c>
      <c r="BP428">
        <v>0.1000972821428572</v>
      </c>
      <c r="BQ428">
        <v>26.38749285714286</v>
      </c>
      <c r="BR428">
        <v>27.49971428571429</v>
      </c>
      <c r="BS428">
        <v>999.9000000000002</v>
      </c>
      <c r="BT428">
        <v>0</v>
      </c>
      <c r="BU428">
        <v>0</v>
      </c>
      <c r="BV428">
        <v>9999.281785714289</v>
      </c>
      <c r="BW428">
        <v>0</v>
      </c>
      <c r="BX428">
        <v>5.792219999999999</v>
      </c>
      <c r="BY428">
        <v>18.02535</v>
      </c>
      <c r="BZ428">
        <v>190.3257142857143</v>
      </c>
      <c r="CA428">
        <v>171.69375</v>
      </c>
      <c r="CB428">
        <v>0.87324325</v>
      </c>
      <c r="CC428">
        <v>167.6345714285714</v>
      </c>
      <c r="CD428">
        <v>23.64144642857142</v>
      </c>
      <c r="CE428">
        <v>2.190045</v>
      </c>
      <c r="CF428">
        <v>2.112032857142857</v>
      </c>
      <c r="CG428">
        <v>18.889675</v>
      </c>
      <c r="CH428">
        <v>18.31021428571428</v>
      </c>
      <c r="CI428">
        <v>2000.037857142857</v>
      </c>
      <c r="CJ428">
        <v>0.9800053571428571</v>
      </c>
      <c r="CK428">
        <v>0.01999446428571428</v>
      </c>
      <c r="CL428">
        <v>0</v>
      </c>
      <c r="CM428">
        <v>1.991675</v>
      </c>
      <c r="CN428">
        <v>0</v>
      </c>
      <c r="CO428">
        <v>6687.089285714287</v>
      </c>
      <c r="CP428">
        <v>17338.57142857143</v>
      </c>
      <c r="CQ428">
        <v>38.72975</v>
      </c>
      <c r="CR428">
        <v>39.24996428571428</v>
      </c>
      <c r="CS428">
        <v>38.03103571428571</v>
      </c>
      <c r="CT428">
        <v>37.47071428571428</v>
      </c>
      <c r="CU428">
        <v>37.62714285714286</v>
      </c>
      <c r="CV428">
        <v>1960.046785714286</v>
      </c>
      <c r="CW428">
        <v>39.99107142857143</v>
      </c>
      <c r="CX428">
        <v>0</v>
      </c>
      <c r="CY428">
        <v>1677869805.4</v>
      </c>
      <c r="CZ428">
        <v>0</v>
      </c>
      <c r="DA428">
        <v>0</v>
      </c>
      <c r="DB428" t="s">
        <v>356</v>
      </c>
      <c r="DC428">
        <v>1664468064.5</v>
      </c>
      <c r="DD428">
        <v>1677795524</v>
      </c>
      <c r="DE428">
        <v>0</v>
      </c>
      <c r="DF428">
        <v>-0.419</v>
      </c>
      <c r="DG428">
        <v>-0.001</v>
      </c>
      <c r="DH428">
        <v>3.097</v>
      </c>
      <c r="DI428">
        <v>0.268</v>
      </c>
      <c r="DJ428">
        <v>400</v>
      </c>
      <c r="DK428">
        <v>24</v>
      </c>
      <c r="DL428">
        <v>0.15</v>
      </c>
      <c r="DM428">
        <v>0.13</v>
      </c>
      <c r="DN428">
        <v>17.9173975</v>
      </c>
      <c r="DO428">
        <v>2.265560600375211</v>
      </c>
      <c r="DP428">
        <v>0.2555538382489099</v>
      </c>
      <c r="DQ428">
        <v>0</v>
      </c>
      <c r="DR428">
        <v>0.8710014000000001</v>
      </c>
      <c r="DS428">
        <v>0.04671185741087724</v>
      </c>
      <c r="DT428">
        <v>0.004541117262304511</v>
      </c>
      <c r="DU428">
        <v>1</v>
      </c>
      <c r="DV428">
        <v>1</v>
      </c>
      <c r="DW428">
        <v>2</v>
      </c>
      <c r="DX428" t="s">
        <v>365</v>
      </c>
      <c r="DY428">
        <v>2.97848</v>
      </c>
      <c r="DZ428">
        <v>2.72853</v>
      </c>
      <c r="EA428">
        <v>0.0375818</v>
      </c>
      <c r="EB428">
        <v>0.0342029</v>
      </c>
      <c r="EC428">
        <v>0.107187</v>
      </c>
      <c r="ED428">
        <v>0.105361</v>
      </c>
      <c r="EE428">
        <v>28785.2</v>
      </c>
      <c r="EF428">
        <v>28535</v>
      </c>
      <c r="EG428">
        <v>30443.3</v>
      </c>
      <c r="EH428">
        <v>29798.2</v>
      </c>
      <c r="EI428">
        <v>37504.7</v>
      </c>
      <c r="EJ428">
        <v>35092.6</v>
      </c>
      <c r="EK428">
        <v>46575.4</v>
      </c>
      <c r="EL428">
        <v>44313.6</v>
      </c>
      <c r="EM428">
        <v>1.86668</v>
      </c>
      <c r="EN428">
        <v>1.83177</v>
      </c>
      <c r="EO428">
        <v>0.105716</v>
      </c>
      <c r="EP428">
        <v>0</v>
      </c>
      <c r="EQ428">
        <v>25.7705</v>
      </c>
      <c r="ER428">
        <v>999.9</v>
      </c>
      <c r="ES428">
        <v>48.6</v>
      </c>
      <c r="ET428">
        <v>33.4</v>
      </c>
      <c r="EU428">
        <v>28.1092</v>
      </c>
      <c r="EV428">
        <v>63.4262</v>
      </c>
      <c r="EW428">
        <v>20.8454</v>
      </c>
      <c r="EX428">
        <v>1</v>
      </c>
      <c r="EY428">
        <v>0.0636636</v>
      </c>
      <c r="EZ428">
        <v>1.28824</v>
      </c>
      <c r="FA428">
        <v>20.1957</v>
      </c>
      <c r="FB428">
        <v>5.23017</v>
      </c>
      <c r="FC428">
        <v>11.9728</v>
      </c>
      <c r="FD428">
        <v>4.97065</v>
      </c>
      <c r="FE428">
        <v>3.28975</v>
      </c>
      <c r="FF428">
        <v>9999</v>
      </c>
      <c r="FG428">
        <v>9999</v>
      </c>
      <c r="FH428">
        <v>9999</v>
      </c>
      <c r="FI428">
        <v>999.9</v>
      </c>
      <c r="FJ428">
        <v>4.97297</v>
      </c>
      <c r="FK428">
        <v>1.87736</v>
      </c>
      <c r="FL428">
        <v>1.87548</v>
      </c>
      <c r="FM428">
        <v>1.87835</v>
      </c>
      <c r="FN428">
        <v>1.875</v>
      </c>
      <c r="FO428">
        <v>1.87855</v>
      </c>
      <c r="FP428">
        <v>1.87561</v>
      </c>
      <c r="FQ428">
        <v>1.87683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2.576</v>
      </c>
      <c r="GF428">
        <v>0.3441</v>
      </c>
      <c r="GG428">
        <v>1.952128706093963</v>
      </c>
      <c r="GH428">
        <v>0.004218851560130391</v>
      </c>
      <c r="GI428">
        <v>-1.795455638341317E-06</v>
      </c>
      <c r="GJ428">
        <v>4.509012065089949E-10</v>
      </c>
      <c r="GK428">
        <v>-0.002260030334245136</v>
      </c>
      <c r="GL428">
        <v>0.00193859277299023</v>
      </c>
      <c r="GM428">
        <v>0.0006059354359476578</v>
      </c>
      <c r="GN428">
        <v>-3.865286006439209E-06</v>
      </c>
      <c r="GO428">
        <v>0</v>
      </c>
      <c r="GP428">
        <v>2124</v>
      </c>
      <c r="GQ428">
        <v>1</v>
      </c>
      <c r="GR428">
        <v>26</v>
      </c>
      <c r="GS428">
        <v>223362.3</v>
      </c>
      <c r="GT428">
        <v>1238</v>
      </c>
      <c r="GU428">
        <v>0.462646</v>
      </c>
      <c r="GV428">
        <v>2.59766</v>
      </c>
      <c r="GW428">
        <v>1.39893</v>
      </c>
      <c r="GX428">
        <v>2.36206</v>
      </c>
      <c r="GY428">
        <v>1.44897</v>
      </c>
      <c r="GZ428">
        <v>2.4292</v>
      </c>
      <c r="HA428">
        <v>39.7171</v>
      </c>
      <c r="HB428">
        <v>24.2101</v>
      </c>
      <c r="HC428">
        <v>18</v>
      </c>
      <c r="HD428">
        <v>494.266</v>
      </c>
      <c r="HE428">
        <v>444.231</v>
      </c>
      <c r="HF428">
        <v>23.6439</v>
      </c>
      <c r="HG428">
        <v>27.8463</v>
      </c>
      <c r="HH428">
        <v>30.0002</v>
      </c>
      <c r="HI428">
        <v>27.687</v>
      </c>
      <c r="HJ428">
        <v>27.7646</v>
      </c>
      <c r="HK428">
        <v>9.23925</v>
      </c>
      <c r="HL428">
        <v>24.2413</v>
      </c>
      <c r="HM428">
        <v>100</v>
      </c>
      <c r="HN428">
        <v>23.6441</v>
      </c>
      <c r="HO428">
        <v>118.661</v>
      </c>
      <c r="HP428">
        <v>23.6514</v>
      </c>
      <c r="HQ428">
        <v>100.649</v>
      </c>
      <c r="HR428">
        <v>101.896</v>
      </c>
    </row>
    <row r="429" spans="1:226">
      <c r="A429">
        <v>413</v>
      </c>
      <c r="B429">
        <v>1677869807</v>
      </c>
      <c r="C429">
        <v>7285.5</v>
      </c>
      <c r="D429" t="s">
        <v>1192</v>
      </c>
      <c r="E429" t="s">
        <v>1193</v>
      </c>
      <c r="F429">
        <v>5</v>
      </c>
      <c r="G429" t="s">
        <v>353</v>
      </c>
      <c r="H429" t="s">
        <v>1155</v>
      </c>
      <c r="I429">
        <v>1677869799.5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138.2249113349828</v>
      </c>
      <c r="AK429">
        <v>150.1531030303031</v>
      </c>
      <c r="AL429">
        <v>-3.287836236481495</v>
      </c>
      <c r="AM429">
        <v>63.79551976902608</v>
      </c>
      <c r="AN429">
        <f>(AP429 - AO429 + BO429*1E3/(8.314*(BQ429+273.15)) * AR429/BN429 * AQ429) * BN429/(100*BB429) * 1000/(1000 - AP429)</f>
        <v>0</v>
      </c>
      <c r="AO429">
        <v>23.63695915934095</v>
      </c>
      <c r="AP429">
        <v>24.51855575757576</v>
      </c>
      <c r="AQ429">
        <v>2.875979684912059E-06</v>
      </c>
      <c r="AR429">
        <v>100.2132558642337</v>
      </c>
      <c r="AS429">
        <v>0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3.21</v>
      </c>
      <c r="BC429">
        <v>0.5</v>
      </c>
      <c r="BD429" t="s">
        <v>355</v>
      </c>
      <c r="BE429">
        <v>2</v>
      </c>
      <c r="BF429" t="b">
        <v>1</v>
      </c>
      <c r="BG429">
        <v>1677869799.5</v>
      </c>
      <c r="BH429">
        <v>168.8283333333333</v>
      </c>
      <c r="BI429">
        <v>150.4034074074074</v>
      </c>
      <c r="BJ429">
        <v>24.51602962962963</v>
      </c>
      <c r="BK429">
        <v>23.63892222222222</v>
      </c>
      <c r="BL429">
        <v>166.2226666666667</v>
      </c>
      <c r="BM429">
        <v>24.1719962962963</v>
      </c>
      <c r="BN429">
        <v>500.0428148148148</v>
      </c>
      <c r="BO429">
        <v>89.33635925925925</v>
      </c>
      <c r="BP429">
        <v>0.1000359</v>
      </c>
      <c r="BQ429">
        <v>26.38629629629629</v>
      </c>
      <c r="BR429">
        <v>27.49571481481482</v>
      </c>
      <c r="BS429">
        <v>999.9000000000001</v>
      </c>
      <c r="BT429">
        <v>0</v>
      </c>
      <c r="BU429">
        <v>0</v>
      </c>
      <c r="BV429">
        <v>10007.5637037037</v>
      </c>
      <c r="BW429">
        <v>0</v>
      </c>
      <c r="BX429">
        <v>5.792219999999999</v>
      </c>
      <c r="BY429">
        <v>18.42484444444445</v>
      </c>
      <c r="BZ429">
        <v>173.0713703703704</v>
      </c>
      <c r="CA429">
        <v>154.044962962963</v>
      </c>
      <c r="CB429">
        <v>0.8771192962962964</v>
      </c>
      <c r="CC429">
        <v>150.4034074074074</v>
      </c>
      <c r="CD429">
        <v>23.63892222222222</v>
      </c>
      <c r="CE429">
        <v>2.190173703703703</v>
      </c>
      <c r="CF429">
        <v>2.111814444444444</v>
      </c>
      <c r="CG429">
        <v>18.89062222222222</v>
      </c>
      <c r="CH429">
        <v>18.30857407407408</v>
      </c>
      <c r="CI429">
        <v>2000.036666666667</v>
      </c>
      <c r="CJ429">
        <v>0.9800053333333332</v>
      </c>
      <c r="CK429">
        <v>0.01999448888888889</v>
      </c>
      <c r="CL429">
        <v>0</v>
      </c>
      <c r="CM429">
        <v>1.990811111111111</v>
      </c>
      <c r="CN429">
        <v>0</v>
      </c>
      <c r="CO429">
        <v>6695.752592592593</v>
      </c>
      <c r="CP429">
        <v>17338.57037037037</v>
      </c>
      <c r="CQ429">
        <v>38.74755555555556</v>
      </c>
      <c r="CR429">
        <v>39.25229629629629</v>
      </c>
      <c r="CS429">
        <v>38.02062962962963</v>
      </c>
      <c r="CT429">
        <v>37.48125925925926</v>
      </c>
      <c r="CU429">
        <v>37.6202962962963</v>
      </c>
      <c r="CV429">
        <v>1960.045555555556</v>
      </c>
      <c r="CW429">
        <v>39.99111111111111</v>
      </c>
      <c r="CX429">
        <v>0</v>
      </c>
      <c r="CY429">
        <v>1677869810.2</v>
      </c>
      <c r="CZ429">
        <v>0</v>
      </c>
      <c r="DA429">
        <v>0</v>
      </c>
      <c r="DB429" t="s">
        <v>356</v>
      </c>
      <c r="DC429">
        <v>1664468064.5</v>
      </c>
      <c r="DD429">
        <v>1677795524</v>
      </c>
      <c r="DE429">
        <v>0</v>
      </c>
      <c r="DF429">
        <v>-0.419</v>
      </c>
      <c r="DG429">
        <v>-0.001</v>
      </c>
      <c r="DH429">
        <v>3.097</v>
      </c>
      <c r="DI429">
        <v>0.268</v>
      </c>
      <c r="DJ429">
        <v>400</v>
      </c>
      <c r="DK429">
        <v>24</v>
      </c>
      <c r="DL429">
        <v>0.15</v>
      </c>
      <c r="DM429">
        <v>0.13</v>
      </c>
      <c r="DN429">
        <v>18.24833902439025</v>
      </c>
      <c r="DO429">
        <v>4.507227177700336</v>
      </c>
      <c r="DP429">
        <v>0.4809152832844983</v>
      </c>
      <c r="DQ429">
        <v>0</v>
      </c>
      <c r="DR429">
        <v>0.8748241463414634</v>
      </c>
      <c r="DS429">
        <v>0.04304701045296411</v>
      </c>
      <c r="DT429">
        <v>0.004299334001520804</v>
      </c>
      <c r="DU429">
        <v>1</v>
      </c>
      <c r="DV429">
        <v>1</v>
      </c>
      <c r="DW429">
        <v>2</v>
      </c>
      <c r="DX429" t="s">
        <v>365</v>
      </c>
      <c r="DY429">
        <v>2.97854</v>
      </c>
      <c r="DZ429">
        <v>2.7281</v>
      </c>
      <c r="EA429">
        <v>0.0340951</v>
      </c>
      <c r="EB429">
        <v>0.0304757</v>
      </c>
      <c r="EC429">
        <v>0.107192</v>
      </c>
      <c r="ED429">
        <v>0.105353</v>
      </c>
      <c r="EE429">
        <v>28889.9</v>
      </c>
      <c r="EF429">
        <v>28645.4</v>
      </c>
      <c r="EG429">
        <v>30443.8</v>
      </c>
      <c r="EH429">
        <v>29798.5</v>
      </c>
      <c r="EI429">
        <v>37504.8</v>
      </c>
      <c r="EJ429">
        <v>35092.9</v>
      </c>
      <c r="EK429">
        <v>46576.1</v>
      </c>
      <c r="EL429">
        <v>44313.8</v>
      </c>
      <c r="EM429">
        <v>1.86675</v>
      </c>
      <c r="EN429">
        <v>1.83175</v>
      </c>
      <c r="EO429">
        <v>0.105217</v>
      </c>
      <c r="EP429">
        <v>0</v>
      </c>
      <c r="EQ429">
        <v>25.7705</v>
      </c>
      <c r="ER429">
        <v>999.9</v>
      </c>
      <c r="ES429">
        <v>48.6</v>
      </c>
      <c r="ET429">
        <v>33.4</v>
      </c>
      <c r="EU429">
        <v>28.1086</v>
      </c>
      <c r="EV429">
        <v>63.6162</v>
      </c>
      <c r="EW429">
        <v>21.2059</v>
      </c>
      <c r="EX429">
        <v>1</v>
      </c>
      <c r="EY429">
        <v>0.0638288</v>
      </c>
      <c r="EZ429">
        <v>1.28278</v>
      </c>
      <c r="FA429">
        <v>20.1957</v>
      </c>
      <c r="FB429">
        <v>5.22927</v>
      </c>
      <c r="FC429">
        <v>11.9737</v>
      </c>
      <c r="FD429">
        <v>4.9706</v>
      </c>
      <c r="FE429">
        <v>3.28953</v>
      </c>
      <c r="FF429">
        <v>9999</v>
      </c>
      <c r="FG429">
        <v>9999</v>
      </c>
      <c r="FH429">
        <v>9999</v>
      </c>
      <c r="FI429">
        <v>999.9</v>
      </c>
      <c r="FJ429">
        <v>4.973</v>
      </c>
      <c r="FK429">
        <v>1.8774</v>
      </c>
      <c r="FL429">
        <v>1.87547</v>
      </c>
      <c r="FM429">
        <v>1.87836</v>
      </c>
      <c r="FN429">
        <v>1.87501</v>
      </c>
      <c r="FO429">
        <v>1.87854</v>
      </c>
      <c r="FP429">
        <v>1.87561</v>
      </c>
      <c r="FQ429">
        <v>1.8768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2.518</v>
      </c>
      <c r="GF429">
        <v>0.3441</v>
      </c>
      <c r="GG429">
        <v>1.952128706093963</v>
      </c>
      <c r="GH429">
        <v>0.004218851560130391</v>
      </c>
      <c r="GI429">
        <v>-1.795455638341317E-06</v>
      </c>
      <c r="GJ429">
        <v>4.509012065089949E-10</v>
      </c>
      <c r="GK429">
        <v>-0.002260030334245136</v>
      </c>
      <c r="GL429">
        <v>0.00193859277299023</v>
      </c>
      <c r="GM429">
        <v>0.0006059354359476578</v>
      </c>
      <c r="GN429">
        <v>-3.865286006439209E-06</v>
      </c>
      <c r="GO429">
        <v>0</v>
      </c>
      <c r="GP429">
        <v>2124</v>
      </c>
      <c r="GQ429">
        <v>1</v>
      </c>
      <c r="GR429">
        <v>26</v>
      </c>
      <c r="GS429">
        <v>223362.4</v>
      </c>
      <c r="GT429">
        <v>1238</v>
      </c>
      <c r="GU429">
        <v>0.419922</v>
      </c>
      <c r="GV429">
        <v>2.59155</v>
      </c>
      <c r="GW429">
        <v>1.39893</v>
      </c>
      <c r="GX429">
        <v>2.36206</v>
      </c>
      <c r="GY429">
        <v>1.44897</v>
      </c>
      <c r="GZ429">
        <v>2.46094</v>
      </c>
      <c r="HA429">
        <v>39.7171</v>
      </c>
      <c r="HB429">
        <v>24.2188</v>
      </c>
      <c r="HC429">
        <v>18</v>
      </c>
      <c r="HD429">
        <v>494.316</v>
      </c>
      <c r="HE429">
        <v>444.229</v>
      </c>
      <c r="HF429">
        <v>23.644</v>
      </c>
      <c r="HG429">
        <v>27.8475</v>
      </c>
      <c r="HH429">
        <v>30.0002</v>
      </c>
      <c r="HI429">
        <v>27.6883</v>
      </c>
      <c r="HJ429">
        <v>27.7664</v>
      </c>
      <c r="HK429">
        <v>8.388260000000001</v>
      </c>
      <c r="HL429">
        <v>24.2413</v>
      </c>
      <c r="HM429">
        <v>100</v>
      </c>
      <c r="HN429">
        <v>23.6479</v>
      </c>
      <c r="HO429">
        <v>98.56180000000001</v>
      </c>
      <c r="HP429">
        <v>23.6481</v>
      </c>
      <c r="HQ429">
        <v>100.651</v>
      </c>
      <c r="HR429">
        <v>101.897</v>
      </c>
    </row>
    <row r="430" spans="1:226">
      <c r="A430">
        <v>414</v>
      </c>
      <c r="B430">
        <v>1677869812</v>
      </c>
      <c r="C430">
        <v>7290.5</v>
      </c>
      <c r="D430" t="s">
        <v>1194</v>
      </c>
      <c r="E430" t="s">
        <v>1195</v>
      </c>
      <c r="F430">
        <v>5</v>
      </c>
      <c r="G430" t="s">
        <v>353</v>
      </c>
      <c r="H430" t="s">
        <v>1155</v>
      </c>
      <c r="I430">
        <v>1677869804.214286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121.050098061696</v>
      </c>
      <c r="AK430">
        <v>133.5124848484848</v>
      </c>
      <c r="AL430">
        <v>-3.331222472299981</v>
      </c>
      <c r="AM430">
        <v>63.79551976902608</v>
      </c>
      <c r="AN430">
        <f>(AP430 - AO430 + BO430*1E3/(8.314*(BQ430+273.15)) * AR430/BN430 * AQ430) * BN430/(100*BB430) * 1000/(1000 - AP430)</f>
        <v>0</v>
      </c>
      <c r="AO430">
        <v>23.63527410904529</v>
      </c>
      <c r="AP430">
        <v>24.5204406060606</v>
      </c>
      <c r="AQ430">
        <v>3.013150300171784E-06</v>
      </c>
      <c r="AR430">
        <v>100.2132558642337</v>
      </c>
      <c r="AS430">
        <v>0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3.21</v>
      </c>
      <c r="BC430">
        <v>0.5</v>
      </c>
      <c r="BD430" t="s">
        <v>355</v>
      </c>
      <c r="BE430">
        <v>2</v>
      </c>
      <c r="BF430" t="b">
        <v>1</v>
      </c>
      <c r="BG430">
        <v>1677869804.214286</v>
      </c>
      <c r="BH430">
        <v>153.7459642857143</v>
      </c>
      <c r="BI430">
        <v>134.7770714285714</v>
      </c>
      <c r="BJ430">
        <v>24.51742857142857</v>
      </c>
      <c r="BK430">
        <v>23.63717142857143</v>
      </c>
      <c r="BL430">
        <v>151.1956785714286</v>
      </c>
      <c r="BM430">
        <v>24.17336428571429</v>
      </c>
      <c r="BN430">
        <v>500.0370357142857</v>
      </c>
      <c r="BO430">
        <v>89.33584642857143</v>
      </c>
      <c r="BP430">
        <v>0.100006725</v>
      </c>
      <c r="BQ430">
        <v>26.38520714285715</v>
      </c>
      <c r="BR430">
        <v>27.49607857142857</v>
      </c>
      <c r="BS430">
        <v>999.9000000000002</v>
      </c>
      <c r="BT430">
        <v>0</v>
      </c>
      <c r="BU430">
        <v>0</v>
      </c>
      <c r="BV430">
        <v>10008.22857142857</v>
      </c>
      <c r="BW430">
        <v>0</v>
      </c>
      <c r="BX430">
        <v>5.792219999999999</v>
      </c>
      <c r="BY430">
        <v>18.96883571428572</v>
      </c>
      <c r="BZ430">
        <v>157.6102142857143</v>
      </c>
      <c r="CA430">
        <v>138.04</v>
      </c>
      <c r="CB430">
        <v>0.8802666785714285</v>
      </c>
      <c r="CC430">
        <v>134.7770714285714</v>
      </c>
      <c r="CD430">
        <v>23.63717142857143</v>
      </c>
      <c r="CE430">
        <v>2.190285357142857</v>
      </c>
      <c r="CF430">
        <v>2.111646428571428</v>
      </c>
      <c r="CG430">
        <v>18.89144285714286</v>
      </c>
      <c r="CH430">
        <v>18.3073</v>
      </c>
      <c r="CI430">
        <v>2000.03</v>
      </c>
      <c r="CJ430">
        <v>0.9800053571428571</v>
      </c>
      <c r="CK430">
        <v>0.01999446428571428</v>
      </c>
      <c r="CL430">
        <v>0</v>
      </c>
      <c r="CM430">
        <v>2.006114285714286</v>
      </c>
      <c r="CN430">
        <v>0</v>
      </c>
      <c r="CO430">
        <v>6704.071071428572</v>
      </c>
      <c r="CP430">
        <v>17338.52142857143</v>
      </c>
      <c r="CQ430">
        <v>38.73867857142857</v>
      </c>
      <c r="CR430">
        <v>39.25442857142856</v>
      </c>
      <c r="CS430">
        <v>38.04896428571428</v>
      </c>
      <c r="CT430">
        <v>37.49082142857143</v>
      </c>
      <c r="CU430">
        <v>37.6205</v>
      </c>
      <c r="CV430">
        <v>1960.039285714285</v>
      </c>
      <c r="CW430">
        <v>39.99071428571428</v>
      </c>
      <c r="CX430">
        <v>0</v>
      </c>
      <c r="CY430">
        <v>1677869815</v>
      </c>
      <c r="CZ430">
        <v>0</v>
      </c>
      <c r="DA430">
        <v>0</v>
      </c>
      <c r="DB430" t="s">
        <v>356</v>
      </c>
      <c r="DC430">
        <v>1664468064.5</v>
      </c>
      <c r="DD430">
        <v>1677795524</v>
      </c>
      <c r="DE430">
        <v>0</v>
      </c>
      <c r="DF430">
        <v>-0.419</v>
      </c>
      <c r="DG430">
        <v>-0.001</v>
      </c>
      <c r="DH430">
        <v>3.097</v>
      </c>
      <c r="DI430">
        <v>0.268</v>
      </c>
      <c r="DJ430">
        <v>400</v>
      </c>
      <c r="DK430">
        <v>24</v>
      </c>
      <c r="DL430">
        <v>0.15</v>
      </c>
      <c r="DM430">
        <v>0.13</v>
      </c>
      <c r="DN430">
        <v>18.64205</v>
      </c>
      <c r="DO430">
        <v>6.810941088180075</v>
      </c>
      <c r="DP430">
        <v>0.6572438276621548</v>
      </c>
      <c r="DQ430">
        <v>0</v>
      </c>
      <c r="DR430">
        <v>0.8783043749999999</v>
      </c>
      <c r="DS430">
        <v>0.03947694934333701</v>
      </c>
      <c r="DT430">
        <v>0.003837190591353913</v>
      </c>
      <c r="DU430">
        <v>1</v>
      </c>
      <c r="DV430">
        <v>1</v>
      </c>
      <c r="DW430">
        <v>2</v>
      </c>
      <c r="DX430" t="s">
        <v>365</v>
      </c>
      <c r="DY430">
        <v>2.97859</v>
      </c>
      <c r="DZ430">
        <v>2.72848</v>
      </c>
      <c r="EA430">
        <v>0.0304838</v>
      </c>
      <c r="EB430">
        <v>0.0266281</v>
      </c>
      <c r="EC430">
        <v>0.107198</v>
      </c>
      <c r="ED430">
        <v>0.105345</v>
      </c>
      <c r="EE430">
        <v>28998.4</v>
      </c>
      <c r="EF430">
        <v>28759.4</v>
      </c>
      <c r="EG430">
        <v>30444.4</v>
      </c>
      <c r="EH430">
        <v>29798.9</v>
      </c>
      <c r="EI430">
        <v>37505</v>
      </c>
      <c r="EJ430">
        <v>35093.3</v>
      </c>
      <c r="EK430">
        <v>46577</v>
      </c>
      <c r="EL430">
        <v>44314.2</v>
      </c>
      <c r="EM430">
        <v>1.86645</v>
      </c>
      <c r="EN430">
        <v>1.83162</v>
      </c>
      <c r="EO430">
        <v>0.10556</v>
      </c>
      <c r="EP430">
        <v>0</v>
      </c>
      <c r="EQ430">
        <v>25.7705</v>
      </c>
      <c r="ER430">
        <v>999.9</v>
      </c>
      <c r="ES430">
        <v>48.6</v>
      </c>
      <c r="ET430">
        <v>33.4</v>
      </c>
      <c r="EU430">
        <v>28.1061</v>
      </c>
      <c r="EV430">
        <v>63.3862</v>
      </c>
      <c r="EW430">
        <v>21.0056</v>
      </c>
      <c r="EX430">
        <v>1</v>
      </c>
      <c r="EY430">
        <v>0.0641311</v>
      </c>
      <c r="EZ430">
        <v>1.27195</v>
      </c>
      <c r="FA430">
        <v>20.1959</v>
      </c>
      <c r="FB430">
        <v>5.22957</v>
      </c>
      <c r="FC430">
        <v>11.9731</v>
      </c>
      <c r="FD430">
        <v>4.97075</v>
      </c>
      <c r="FE430">
        <v>3.28955</v>
      </c>
      <c r="FF430">
        <v>9999</v>
      </c>
      <c r="FG430">
        <v>9999</v>
      </c>
      <c r="FH430">
        <v>9999</v>
      </c>
      <c r="FI430">
        <v>999.9</v>
      </c>
      <c r="FJ430">
        <v>4.97302</v>
      </c>
      <c r="FK430">
        <v>1.87736</v>
      </c>
      <c r="FL430">
        <v>1.87549</v>
      </c>
      <c r="FM430">
        <v>1.87835</v>
      </c>
      <c r="FN430">
        <v>1.875</v>
      </c>
      <c r="FO430">
        <v>1.87855</v>
      </c>
      <c r="FP430">
        <v>1.87561</v>
      </c>
      <c r="FQ430">
        <v>1.8768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2.457</v>
      </c>
      <c r="GF430">
        <v>0.3441</v>
      </c>
      <c r="GG430">
        <v>1.952128706093963</v>
      </c>
      <c r="GH430">
        <v>0.004218851560130391</v>
      </c>
      <c r="GI430">
        <v>-1.795455638341317E-06</v>
      </c>
      <c r="GJ430">
        <v>4.509012065089949E-10</v>
      </c>
      <c r="GK430">
        <v>-0.002260030334245136</v>
      </c>
      <c r="GL430">
        <v>0.00193859277299023</v>
      </c>
      <c r="GM430">
        <v>0.0006059354359476578</v>
      </c>
      <c r="GN430">
        <v>-3.865286006439209E-06</v>
      </c>
      <c r="GO430">
        <v>0</v>
      </c>
      <c r="GP430">
        <v>2124</v>
      </c>
      <c r="GQ430">
        <v>1</v>
      </c>
      <c r="GR430">
        <v>26</v>
      </c>
      <c r="GS430">
        <v>223362.5</v>
      </c>
      <c r="GT430">
        <v>1238.1</v>
      </c>
      <c r="GU430">
        <v>0.38208</v>
      </c>
      <c r="GV430">
        <v>2.59644</v>
      </c>
      <c r="GW430">
        <v>1.39893</v>
      </c>
      <c r="GX430">
        <v>2.36206</v>
      </c>
      <c r="GY430">
        <v>1.44897</v>
      </c>
      <c r="GZ430">
        <v>2.49268</v>
      </c>
      <c r="HA430">
        <v>39.7171</v>
      </c>
      <c r="HB430">
        <v>24.2188</v>
      </c>
      <c r="HC430">
        <v>18</v>
      </c>
      <c r="HD430">
        <v>494.157</v>
      </c>
      <c r="HE430">
        <v>444.156</v>
      </c>
      <c r="HF430">
        <v>23.6474</v>
      </c>
      <c r="HG430">
        <v>27.8492</v>
      </c>
      <c r="HH430">
        <v>30.0003</v>
      </c>
      <c r="HI430">
        <v>27.6893</v>
      </c>
      <c r="HJ430">
        <v>27.767</v>
      </c>
      <c r="HK430">
        <v>7.61352</v>
      </c>
      <c r="HL430">
        <v>24.2413</v>
      </c>
      <c r="HM430">
        <v>100</v>
      </c>
      <c r="HN430">
        <v>23.652</v>
      </c>
      <c r="HO430">
        <v>85.158</v>
      </c>
      <c r="HP430">
        <v>23.6453</v>
      </c>
      <c r="HQ430">
        <v>100.653</v>
      </c>
      <c r="HR430">
        <v>101.898</v>
      </c>
    </row>
    <row r="431" spans="1:226">
      <c r="A431">
        <v>415</v>
      </c>
      <c r="B431">
        <v>1677869817</v>
      </c>
      <c r="C431">
        <v>7295.5</v>
      </c>
      <c r="D431" t="s">
        <v>1196</v>
      </c>
      <c r="E431" t="s">
        <v>1197</v>
      </c>
      <c r="F431">
        <v>5</v>
      </c>
      <c r="G431" t="s">
        <v>353</v>
      </c>
      <c r="H431" t="s">
        <v>1155</v>
      </c>
      <c r="I431">
        <v>1677869809.5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104.0462101393744</v>
      </c>
      <c r="AK431">
        <v>116.8877878787878</v>
      </c>
      <c r="AL431">
        <v>-3.325302190426633</v>
      </c>
      <c r="AM431">
        <v>63.79551976902608</v>
      </c>
      <c r="AN431">
        <f>(AP431 - AO431 + BO431*1E3/(8.314*(BQ431+273.15)) * AR431/BN431 * AQ431) * BN431/(100*BB431) * 1000/(1000 - AP431)</f>
        <v>0</v>
      </c>
      <c r="AO431">
        <v>23.63134722003231</v>
      </c>
      <c r="AP431">
        <v>24.52132666666666</v>
      </c>
      <c r="AQ431">
        <v>1.41504420073409E-06</v>
      </c>
      <c r="AR431">
        <v>100.2132558642337</v>
      </c>
      <c r="AS431">
        <v>0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3.21</v>
      </c>
      <c r="BC431">
        <v>0.5</v>
      </c>
      <c r="BD431" t="s">
        <v>355</v>
      </c>
      <c r="BE431">
        <v>2</v>
      </c>
      <c r="BF431" t="b">
        <v>1</v>
      </c>
      <c r="BG431">
        <v>1677869809.5</v>
      </c>
      <c r="BH431">
        <v>136.7155185185185</v>
      </c>
      <c r="BI431">
        <v>117.1717851851852</v>
      </c>
      <c r="BJ431">
        <v>24.51919629629629</v>
      </c>
      <c r="BK431">
        <v>23.63476666666666</v>
      </c>
      <c r="BL431">
        <v>134.2287037037037</v>
      </c>
      <c r="BM431">
        <v>24.17507407407408</v>
      </c>
      <c r="BN431">
        <v>500.0393703703704</v>
      </c>
      <c r="BO431">
        <v>89.33574814814813</v>
      </c>
      <c r="BP431">
        <v>0.0999788074074074</v>
      </c>
      <c r="BQ431">
        <v>26.38554444444444</v>
      </c>
      <c r="BR431">
        <v>27.49807777777778</v>
      </c>
      <c r="BS431">
        <v>999.9000000000001</v>
      </c>
      <c r="BT431">
        <v>0</v>
      </c>
      <c r="BU431">
        <v>0</v>
      </c>
      <c r="BV431">
        <v>10006.42703703704</v>
      </c>
      <c r="BW431">
        <v>0</v>
      </c>
      <c r="BX431">
        <v>5.792219999999999</v>
      </c>
      <c r="BY431">
        <v>19.54384074074074</v>
      </c>
      <c r="BZ431">
        <v>140.1521111111111</v>
      </c>
      <c r="CA431">
        <v>120.0081296296296</v>
      </c>
      <c r="CB431">
        <v>0.8844342592592591</v>
      </c>
      <c r="CC431">
        <v>117.1717851851852</v>
      </c>
      <c r="CD431">
        <v>23.63476666666666</v>
      </c>
      <c r="CE431">
        <v>2.190440740740741</v>
      </c>
      <c r="CF431">
        <v>2.111428888888889</v>
      </c>
      <c r="CG431">
        <v>18.89257407407408</v>
      </c>
      <c r="CH431">
        <v>18.30566666666666</v>
      </c>
      <c r="CI431">
        <v>2000.017407407407</v>
      </c>
      <c r="CJ431">
        <v>0.9800053333333332</v>
      </c>
      <c r="CK431">
        <v>0.01999448888888889</v>
      </c>
      <c r="CL431">
        <v>0</v>
      </c>
      <c r="CM431">
        <v>2.021218518518518</v>
      </c>
      <c r="CN431">
        <v>0</v>
      </c>
      <c r="CO431">
        <v>6714.037037037037</v>
      </c>
      <c r="CP431">
        <v>17338.41851851852</v>
      </c>
      <c r="CQ431">
        <v>38.72437037037036</v>
      </c>
      <c r="CR431">
        <v>39.25229629629629</v>
      </c>
      <c r="CS431">
        <v>38.06003703703704</v>
      </c>
      <c r="CT431">
        <v>37.49974074074074</v>
      </c>
      <c r="CU431">
        <v>37.62022222222222</v>
      </c>
      <c r="CV431">
        <v>1960.027037037037</v>
      </c>
      <c r="CW431">
        <v>39.99037037037037</v>
      </c>
      <c r="CX431">
        <v>0</v>
      </c>
      <c r="CY431">
        <v>1677869820.4</v>
      </c>
      <c r="CZ431">
        <v>0</v>
      </c>
      <c r="DA431">
        <v>0</v>
      </c>
      <c r="DB431" t="s">
        <v>356</v>
      </c>
      <c r="DC431">
        <v>1664468064.5</v>
      </c>
      <c r="DD431">
        <v>1677795524</v>
      </c>
      <c r="DE431">
        <v>0</v>
      </c>
      <c r="DF431">
        <v>-0.419</v>
      </c>
      <c r="DG431">
        <v>-0.001</v>
      </c>
      <c r="DH431">
        <v>3.097</v>
      </c>
      <c r="DI431">
        <v>0.268</v>
      </c>
      <c r="DJ431">
        <v>400</v>
      </c>
      <c r="DK431">
        <v>24</v>
      </c>
      <c r="DL431">
        <v>0.15</v>
      </c>
      <c r="DM431">
        <v>0.13</v>
      </c>
      <c r="DN431">
        <v>19.19874634146342</v>
      </c>
      <c r="DO431">
        <v>6.56785087108015</v>
      </c>
      <c r="DP431">
        <v>0.6508080800979362</v>
      </c>
      <c r="DQ431">
        <v>0</v>
      </c>
      <c r="DR431">
        <v>0.8821960975609756</v>
      </c>
      <c r="DS431">
        <v>0.04662123344947834</v>
      </c>
      <c r="DT431">
        <v>0.004650445826017738</v>
      </c>
      <c r="DU431">
        <v>1</v>
      </c>
      <c r="DV431">
        <v>1</v>
      </c>
      <c r="DW431">
        <v>2</v>
      </c>
      <c r="DX431" t="s">
        <v>365</v>
      </c>
      <c r="DY431">
        <v>2.97847</v>
      </c>
      <c r="DZ431">
        <v>2.72848</v>
      </c>
      <c r="EA431">
        <v>0.026797</v>
      </c>
      <c r="EB431">
        <v>0.022728</v>
      </c>
      <c r="EC431">
        <v>0.107205</v>
      </c>
      <c r="ED431">
        <v>0.105334</v>
      </c>
      <c r="EE431">
        <v>29108.3</v>
      </c>
      <c r="EF431">
        <v>28874.3</v>
      </c>
      <c r="EG431">
        <v>30444.1</v>
      </c>
      <c r="EH431">
        <v>29798.6</v>
      </c>
      <c r="EI431">
        <v>37504</v>
      </c>
      <c r="EJ431">
        <v>35093.2</v>
      </c>
      <c r="EK431">
        <v>46576.4</v>
      </c>
      <c r="EL431">
        <v>44313.9</v>
      </c>
      <c r="EM431">
        <v>1.86655</v>
      </c>
      <c r="EN431">
        <v>1.8315</v>
      </c>
      <c r="EO431">
        <v>0.106208</v>
      </c>
      <c r="EP431">
        <v>0</v>
      </c>
      <c r="EQ431">
        <v>25.7683</v>
      </c>
      <c r="ER431">
        <v>999.9</v>
      </c>
      <c r="ES431">
        <v>48.6</v>
      </c>
      <c r="ET431">
        <v>33.4</v>
      </c>
      <c r="EU431">
        <v>28.1053</v>
      </c>
      <c r="EV431">
        <v>63.5762</v>
      </c>
      <c r="EW431">
        <v>20.9054</v>
      </c>
      <c r="EX431">
        <v>1</v>
      </c>
      <c r="EY431">
        <v>0.0641717</v>
      </c>
      <c r="EZ431">
        <v>1.27574</v>
      </c>
      <c r="FA431">
        <v>20.1957</v>
      </c>
      <c r="FB431">
        <v>5.22792</v>
      </c>
      <c r="FC431">
        <v>11.9734</v>
      </c>
      <c r="FD431">
        <v>4.9704</v>
      </c>
      <c r="FE431">
        <v>3.2894</v>
      </c>
      <c r="FF431">
        <v>9999</v>
      </c>
      <c r="FG431">
        <v>9999</v>
      </c>
      <c r="FH431">
        <v>9999</v>
      </c>
      <c r="FI431">
        <v>999.9</v>
      </c>
      <c r="FJ431">
        <v>4.97298</v>
      </c>
      <c r="FK431">
        <v>1.87738</v>
      </c>
      <c r="FL431">
        <v>1.87549</v>
      </c>
      <c r="FM431">
        <v>1.87835</v>
      </c>
      <c r="FN431">
        <v>1.875</v>
      </c>
      <c r="FO431">
        <v>1.8786</v>
      </c>
      <c r="FP431">
        <v>1.87562</v>
      </c>
      <c r="FQ431">
        <v>1.87682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2.395</v>
      </c>
      <c r="GF431">
        <v>0.3442</v>
      </c>
      <c r="GG431">
        <v>1.952128706093963</v>
      </c>
      <c r="GH431">
        <v>0.004218851560130391</v>
      </c>
      <c r="GI431">
        <v>-1.795455638341317E-06</v>
      </c>
      <c r="GJ431">
        <v>4.509012065089949E-10</v>
      </c>
      <c r="GK431">
        <v>-0.002260030334245136</v>
      </c>
      <c r="GL431">
        <v>0.00193859277299023</v>
      </c>
      <c r="GM431">
        <v>0.0006059354359476578</v>
      </c>
      <c r="GN431">
        <v>-3.865286006439209E-06</v>
      </c>
      <c r="GO431">
        <v>0</v>
      </c>
      <c r="GP431">
        <v>2124</v>
      </c>
      <c r="GQ431">
        <v>1</v>
      </c>
      <c r="GR431">
        <v>26</v>
      </c>
      <c r="GS431">
        <v>223362.5</v>
      </c>
      <c r="GT431">
        <v>1238.2</v>
      </c>
      <c r="GU431">
        <v>0.339355</v>
      </c>
      <c r="GV431">
        <v>2.61963</v>
      </c>
      <c r="GW431">
        <v>1.39893</v>
      </c>
      <c r="GX431">
        <v>2.36206</v>
      </c>
      <c r="GY431">
        <v>1.44897</v>
      </c>
      <c r="GZ431">
        <v>2.41821</v>
      </c>
      <c r="HA431">
        <v>39.7171</v>
      </c>
      <c r="HB431">
        <v>24.2101</v>
      </c>
      <c r="HC431">
        <v>18</v>
      </c>
      <c r="HD431">
        <v>494.225</v>
      </c>
      <c r="HE431">
        <v>444.096</v>
      </c>
      <c r="HF431">
        <v>23.6516</v>
      </c>
      <c r="HG431">
        <v>27.8515</v>
      </c>
      <c r="HH431">
        <v>30.0001</v>
      </c>
      <c r="HI431">
        <v>27.6912</v>
      </c>
      <c r="HJ431">
        <v>27.7693</v>
      </c>
      <c r="HK431">
        <v>6.76198</v>
      </c>
      <c r="HL431">
        <v>24.2413</v>
      </c>
      <c r="HM431">
        <v>100</v>
      </c>
      <c r="HN431">
        <v>23.6474</v>
      </c>
      <c r="HO431">
        <v>65.11450000000001</v>
      </c>
      <c r="HP431">
        <v>23.6344</v>
      </c>
      <c r="HQ431">
        <v>100.652</v>
      </c>
      <c r="HR431">
        <v>101.897</v>
      </c>
    </row>
    <row r="432" spans="1:226">
      <c r="A432">
        <v>416</v>
      </c>
      <c r="B432">
        <v>1677869822</v>
      </c>
      <c r="C432">
        <v>7300.5</v>
      </c>
      <c r="D432" t="s">
        <v>1198</v>
      </c>
      <c r="E432" t="s">
        <v>1199</v>
      </c>
      <c r="F432">
        <v>5</v>
      </c>
      <c r="G432" t="s">
        <v>353</v>
      </c>
      <c r="H432" t="s">
        <v>1155</v>
      </c>
      <c r="I432">
        <v>1677869814.214286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86.83621867494371</v>
      </c>
      <c r="AK432">
        <v>100.1983090909091</v>
      </c>
      <c r="AL432">
        <v>-3.348325064637219</v>
      </c>
      <c r="AM432">
        <v>63.79551976902608</v>
      </c>
      <c r="AN432">
        <f>(AP432 - AO432 + BO432*1E3/(8.314*(BQ432+273.15)) * AR432/BN432 * AQ432) * BN432/(100*BB432) * 1000/(1000 - AP432)</f>
        <v>0</v>
      </c>
      <c r="AO432">
        <v>23.62743882270605</v>
      </c>
      <c r="AP432">
        <v>24.52527393939393</v>
      </c>
      <c r="AQ432">
        <v>2.942749439855912E-06</v>
      </c>
      <c r="AR432">
        <v>100.2132558642337</v>
      </c>
      <c r="AS432">
        <v>0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3.21</v>
      </c>
      <c r="BC432">
        <v>0.5</v>
      </c>
      <c r="BD432" t="s">
        <v>355</v>
      </c>
      <c r="BE432">
        <v>2</v>
      </c>
      <c r="BF432" t="b">
        <v>1</v>
      </c>
      <c r="BG432">
        <v>1677869814.214286</v>
      </c>
      <c r="BH432">
        <v>121.4383321428571</v>
      </c>
      <c r="BI432">
        <v>101.4061571428571</v>
      </c>
      <c r="BJ432">
        <v>24.52133928571429</v>
      </c>
      <c r="BK432">
        <v>23.63180357142857</v>
      </c>
      <c r="BL432">
        <v>119.0091392857143</v>
      </c>
      <c r="BM432">
        <v>24.17716428571429</v>
      </c>
      <c r="BN432">
        <v>500.0330714285715</v>
      </c>
      <c r="BO432">
        <v>89.33604999999999</v>
      </c>
      <c r="BP432">
        <v>0.09999206071428571</v>
      </c>
      <c r="BQ432">
        <v>26.38551071428572</v>
      </c>
      <c r="BR432">
        <v>27.50319285714286</v>
      </c>
      <c r="BS432">
        <v>999.9000000000002</v>
      </c>
      <c r="BT432">
        <v>0</v>
      </c>
      <c r="BU432">
        <v>0</v>
      </c>
      <c r="BV432">
        <v>9998.476071428571</v>
      </c>
      <c r="BW432">
        <v>0</v>
      </c>
      <c r="BX432">
        <v>5.792219999999999</v>
      </c>
      <c r="BY432">
        <v>20.0322</v>
      </c>
      <c r="BZ432">
        <v>124.4910714285714</v>
      </c>
      <c r="CA432">
        <v>103.8605785714286</v>
      </c>
      <c r="CB432">
        <v>0.8895334642857141</v>
      </c>
      <c r="CC432">
        <v>101.4061571428571</v>
      </c>
      <c r="CD432">
        <v>23.63180357142857</v>
      </c>
      <c r="CE432">
        <v>2.190638571428571</v>
      </c>
      <c r="CF432">
        <v>2.111171785714286</v>
      </c>
      <c r="CG432">
        <v>18.89402142857143</v>
      </c>
      <c r="CH432">
        <v>18.30372142857143</v>
      </c>
      <c r="CI432">
        <v>1999.998571428571</v>
      </c>
      <c r="CJ432">
        <v>0.9800050357142857</v>
      </c>
      <c r="CK432">
        <v>0.01999479642857143</v>
      </c>
      <c r="CL432">
        <v>0</v>
      </c>
      <c r="CM432">
        <v>2.002917857142857</v>
      </c>
      <c r="CN432">
        <v>0</v>
      </c>
      <c r="CO432">
        <v>6723.465714285715</v>
      </c>
      <c r="CP432">
        <v>17338.24285714286</v>
      </c>
      <c r="CQ432">
        <v>38.71860714285714</v>
      </c>
      <c r="CR432">
        <v>39.25664285714286</v>
      </c>
      <c r="CS432">
        <v>38.07571428571428</v>
      </c>
      <c r="CT432">
        <v>37.50635714285714</v>
      </c>
      <c r="CU432">
        <v>37.62485714285715</v>
      </c>
      <c r="CV432">
        <v>1960.007857142857</v>
      </c>
      <c r="CW432">
        <v>39.99071428571428</v>
      </c>
      <c r="CX432">
        <v>0</v>
      </c>
      <c r="CY432">
        <v>1677869825.2</v>
      </c>
      <c r="CZ432">
        <v>0</v>
      </c>
      <c r="DA432">
        <v>0</v>
      </c>
      <c r="DB432" t="s">
        <v>356</v>
      </c>
      <c r="DC432">
        <v>1664468064.5</v>
      </c>
      <c r="DD432">
        <v>1677795524</v>
      </c>
      <c r="DE432">
        <v>0</v>
      </c>
      <c r="DF432">
        <v>-0.419</v>
      </c>
      <c r="DG432">
        <v>-0.001</v>
      </c>
      <c r="DH432">
        <v>3.097</v>
      </c>
      <c r="DI432">
        <v>0.268</v>
      </c>
      <c r="DJ432">
        <v>400</v>
      </c>
      <c r="DK432">
        <v>24</v>
      </c>
      <c r="DL432">
        <v>0.15</v>
      </c>
      <c r="DM432">
        <v>0.13</v>
      </c>
      <c r="DN432">
        <v>19.74042926829268</v>
      </c>
      <c r="DO432">
        <v>6.165183972125435</v>
      </c>
      <c r="DP432">
        <v>0.6106581344681715</v>
      </c>
      <c r="DQ432">
        <v>0</v>
      </c>
      <c r="DR432">
        <v>0.8869256341463415</v>
      </c>
      <c r="DS432">
        <v>0.06290755400696844</v>
      </c>
      <c r="DT432">
        <v>0.006294202124046092</v>
      </c>
      <c r="DU432">
        <v>1</v>
      </c>
      <c r="DV432">
        <v>1</v>
      </c>
      <c r="DW432">
        <v>2</v>
      </c>
      <c r="DX432" t="s">
        <v>365</v>
      </c>
      <c r="DY432">
        <v>2.97855</v>
      </c>
      <c r="DZ432">
        <v>2.72835</v>
      </c>
      <c r="EA432">
        <v>0.0230158</v>
      </c>
      <c r="EB432">
        <v>0.0187233</v>
      </c>
      <c r="EC432">
        <v>0.107215</v>
      </c>
      <c r="ED432">
        <v>0.105321</v>
      </c>
      <c r="EE432">
        <v>29221.7</v>
      </c>
      <c r="EF432">
        <v>28992.4</v>
      </c>
      <c r="EG432">
        <v>30444.3</v>
      </c>
      <c r="EH432">
        <v>29798.4</v>
      </c>
      <c r="EI432">
        <v>37503.6</v>
      </c>
      <c r="EJ432">
        <v>35093.2</v>
      </c>
      <c r="EK432">
        <v>46576.9</v>
      </c>
      <c r="EL432">
        <v>44313.6</v>
      </c>
      <c r="EM432">
        <v>1.8668</v>
      </c>
      <c r="EN432">
        <v>1.8315</v>
      </c>
      <c r="EO432">
        <v>0.106193</v>
      </c>
      <c r="EP432">
        <v>0</v>
      </c>
      <c r="EQ432">
        <v>25.7683</v>
      </c>
      <c r="ER432">
        <v>999.9</v>
      </c>
      <c r="ES432">
        <v>48.6</v>
      </c>
      <c r="ET432">
        <v>33.4</v>
      </c>
      <c r="EU432">
        <v>28.1078</v>
      </c>
      <c r="EV432">
        <v>63.4062</v>
      </c>
      <c r="EW432">
        <v>21.266</v>
      </c>
      <c r="EX432">
        <v>1</v>
      </c>
      <c r="EY432">
        <v>0.0643445</v>
      </c>
      <c r="EZ432">
        <v>1.30303</v>
      </c>
      <c r="FA432">
        <v>20.1956</v>
      </c>
      <c r="FB432">
        <v>5.22942</v>
      </c>
      <c r="FC432">
        <v>11.9727</v>
      </c>
      <c r="FD432">
        <v>4.9706</v>
      </c>
      <c r="FE432">
        <v>3.28955</v>
      </c>
      <c r="FF432">
        <v>9999</v>
      </c>
      <c r="FG432">
        <v>9999</v>
      </c>
      <c r="FH432">
        <v>9999</v>
      </c>
      <c r="FI432">
        <v>999.9</v>
      </c>
      <c r="FJ432">
        <v>4.973</v>
      </c>
      <c r="FK432">
        <v>1.87742</v>
      </c>
      <c r="FL432">
        <v>1.87554</v>
      </c>
      <c r="FM432">
        <v>1.87836</v>
      </c>
      <c r="FN432">
        <v>1.875</v>
      </c>
      <c r="FO432">
        <v>1.87863</v>
      </c>
      <c r="FP432">
        <v>1.87564</v>
      </c>
      <c r="FQ432">
        <v>1.87683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2.332</v>
      </c>
      <c r="GF432">
        <v>0.3443</v>
      </c>
      <c r="GG432">
        <v>1.952128706093963</v>
      </c>
      <c r="GH432">
        <v>0.004218851560130391</v>
      </c>
      <c r="GI432">
        <v>-1.795455638341317E-06</v>
      </c>
      <c r="GJ432">
        <v>4.509012065089949E-10</v>
      </c>
      <c r="GK432">
        <v>-0.002260030334245136</v>
      </c>
      <c r="GL432">
        <v>0.00193859277299023</v>
      </c>
      <c r="GM432">
        <v>0.0006059354359476578</v>
      </c>
      <c r="GN432">
        <v>-3.865286006439209E-06</v>
      </c>
      <c r="GO432">
        <v>0</v>
      </c>
      <c r="GP432">
        <v>2124</v>
      </c>
      <c r="GQ432">
        <v>1</v>
      </c>
      <c r="GR432">
        <v>26</v>
      </c>
      <c r="GS432">
        <v>223362.6</v>
      </c>
      <c r="GT432">
        <v>1238.3</v>
      </c>
      <c r="GU432">
        <v>0.300293</v>
      </c>
      <c r="GV432">
        <v>2.60376</v>
      </c>
      <c r="GW432">
        <v>1.39893</v>
      </c>
      <c r="GX432">
        <v>2.36206</v>
      </c>
      <c r="GY432">
        <v>1.44897</v>
      </c>
      <c r="GZ432">
        <v>2.49023</v>
      </c>
      <c r="HA432">
        <v>39.7422</v>
      </c>
      <c r="HB432">
        <v>24.2188</v>
      </c>
      <c r="HC432">
        <v>18</v>
      </c>
      <c r="HD432">
        <v>494.368</v>
      </c>
      <c r="HE432">
        <v>444.1</v>
      </c>
      <c r="HF432">
        <v>23.6489</v>
      </c>
      <c r="HG432">
        <v>27.8539</v>
      </c>
      <c r="HH432">
        <v>30.0003</v>
      </c>
      <c r="HI432">
        <v>27.6918</v>
      </c>
      <c r="HJ432">
        <v>27.7699</v>
      </c>
      <c r="HK432">
        <v>5.98915</v>
      </c>
      <c r="HL432">
        <v>24.2413</v>
      </c>
      <c r="HM432">
        <v>100</v>
      </c>
      <c r="HN432">
        <v>23.6382</v>
      </c>
      <c r="HO432">
        <v>51.758</v>
      </c>
      <c r="HP432">
        <v>23.6304</v>
      </c>
      <c r="HQ432">
        <v>100.653</v>
      </c>
      <c r="HR432">
        <v>101.897</v>
      </c>
    </row>
    <row r="433" spans="1:226">
      <c r="A433">
        <v>417</v>
      </c>
      <c r="B433">
        <v>1677869827</v>
      </c>
      <c r="C433">
        <v>7305.5</v>
      </c>
      <c r="D433" t="s">
        <v>1200</v>
      </c>
      <c r="E433" t="s">
        <v>1201</v>
      </c>
      <c r="F433">
        <v>5</v>
      </c>
      <c r="G433" t="s">
        <v>353</v>
      </c>
      <c r="H433" t="s">
        <v>1155</v>
      </c>
      <c r="I433">
        <v>1677869819.5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69.82734646715082</v>
      </c>
      <c r="AK433">
        <v>83.51532242424238</v>
      </c>
      <c r="AL433">
        <v>-3.329487010972848</v>
      </c>
      <c r="AM433">
        <v>63.79551976902608</v>
      </c>
      <c r="AN433">
        <f>(AP433 - AO433 + BO433*1E3/(8.314*(BQ433+273.15)) * AR433/BN433 * AQ433) * BN433/(100*BB433) * 1000/(1000 - AP433)</f>
        <v>0</v>
      </c>
      <c r="AO433">
        <v>23.62473966920008</v>
      </c>
      <c r="AP433">
        <v>24.5292296969697</v>
      </c>
      <c r="AQ433">
        <v>3.032659658672658E-06</v>
      </c>
      <c r="AR433">
        <v>100.2132558642337</v>
      </c>
      <c r="AS433">
        <v>0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3.21</v>
      </c>
      <c r="BC433">
        <v>0.5</v>
      </c>
      <c r="BD433" t="s">
        <v>355</v>
      </c>
      <c r="BE433">
        <v>2</v>
      </c>
      <c r="BF433" t="b">
        <v>1</v>
      </c>
      <c r="BG433">
        <v>1677869819.5</v>
      </c>
      <c r="BH433">
        <v>104.2508444444445</v>
      </c>
      <c r="BI433">
        <v>83.76922592592594</v>
      </c>
      <c r="BJ433">
        <v>24.5244</v>
      </c>
      <c r="BK433">
        <v>23.6282037037037</v>
      </c>
      <c r="BL433">
        <v>101.8873740740741</v>
      </c>
      <c r="BM433">
        <v>24.18014444444444</v>
      </c>
      <c r="BN433">
        <v>500.042962962963</v>
      </c>
      <c r="BO433">
        <v>89.33629999999999</v>
      </c>
      <c r="BP433">
        <v>0.1000558111111111</v>
      </c>
      <c r="BQ433">
        <v>26.38665925925926</v>
      </c>
      <c r="BR433">
        <v>27.50524814814815</v>
      </c>
      <c r="BS433">
        <v>999.9000000000001</v>
      </c>
      <c r="BT433">
        <v>0</v>
      </c>
      <c r="BU433">
        <v>0</v>
      </c>
      <c r="BV433">
        <v>9996.499629629629</v>
      </c>
      <c r="BW433">
        <v>0</v>
      </c>
      <c r="BX433">
        <v>5.792219999999999</v>
      </c>
      <c r="BY433">
        <v>20.48165555555556</v>
      </c>
      <c r="BZ433">
        <v>106.8717925925926</v>
      </c>
      <c r="CA433">
        <v>85.79644444444445</v>
      </c>
      <c r="CB433">
        <v>0.8961994814814815</v>
      </c>
      <c r="CC433">
        <v>83.76922592592594</v>
      </c>
      <c r="CD433">
        <v>23.6282037037037</v>
      </c>
      <c r="CE433">
        <v>2.190918148148148</v>
      </c>
      <c r="CF433">
        <v>2.110855555555556</v>
      </c>
      <c r="CG433">
        <v>18.89606666666667</v>
      </c>
      <c r="CH433">
        <v>18.30134074074074</v>
      </c>
      <c r="CI433">
        <v>2000.004074074074</v>
      </c>
      <c r="CJ433">
        <v>0.980005111111111</v>
      </c>
      <c r="CK433">
        <v>0.01999471851851851</v>
      </c>
      <c r="CL433">
        <v>0</v>
      </c>
      <c r="CM433">
        <v>2.008333333333334</v>
      </c>
      <c r="CN433">
        <v>0</v>
      </c>
      <c r="CO433">
        <v>6734.868148148147</v>
      </c>
      <c r="CP433">
        <v>17338.26296296296</v>
      </c>
      <c r="CQ433">
        <v>38.7174074074074</v>
      </c>
      <c r="CR433">
        <v>39.25918518518519</v>
      </c>
      <c r="CS433">
        <v>38.07614814814814</v>
      </c>
      <c r="CT433">
        <v>37.50888888888889</v>
      </c>
      <c r="CU433">
        <v>37.62481481481481</v>
      </c>
      <c r="CV433">
        <v>1960.013333333333</v>
      </c>
      <c r="CW433">
        <v>39.99074074074074</v>
      </c>
      <c r="CX433">
        <v>0</v>
      </c>
      <c r="CY433">
        <v>1677869830</v>
      </c>
      <c r="CZ433">
        <v>0</v>
      </c>
      <c r="DA433">
        <v>0</v>
      </c>
      <c r="DB433" t="s">
        <v>356</v>
      </c>
      <c r="DC433">
        <v>1664468064.5</v>
      </c>
      <c r="DD433">
        <v>1677795524</v>
      </c>
      <c r="DE433">
        <v>0</v>
      </c>
      <c r="DF433">
        <v>-0.419</v>
      </c>
      <c r="DG433">
        <v>-0.001</v>
      </c>
      <c r="DH433">
        <v>3.097</v>
      </c>
      <c r="DI433">
        <v>0.268</v>
      </c>
      <c r="DJ433">
        <v>400</v>
      </c>
      <c r="DK433">
        <v>24</v>
      </c>
      <c r="DL433">
        <v>0.15</v>
      </c>
      <c r="DM433">
        <v>0.13</v>
      </c>
      <c r="DN433">
        <v>20.12145609756098</v>
      </c>
      <c r="DO433">
        <v>5.492092682926856</v>
      </c>
      <c r="DP433">
        <v>0.5456176406421379</v>
      </c>
      <c r="DQ433">
        <v>0</v>
      </c>
      <c r="DR433">
        <v>0.8914723658536585</v>
      </c>
      <c r="DS433">
        <v>0.07318728919860712</v>
      </c>
      <c r="DT433">
        <v>0.007294138681849521</v>
      </c>
      <c r="DU433">
        <v>1</v>
      </c>
      <c r="DV433">
        <v>1</v>
      </c>
      <c r="DW433">
        <v>2</v>
      </c>
      <c r="DX433" t="s">
        <v>365</v>
      </c>
      <c r="DY433">
        <v>2.97862</v>
      </c>
      <c r="DZ433">
        <v>2.72823</v>
      </c>
      <c r="EA433">
        <v>0.0191703</v>
      </c>
      <c r="EB433">
        <v>0.0146837</v>
      </c>
      <c r="EC433">
        <v>0.107228</v>
      </c>
      <c r="ED433">
        <v>0.105315</v>
      </c>
      <c r="EE433">
        <v>29337</v>
      </c>
      <c r="EF433">
        <v>29111.4</v>
      </c>
      <c r="EG433">
        <v>30444.7</v>
      </c>
      <c r="EH433">
        <v>29798.1</v>
      </c>
      <c r="EI433">
        <v>37503.5</v>
      </c>
      <c r="EJ433">
        <v>35092.9</v>
      </c>
      <c r="EK433">
        <v>46577.7</v>
      </c>
      <c r="EL433">
        <v>44313.3</v>
      </c>
      <c r="EM433">
        <v>1.86642</v>
      </c>
      <c r="EN433">
        <v>1.83125</v>
      </c>
      <c r="EO433">
        <v>0.105456</v>
      </c>
      <c r="EP433">
        <v>0</v>
      </c>
      <c r="EQ433">
        <v>25.7683</v>
      </c>
      <c r="ER433">
        <v>999.9</v>
      </c>
      <c r="ES433">
        <v>48.6</v>
      </c>
      <c r="ET433">
        <v>33.4</v>
      </c>
      <c r="EU433">
        <v>28.1081</v>
      </c>
      <c r="EV433">
        <v>63.5962</v>
      </c>
      <c r="EW433">
        <v>20.8293</v>
      </c>
      <c r="EX433">
        <v>1</v>
      </c>
      <c r="EY433">
        <v>0.0646265</v>
      </c>
      <c r="EZ433">
        <v>1.31798</v>
      </c>
      <c r="FA433">
        <v>20.1954</v>
      </c>
      <c r="FB433">
        <v>5.22882</v>
      </c>
      <c r="FC433">
        <v>11.9737</v>
      </c>
      <c r="FD433">
        <v>4.9702</v>
      </c>
      <c r="FE433">
        <v>3.28945</v>
      </c>
      <c r="FF433">
        <v>9999</v>
      </c>
      <c r="FG433">
        <v>9999</v>
      </c>
      <c r="FH433">
        <v>9999</v>
      </c>
      <c r="FI433">
        <v>999.9</v>
      </c>
      <c r="FJ433">
        <v>4.97297</v>
      </c>
      <c r="FK433">
        <v>1.87744</v>
      </c>
      <c r="FL433">
        <v>1.87558</v>
      </c>
      <c r="FM433">
        <v>1.87837</v>
      </c>
      <c r="FN433">
        <v>1.87502</v>
      </c>
      <c r="FO433">
        <v>1.87865</v>
      </c>
      <c r="FP433">
        <v>1.87566</v>
      </c>
      <c r="FQ433">
        <v>1.87683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2.269</v>
      </c>
      <c r="GF433">
        <v>0.3443</v>
      </c>
      <c r="GG433">
        <v>1.952128706093963</v>
      </c>
      <c r="GH433">
        <v>0.004218851560130391</v>
      </c>
      <c r="GI433">
        <v>-1.795455638341317E-06</v>
      </c>
      <c r="GJ433">
        <v>4.509012065089949E-10</v>
      </c>
      <c r="GK433">
        <v>-0.002260030334245136</v>
      </c>
      <c r="GL433">
        <v>0.00193859277299023</v>
      </c>
      <c r="GM433">
        <v>0.0006059354359476578</v>
      </c>
      <c r="GN433">
        <v>-3.865286006439209E-06</v>
      </c>
      <c r="GO433">
        <v>0</v>
      </c>
      <c r="GP433">
        <v>2124</v>
      </c>
      <c r="GQ433">
        <v>1</v>
      </c>
      <c r="GR433">
        <v>26</v>
      </c>
      <c r="GS433">
        <v>223362.7</v>
      </c>
      <c r="GT433">
        <v>1238.4</v>
      </c>
      <c r="GU433">
        <v>0.258789</v>
      </c>
      <c r="GV433">
        <v>2.62329</v>
      </c>
      <c r="GW433">
        <v>1.39893</v>
      </c>
      <c r="GX433">
        <v>2.36206</v>
      </c>
      <c r="GY433">
        <v>1.44897</v>
      </c>
      <c r="GZ433">
        <v>2.46948</v>
      </c>
      <c r="HA433">
        <v>39.7171</v>
      </c>
      <c r="HB433">
        <v>24.2101</v>
      </c>
      <c r="HC433">
        <v>18</v>
      </c>
      <c r="HD433">
        <v>494.175</v>
      </c>
      <c r="HE433">
        <v>443.959</v>
      </c>
      <c r="HF433">
        <v>23.64</v>
      </c>
      <c r="HG433">
        <v>27.8558</v>
      </c>
      <c r="HH433">
        <v>30.0004</v>
      </c>
      <c r="HI433">
        <v>27.694</v>
      </c>
      <c r="HJ433">
        <v>27.7717</v>
      </c>
      <c r="HK433">
        <v>5.13572</v>
      </c>
      <c r="HL433">
        <v>24.2413</v>
      </c>
      <c r="HM433">
        <v>100</v>
      </c>
      <c r="HN433">
        <v>23.6364</v>
      </c>
      <c r="HO433">
        <v>31.7224</v>
      </c>
      <c r="HP433">
        <v>23.6223</v>
      </c>
      <c r="HQ433">
        <v>100.654</v>
      </c>
      <c r="HR433">
        <v>101.896</v>
      </c>
    </row>
    <row r="434" spans="1:226">
      <c r="A434">
        <v>418</v>
      </c>
      <c r="B434">
        <v>1677869924</v>
      </c>
      <c r="C434">
        <v>7402.5</v>
      </c>
      <c r="D434" t="s">
        <v>1202</v>
      </c>
      <c r="E434" t="s">
        <v>1203</v>
      </c>
      <c r="F434">
        <v>5</v>
      </c>
      <c r="G434" t="s">
        <v>353</v>
      </c>
      <c r="H434" t="s">
        <v>1155</v>
      </c>
      <c r="I434">
        <v>1677869916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430.0400329898916</v>
      </c>
      <c r="AK434">
        <v>421.0650060606059</v>
      </c>
      <c r="AL434">
        <v>-0.007411372949985661</v>
      </c>
      <c r="AM434">
        <v>63.79551976902608</v>
      </c>
      <c r="AN434">
        <f>(AP434 - AO434 + BO434*1E3/(8.314*(BQ434+273.15)) * AR434/BN434 * AQ434) * BN434/(100*BB434) * 1000/(1000 - AP434)</f>
        <v>0</v>
      </c>
      <c r="AO434">
        <v>23.43372715953015</v>
      </c>
      <c r="AP434">
        <v>24.50056060606059</v>
      </c>
      <c r="AQ434">
        <v>-1.926970038013034E-05</v>
      </c>
      <c r="AR434">
        <v>100.2132558642337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3.21</v>
      </c>
      <c r="BC434">
        <v>0.5</v>
      </c>
      <c r="BD434" t="s">
        <v>355</v>
      </c>
      <c r="BE434">
        <v>2</v>
      </c>
      <c r="BF434" t="b">
        <v>1</v>
      </c>
      <c r="BG434">
        <v>1677869916</v>
      </c>
      <c r="BH434">
        <v>410.847935483871</v>
      </c>
      <c r="BI434">
        <v>419.9736129032258</v>
      </c>
      <c r="BJ434">
        <v>24.50921612903226</v>
      </c>
      <c r="BK434">
        <v>23.43667419354838</v>
      </c>
      <c r="BL434">
        <v>407.4444193548388</v>
      </c>
      <c r="BM434">
        <v>24.16533225806452</v>
      </c>
      <c r="BN434">
        <v>500.0371612903226</v>
      </c>
      <c r="BO434">
        <v>89.32616774193549</v>
      </c>
      <c r="BP434">
        <v>0.09991208387096774</v>
      </c>
      <c r="BQ434">
        <v>26.39964516129032</v>
      </c>
      <c r="BR434">
        <v>27.4805</v>
      </c>
      <c r="BS434">
        <v>999.9000000000003</v>
      </c>
      <c r="BT434">
        <v>0</v>
      </c>
      <c r="BU434">
        <v>0</v>
      </c>
      <c r="BV434">
        <v>10000.18290322581</v>
      </c>
      <c r="BW434">
        <v>0</v>
      </c>
      <c r="BX434">
        <v>5.785992258064513</v>
      </c>
      <c r="BY434">
        <v>-9.125650967741937</v>
      </c>
      <c r="BZ434">
        <v>421.1704838709677</v>
      </c>
      <c r="CA434">
        <v>430.0525483870968</v>
      </c>
      <c r="CB434">
        <v>1.072542903225807</v>
      </c>
      <c r="CC434">
        <v>419.9736129032258</v>
      </c>
      <c r="CD434">
        <v>23.43667419354838</v>
      </c>
      <c r="CE434">
        <v>2.189314516129032</v>
      </c>
      <c r="CF434">
        <v>2.093508387096775</v>
      </c>
      <c r="CG434">
        <v>18.88433548387097</v>
      </c>
      <c r="CH434">
        <v>18.16985483870967</v>
      </c>
      <c r="CI434">
        <v>2000.006774193548</v>
      </c>
      <c r="CJ434">
        <v>0.9800054193548386</v>
      </c>
      <c r="CK434">
        <v>0.01999439999999999</v>
      </c>
      <c r="CL434">
        <v>0</v>
      </c>
      <c r="CM434">
        <v>2.198774193548387</v>
      </c>
      <c r="CN434">
        <v>0</v>
      </c>
      <c r="CO434">
        <v>6648.284193548389</v>
      </c>
      <c r="CP434">
        <v>17338.31935483871</v>
      </c>
      <c r="CQ434">
        <v>39.20935483870967</v>
      </c>
      <c r="CR434">
        <v>39.31606451612902</v>
      </c>
      <c r="CS434">
        <v>37.91296774193547</v>
      </c>
      <c r="CT434">
        <v>37.44525806451612</v>
      </c>
      <c r="CU434">
        <v>37.56199999999998</v>
      </c>
      <c r="CV434">
        <v>1960.016774193548</v>
      </c>
      <c r="CW434">
        <v>39.99</v>
      </c>
      <c r="CX434">
        <v>0</v>
      </c>
      <c r="CY434">
        <v>1677869927.2</v>
      </c>
      <c r="CZ434">
        <v>0</v>
      </c>
      <c r="DA434">
        <v>0</v>
      </c>
      <c r="DB434" t="s">
        <v>356</v>
      </c>
      <c r="DC434">
        <v>1664468064.5</v>
      </c>
      <c r="DD434">
        <v>1677795524</v>
      </c>
      <c r="DE434">
        <v>0</v>
      </c>
      <c r="DF434">
        <v>-0.419</v>
      </c>
      <c r="DG434">
        <v>-0.001</v>
      </c>
      <c r="DH434">
        <v>3.097</v>
      </c>
      <c r="DI434">
        <v>0.268</v>
      </c>
      <c r="DJ434">
        <v>400</v>
      </c>
      <c r="DK434">
        <v>24</v>
      </c>
      <c r="DL434">
        <v>0.15</v>
      </c>
      <c r="DM434">
        <v>0.13</v>
      </c>
      <c r="DN434">
        <v>-9.091751249999998</v>
      </c>
      <c r="DO434">
        <v>-0.7084717823639691</v>
      </c>
      <c r="DP434">
        <v>0.07236198453564897</v>
      </c>
      <c r="DQ434">
        <v>0</v>
      </c>
      <c r="DR434">
        <v>1.07483175</v>
      </c>
      <c r="DS434">
        <v>-0.04821714821763838</v>
      </c>
      <c r="DT434">
        <v>0.004716545816325773</v>
      </c>
      <c r="DU434">
        <v>1</v>
      </c>
      <c r="DV434">
        <v>1</v>
      </c>
      <c r="DW434">
        <v>2</v>
      </c>
      <c r="DX434" t="s">
        <v>365</v>
      </c>
      <c r="DY434">
        <v>2.97836</v>
      </c>
      <c r="DZ434">
        <v>2.72784</v>
      </c>
      <c r="EA434">
        <v>0.08299620000000001</v>
      </c>
      <c r="EB434">
        <v>0.0853826</v>
      </c>
      <c r="EC434">
        <v>0.10712</v>
      </c>
      <c r="ED434">
        <v>0.10471</v>
      </c>
      <c r="EE434">
        <v>27424.1</v>
      </c>
      <c r="EF434">
        <v>27020.6</v>
      </c>
      <c r="EG434">
        <v>30440.4</v>
      </c>
      <c r="EH434">
        <v>29795.7</v>
      </c>
      <c r="EI434">
        <v>37507.8</v>
      </c>
      <c r="EJ434">
        <v>35119</v>
      </c>
      <c r="EK434">
        <v>46571.4</v>
      </c>
      <c r="EL434">
        <v>44309.5</v>
      </c>
      <c r="EM434">
        <v>1.866</v>
      </c>
      <c r="EN434">
        <v>1.83167</v>
      </c>
      <c r="EO434">
        <v>0.103489</v>
      </c>
      <c r="EP434">
        <v>0</v>
      </c>
      <c r="EQ434">
        <v>25.7988</v>
      </c>
      <c r="ER434">
        <v>999.9</v>
      </c>
      <c r="ES434">
        <v>48.6</v>
      </c>
      <c r="ET434">
        <v>33.4</v>
      </c>
      <c r="EU434">
        <v>28.111</v>
      </c>
      <c r="EV434">
        <v>63.0762</v>
      </c>
      <c r="EW434">
        <v>20.8333</v>
      </c>
      <c r="EX434">
        <v>1</v>
      </c>
      <c r="EY434">
        <v>0.067937</v>
      </c>
      <c r="EZ434">
        <v>1.12913</v>
      </c>
      <c r="FA434">
        <v>20.1971</v>
      </c>
      <c r="FB434">
        <v>5.23122</v>
      </c>
      <c r="FC434">
        <v>11.9734</v>
      </c>
      <c r="FD434">
        <v>4.97095</v>
      </c>
      <c r="FE434">
        <v>3.29002</v>
      </c>
      <c r="FF434">
        <v>9999</v>
      </c>
      <c r="FG434">
        <v>9999</v>
      </c>
      <c r="FH434">
        <v>9999</v>
      </c>
      <c r="FI434">
        <v>999.9</v>
      </c>
      <c r="FJ434">
        <v>4.97302</v>
      </c>
      <c r="FK434">
        <v>1.87741</v>
      </c>
      <c r="FL434">
        <v>1.87551</v>
      </c>
      <c r="FM434">
        <v>1.87836</v>
      </c>
      <c r="FN434">
        <v>1.875</v>
      </c>
      <c r="FO434">
        <v>1.87858</v>
      </c>
      <c r="FP434">
        <v>1.87561</v>
      </c>
      <c r="FQ434">
        <v>1.87681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3.404</v>
      </c>
      <c r="GF434">
        <v>0.3437</v>
      </c>
      <c r="GG434">
        <v>1.952128706093963</v>
      </c>
      <c r="GH434">
        <v>0.004218851560130391</v>
      </c>
      <c r="GI434">
        <v>-1.795455638341317E-06</v>
      </c>
      <c r="GJ434">
        <v>4.509012065089949E-10</v>
      </c>
      <c r="GK434">
        <v>-0.002260030334245136</v>
      </c>
      <c r="GL434">
        <v>0.00193859277299023</v>
      </c>
      <c r="GM434">
        <v>0.0006059354359476578</v>
      </c>
      <c r="GN434">
        <v>-3.865286006439209E-06</v>
      </c>
      <c r="GO434">
        <v>0</v>
      </c>
      <c r="GP434">
        <v>2124</v>
      </c>
      <c r="GQ434">
        <v>1</v>
      </c>
      <c r="GR434">
        <v>26</v>
      </c>
      <c r="GS434">
        <v>223364.3</v>
      </c>
      <c r="GT434">
        <v>1240</v>
      </c>
      <c r="GU434">
        <v>1.12671</v>
      </c>
      <c r="GV434">
        <v>2.5769</v>
      </c>
      <c r="GW434">
        <v>1.39893</v>
      </c>
      <c r="GX434">
        <v>2.36206</v>
      </c>
      <c r="GY434">
        <v>1.44897</v>
      </c>
      <c r="GZ434">
        <v>2.47925</v>
      </c>
      <c r="HA434">
        <v>39.7171</v>
      </c>
      <c r="HB434">
        <v>24.2101</v>
      </c>
      <c r="HC434">
        <v>18</v>
      </c>
      <c r="HD434">
        <v>494.15</v>
      </c>
      <c r="HE434">
        <v>444.434</v>
      </c>
      <c r="HF434">
        <v>23.7897</v>
      </c>
      <c r="HG434">
        <v>27.8937</v>
      </c>
      <c r="HH434">
        <v>30.0002</v>
      </c>
      <c r="HI434">
        <v>27.7247</v>
      </c>
      <c r="HJ434">
        <v>27.7994</v>
      </c>
      <c r="HK434">
        <v>22.654</v>
      </c>
      <c r="HL434">
        <v>25.0631</v>
      </c>
      <c r="HM434">
        <v>100</v>
      </c>
      <c r="HN434">
        <v>23.7975</v>
      </c>
      <c r="HO434">
        <v>426.663</v>
      </c>
      <c r="HP434">
        <v>23.4316</v>
      </c>
      <c r="HQ434">
        <v>100.64</v>
      </c>
      <c r="HR434">
        <v>101.887</v>
      </c>
    </row>
    <row r="435" spans="1:226">
      <c r="A435">
        <v>419</v>
      </c>
      <c r="B435">
        <v>1677869929</v>
      </c>
      <c r="C435">
        <v>7407.5</v>
      </c>
      <c r="D435" t="s">
        <v>1204</v>
      </c>
      <c r="E435" t="s">
        <v>1205</v>
      </c>
      <c r="F435">
        <v>5</v>
      </c>
      <c r="G435" t="s">
        <v>353</v>
      </c>
      <c r="H435" t="s">
        <v>1155</v>
      </c>
      <c r="I435">
        <v>1677869921.155172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430.1966353777295</v>
      </c>
      <c r="AK435">
        <v>421.0589999999997</v>
      </c>
      <c r="AL435">
        <v>0.005678181916682457</v>
      </c>
      <c r="AM435">
        <v>63.79551976902608</v>
      </c>
      <c r="AN435">
        <f>(AP435 - AO435 + BO435*1E3/(8.314*(BQ435+273.15)) * AR435/BN435 * AQ435) * BN435/(100*BB435) * 1000/(1000 - AP435)</f>
        <v>0</v>
      </c>
      <c r="AO435">
        <v>23.43115255497606</v>
      </c>
      <c r="AP435">
        <v>24.49697454545454</v>
      </c>
      <c r="AQ435">
        <v>-1.914913879380965E-05</v>
      </c>
      <c r="AR435">
        <v>100.2132558642337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3.21</v>
      </c>
      <c r="BC435">
        <v>0.5</v>
      </c>
      <c r="BD435" t="s">
        <v>355</v>
      </c>
      <c r="BE435">
        <v>2</v>
      </c>
      <c r="BF435" t="b">
        <v>1</v>
      </c>
      <c r="BG435">
        <v>1677869921.155172</v>
      </c>
      <c r="BH435">
        <v>410.7780689655173</v>
      </c>
      <c r="BI435">
        <v>420.1588965517241</v>
      </c>
      <c r="BJ435">
        <v>24.50349655172413</v>
      </c>
      <c r="BK435">
        <v>23.43403103448276</v>
      </c>
      <c r="BL435">
        <v>407.3747931034484</v>
      </c>
      <c r="BM435">
        <v>24.15974827586207</v>
      </c>
      <c r="BN435">
        <v>500.0204137931034</v>
      </c>
      <c r="BO435">
        <v>89.32614137931037</v>
      </c>
      <c r="BP435">
        <v>0.09972544827586206</v>
      </c>
      <c r="BQ435">
        <v>26.40281379310344</v>
      </c>
      <c r="BR435">
        <v>27.48603103448276</v>
      </c>
      <c r="BS435">
        <v>999.9000000000002</v>
      </c>
      <c r="BT435">
        <v>0</v>
      </c>
      <c r="BU435">
        <v>0</v>
      </c>
      <c r="BV435">
        <v>9997.994482758622</v>
      </c>
      <c r="BW435">
        <v>0</v>
      </c>
      <c r="BX435">
        <v>5.79245793103448</v>
      </c>
      <c r="BY435">
        <v>-9.380817586206899</v>
      </c>
      <c r="BZ435">
        <v>421.0963793103448</v>
      </c>
      <c r="CA435">
        <v>430.2411034482759</v>
      </c>
      <c r="CB435">
        <v>1.069458620689655</v>
      </c>
      <c r="CC435">
        <v>420.1588965517241</v>
      </c>
      <c r="CD435">
        <v>23.43403103448276</v>
      </c>
      <c r="CE435">
        <v>2.188802413793104</v>
      </c>
      <c r="CF435">
        <v>2.093272413793104</v>
      </c>
      <c r="CG435">
        <v>18.8806</v>
      </c>
      <c r="CH435">
        <v>18.16806551724138</v>
      </c>
      <c r="CI435">
        <v>2000.022068965518</v>
      </c>
      <c r="CJ435">
        <v>0.9800056896551723</v>
      </c>
      <c r="CK435">
        <v>0.01999412068965517</v>
      </c>
      <c r="CL435">
        <v>0</v>
      </c>
      <c r="CM435">
        <v>2.182272413793104</v>
      </c>
      <c r="CN435">
        <v>0</v>
      </c>
      <c r="CO435">
        <v>6645.283103448275</v>
      </c>
      <c r="CP435">
        <v>17338.44827586207</v>
      </c>
      <c r="CQ435">
        <v>39.22813793103447</v>
      </c>
      <c r="CR435">
        <v>39.32068965517242</v>
      </c>
      <c r="CS435">
        <v>37.94796551724137</v>
      </c>
      <c r="CT435">
        <v>37.47162068965517</v>
      </c>
      <c r="CU435">
        <v>37.56634482758621</v>
      </c>
      <c r="CV435">
        <v>1960.032068965517</v>
      </c>
      <c r="CW435">
        <v>39.99</v>
      </c>
      <c r="CX435">
        <v>0</v>
      </c>
      <c r="CY435">
        <v>1677869932</v>
      </c>
      <c r="CZ435">
        <v>0</v>
      </c>
      <c r="DA435">
        <v>0</v>
      </c>
      <c r="DB435" t="s">
        <v>356</v>
      </c>
      <c r="DC435">
        <v>1664468064.5</v>
      </c>
      <c r="DD435">
        <v>1677795524</v>
      </c>
      <c r="DE435">
        <v>0</v>
      </c>
      <c r="DF435">
        <v>-0.419</v>
      </c>
      <c r="DG435">
        <v>-0.001</v>
      </c>
      <c r="DH435">
        <v>3.097</v>
      </c>
      <c r="DI435">
        <v>0.268</v>
      </c>
      <c r="DJ435">
        <v>400</v>
      </c>
      <c r="DK435">
        <v>24</v>
      </c>
      <c r="DL435">
        <v>0.15</v>
      </c>
      <c r="DM435">
        <v>0.13</v>
      </c>
      <c r="DN435">
        <v>-9.292583902439025</v>
      </c>
      <c r="DO435">
        <v>-2.873433031358896</v>
      </c>
      <c r="DP435">
        <v>0.4410736495708473</v>
      </c>
      <c r="DQ435">
        <v>0</v>
      </c>
      <c r="DR435">
        <v>1.071173658536585</v>
      </c>
      <c r="DS435">
        <v>-0.03764613240418121</v>
      </c>
      <c r="DT435">
        <v>0.003817153042100555</v>
      </c>
      <c r="DU435">
        <v>1</v>
      </c>
      <c r="DV435">
        <v>1</v>
      </c>
      <c r="DW435">
        <v>2</v>
      </c>
      <c r="DX435" t="s">
        <v>365</v>
      </c>
      <c r="DY435">
        <v>2.97834</v>
      </c>
      <c r="DZ435">
        <v>2.72816</v>
      </c>
      <c r="EA435">
        <v>0.0830169</v>
      </c>
      <c r="EB435">
        <v>0.08582239999999999</v>
      </c>
      <c r="EC435">
        <v>0.107113</v>
      </c>
      <c r="ED435">
        <v>0.104706</v>
      </c>
      <c r="EE435">
        <v>27423</v>
      </c>
      <c r="EF435">
        <v>27007.3</v>
      </c>
      <c r="EG435">
        <v>30439.9</v>
      </c>
      <c r="EH435">
        <v>29795.4</v>
      </c>
      <c r="EI435">
        <v>37507.3</v>
      </c>
      <c r="EJ435">
        <v>35118.8</v>
      </c>
      <c r="EK435">
        <v>46570.4</v>
      </c>
      <c r="EL435">
        <v>44308.9</v>
      </c>
      <c r="EM435">
        <v>1.86615</v>
      </c>
      <c r="EN435">
        <v>1.83127</v>
      </c>
      <c r="EO435">
        <v>0.104122</v>
      </c>
      <c r="EP435">
        <v>0</v>
      </c>
      <c r="EQ435">
        <v>25.801</v>
      </c>
      <c r="ER435">
        <v>999.9</v>
      </c>
      <c r="ES435">
        <v>48.6</v>
      </c>
      <c r="ET435">
        <v>33.4</v>
      </c>
      <c r="EU435">
        <v>28.1073</v>
      </c>
      <c r="EV435">
        <v>63.5962</v>
      </c>
      <c r="EW435">
        <v>21.0256</v>
      </c>
      <c r="EX435">
        <v>1</v>
      </c>
      <c r="EY435">
        <v>0.067998</v>
      </c>
      <c r="EZ435">
        <v>1.14637</v>
      </c>
      <c r="FA435">
        <v>20.1966</v>
      </c>
      <c r="FB435">
        <v>5.22852</v>
      </c>
      <c r="FC435">
        <v>11.9721</v>
      </c>
      <c r="FD435">
        <v>4.97065</v>
      </c>
      <c r="FE435">
        <v>3.28955</v>
      </c>
      <c r="FF435">
        <v>9999</v>
      </c>
      <c r="FG435">
        <v>9999</v>
      </c>
      <c r="FH435">
        <v>9999</v>
      </c>
      <c r="FI435">
        <v>999.9</v>
      </c>
      <c r="FJ435">
        <v>4.973</v>
      </c>
      <c r="FK435">
        <v>1.87739</v>
      </c>
      <c r="FL435">
        <v>1.87551</v>
      </c>
      <c r="FM435">
        <v>1.87834</v>
      </c>
      <c r="FN435">
        <v>1.875</v>
      </c>
      <c r="FO435">
        <v>1.87856</v>
      </c>
      <c r="FP435">
        <v>1.87562</v>
      </c>
      <c r="FQ435">
        <v>1.8768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3.404</v>
      </c>
      <c r="GF435">
        <v>0.3436</v>
      </c>
      <c r="GG435">
        <v>1.952128706093963</v>
      </c>
      <c r="GH435">
        <v>0.004218851560130391</v>
      </c>
      <c r="GI435">
        <v>-1.795455638341317E-06</v>
      </c>
      <c r="GJ435">
        <v>4.509012065089949E-10</v>
      </c>
      <c r="GK435">
        <v>-0.002260030334245136</v>
      </c>
      <c r="GL435">
        <v>0.00193859277299023</v>
      </c>
      <c r="GM435">
        <v>0.0006059354359476578</v>
      </c>
      <c r="GN435">
        <v>-3.865286006439209E-06</v>
      </c>
      <c r="GO435">
        <v>0</v>
      </c>
      <c r="GP435">
        <v>2124</v>
      </c>
      <c r="GQ435">
        <v>1</v>
      </c>
      <c r="GR435">
        <v>26</v>
      </c>
      <c r="GS435">
        <v>223364.4</v>
      </c>
      <c r="GT435">
        <v>1240.1</v>
      </c>
      <c r="GU435">
        <v>1.15234</v>
      </c>
      <c r="GV435">
        <v>2.57568</v>
      </c>
      <c r="GW435">
        <v>1.39893</v>
      </c>
      <c r="GX435">
        <v>2.36206</v>
      </c>
      <c r="GY435">
        <v>1.44897</v>
      </c>
      <c r="GZ435">
        <v>2.43652</v>
      </c>
      <c r="HA435">
        <v>39.7171</v>
      </c>
      <c r="HB435">
        <v>24.2101</v>
      </c>
      <c r="HC435">
        <v>18</v>
      </c>
      <c r="HD435">
        <v>494.242</v>
      </c>
      <c r="HE435">
        <v>444.198</v>
      </c>
      <c r="HF435">
        <v>23.8037</v>
      </c>
      <c r="HG435">
        <v>27.8961</v>
      </c>
      <c r="HH435">
        <v>30.0003</v>
      </c>
      <c r="HI435">
        <v>27.7261</v>
      </c>
      <c r="HJ435">
        <v>27.8011</v>
      </c>
      <c r="HK435">
        <v>23.1577</v>
      </c>
      <c r="HL435">
        <v>25.0631</v>
      </c>
      <c r="HM435">
        <v>100</v>
      </c>
      <c r="HN435">
        <v>23.8041</v>
      </c>
      <c r="HO435">
        <v>440.169</v>
      </c>
      <c r="HP435">
        <v>23.4316</v>
      </c>
      <c r="HQ435">
        <v>100.638</v>
      </c>
      <c r="HR435">
        <v>101.886</v>
      </c>
    </row>
    <row r="436" spans="1:226">
      <c r="A436">
        <v>420</v>
      </c>
      <c r="B436">
        <v>1677869934</v>
      </c>
      <c r="C436">
        <v>7412.5</v>
      </c>
      <c r="D436" t="s">
        <v>1206</v>
      </c>
      <c r="E436" t="s">
        <v>1207</v>
      </c>
      <c r="F436">
        <v>5</v>
      </c>
      <c r="G436" t="s">
        <v>353</v>
      </c>
      <c r="H436" t="s">
        <v>1155</v>
      </c>
      <c r="I436">
        <v>1677869926.232143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437.9108240691808</v>
      </c>
      <c r="AK436">
        <v>424.596121212121</v>
      </c>
      <c r="AL436">
        <v>0.8868017415581367</v>
      </c>
      <c r="AM436">
        <v>63.79551976902608</v>
      </c>
      <c r="AN436">
        <f>(AP436 - AO436 + BO436*1E3/(8.314*(BQ436+273.15)) * AR436/BN436 * AQ436) * BN436/(100*BB436) * 1000/(1000 - AP436)</f>
        <v>0</v>
      </c>
      <c r="AO436">
        <v>23.43330139343375</v>
      </c>
      <c r="AP436">
        <v>24.49652121212121</v>
      </c>
      <c r="AQ436">
        <v>-5.044444672946922E-06</v>
      </c>
      <c r="AR436">
        <v>100.2132558642337</v>
      </c>
      <c r="AS436">
        <v>0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3.21</v>
      </c>
      <c r="BC436">
        <v>0.5</v>
      </c>
      <c r="BD436" t="s">
        <v>355</v>
      </c>
      <c r="BE436">
        <v>2</v>
      </c>
      <c r="BF436" t="b">
        <v>1</v>
      </c>
      <c r="BG436">
        <v>1677869926.232143</v>
      </c>
      <c r="BH436">
        <v>411.2450357142857</v>
      </c>
      <c r="BI436">
        <v>422.9512857142857</v>
      </c>
      <c r="BJ436">
        <v>24.49944285714285</v>
      </c>
      <c r="BK436">
        <v>23.43278928571429</v>
      </c>
      <c r="BL436">
        <v>407.8404285714285</v>
      </c>
      <c r="BM436">
        <v>24.15579285714286</v>
      </c>
      <c r="BN436">
        <v>500.0190714285714</v>
      </c>
      <c r="BO436">
        <v>89.32881071428569</v>
      </c>
      <c r="BP436">
        <v>0.09974664642857145</v>
      </c>
      <c r="BQ436">
        <v>26.40642857142857</v>
      </c>
      <c r="BR436">
        <v>27.49232857142857</v>
      </c>
      <c r="BS436">
        <v>999.9000000000002</v>
      </c>
      <c r="BT436">
        <v>0</v>
      </c>
      <c r="BU436">
        <v>0</v>
      </c>
      <c r="BV436">
        <v>9994.775357142858</v>
      </c>
      <c r="BW436">
        <v>0</v>
      </c>
      <c r="BX436">
        <v>5.795669999999999</v>
      </c>
      <c r="BY436">
        <v>-11.70623678571429</v>
      </c>
      <c r="BZ436">
        <v>421.5733928571429</v>
      </c>
      <c r="CA436">
        <v>433.0998928571427</v>
      </c>
      <c r="CB436">
        <v>1.066651071428571</v>
      </c>
      <c r="CC436">
        <v>422.9512857142857</v>
      </c>
      <c r="CD436">
        <v>23.43278928571429</v>
      </c>
      <c r="CE436">
        <v>2.188506071428571</v>
      </c>
      <c r="CF436">
        <v>2.093223571428571</v>
      </c>
      <c r="CG436">
        <v>18.87843214285714</v>
      </c>
      <c r="CH436">
        <v>18.1677</v>
      </c>
      <c r="CI436">
        <v>2000.01</v>
      </c>
      <c r="CJ436">
        <v>0.9800055714285715</v>
      </c>
      <c r="CK436">
        <v>0.01999424285714286</v>
      </c>
      <c r="CL436">
        <v>0</v>
      </c>
      <c r="CM436">
        <v>2.126857142857143</v>
      </c>
      <c r="CN436">
        <v>0</v>
      </c>
      <c r="CO436">
        <v>6642.418928571428</v>
      </c>
      <c r="CP436">
        <v>17338.33928571428</v>
      </c>
      <c r="CQ436">
        <v>39.26528571428571</v>
      </c>
      <c r="CR436">
        <v>39.32099999999999</v>
      </c>
      <c r="CS436">
        <v>37.94625</v>
      </c>
      <c r="CT436">
        <v>37.47728571428571</v>
      </c>
      <c r="CU436">
        <v>37.5665</v>
      </c>
      <c r="CV436">
        <v>1960.02</v>
      </c>
      <c r="CW436">
        <v>39.99</v>
      </c>
      <c r="CX436">
        <v>0</v>
      </c>
      <c r="CY436">
        <v>1677869937.4</v>
      </c>
      <c r="CZ436">
        <v>0</v>
      </c>
      <c r="DA436">
        <v>0</v>
      </c>
      <c r="DB436" t="s">
        <v>356</v>
      </c>
      <c r="DC436">
        <v>1664468064.5</v>
      </c>
      <c r="DD436">
        <v>1677795524</v>
      </c>
      <c r="DE436">
        <v>0</v>
      </c>
      <c r="DF436">
        <v>-0.419</v>
      </c>
      <c r="DG436">
        <v>-0.001</v>
      </c>
      <c r="DH436">
        <v>3.097</v>
      </c>
      <c r="DI436">
        <v>0.268</v>
      </c>
      <c r="DJ436">
        <v>400</v>
      </c>
      <c r="DK436">
        <v>24</v>
      </c>
      <c r="DL436">
        <v>0.15</v>
      </c>
      <c r="DM436">
        <v>0.13</v>
      </c>
      <c r="DN436">
        <v>-10.96474682926829</v>
      </c>
      <c r="DO436">
        <v>-24.57261010452961</v>
      </c>
      <c r="DP436">
        <v>3.104247731734333</v>
      </c>
      <c r="DQ436">
        <v>0</v>
      </c>
      <c r="DR436">
        <v>1.068361463414634</v>
      </c>
      <c r="DS436">
        <v>-0.03139024390243836</v>
      </c>
      <c r="DT436">
        <v>0.003219661064555201</v>
      </c>
      <c r="DU436">
        <v>1</v>
      </c>
      <c r="DV436">
        <v>1</v>
      </c>
      <c r="DW436">
        <v>2</v>
      </c>
      <c r="DX436" t="s">
        <v>365</v>
      </c>
      <c r="DY436">
        <v>2.97855</v>
      </c>
      <c r="DZ436">
        <v>2.72845</v>
      </c>
      <c r="EA436">
        <v>0.0836399</v>
      </c>
      <c r="EB436">
        <v>0.0877517</v>
      </c>
      <c r="EC436">
        <v>0.107115</v>
      </c>
      <c r="ED436">
        <v>0.104714</v>
      </c>
      <c r="EE436">
        <v>27404.1</v>
      </c>
      <c r="EF436">
        <v>26950.3</v>
      </c>
      <c r="EG436">
        <v>30439.5</v>
      </c>
      <c r="EH436">
        <v>29795.4</v>
      </c>
      <c r="EI436">
        <v>37507.2</v>
      </c>
      <c r="EJ436">
        <v>35118.6</v>
      </c>
      <c r="EK436">
        <v>46570.4</v>
      </c>
      <c r="EL436">
        <v>44309</v>
      </c>
      <c r="EM436">
        <v>1.8662</v>
      </c>
      <c r="EN436">
        <v>1.83148</v>
      </c>
      <c r="EO436">
        <v>0.103362</v>
      </c>
      <c r="EP436">
        <v>0</v>
      </c>
      <c r="EQ436">
        <v>25.8032</v>
      </c>
      <c r="ER436">
        <v>999.9</v>
      </c>
      <c r="ES436">
        <v>48.6</v>
      </c>
      <c r="ET436">
        <v>33.4</v>
      </c>
      <c r="EU436">
        <v>28.1093</v>
      </c>
      <c r="EV436">
        <v>63.7562</v>
      </c>
      <c r="EW436">
        <v>21.0417</v>
      </c>
      <c r="EX436">
        <v>1</v>
      </c>
      <c r="EY436">
        <v>0.0685772</v>
      </c>
      <c r="EZ436">
        <v>1.45247</v>
      </c>
      <c r="FA436">
        <v>20.1944</v>
      </c>
      <c r="FB436">
        <v>5.22987</v>
      </c>
      <c r="FC436">
        <v>11.9731</v>
      </c>
      <c r="FD436">
        <v>4.9706</v>
      </c>
      <c r="FE436">
        <v>3.28973</v>
      </c>
      <c r="FF436">
        <v>9999</v>
      </c>
      <c r="FG436">
        <v>9999</v>
      </c>
      <c r="FH436">
        <v>9999</v>
      </c>
      <c r="FI436">
        <v>999.9</v>
      </c>
      <c r="FJ436">
        <v>4.973</v>
      </c>
      <c r="FK436">
        <v>1.87744</v>
      </c>
      <c r="FL436">
        <v>1.87554</v>
      </c>
      <c r="FM436">
        <v>1.87836</v>
      </c>
      <c r="FN436">
        <v>1.875</v>
      </c>
      <c r="FO436">
        <v>1.87861</v>
      </c>
      <c r="FP436">
        <v>1.87562</v>
      </c>
      <c r="FQ436">
        <v>1.87682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3.416</v>
      </c>
      <c r="GF436">
        <v>0.3435</v>
      </c>
      <c r="GG436">
        <v>1.952128706093963</v>
      </c>
      <c r="GH436">
        <v>0.004218851560130391</v>
      </c>
      <c r="GI436">
        <v>-1.795455638341317E-06</v>
      </c>
      <c r="GJ436">
        <v>4.509012065089949E-10</v>
      </c>
      <c r="GK436">
        <v>-0.002260030334245136</v>
      </c>
      <c r="GL436">
        <v>0.00193859277299023</v>
      </c>
      <c r="GM436">
        <v>0.0006059354359476578</v>
      </c>
      <c r="GN436">
        <v>-3.865286006439209E-06</v>
      </c>
      <c r="GO436">
        <v>0</v>
      </c>
      <c r="GP436">
        <v>2124</v>
      </c>
      <c r="GQ436">
        <v>1</v>
      </c>
      <c r="GR436">
        <v>26</v>
      </c>
      <c r="GS436">
        <v>223364.5</v>
      </c>
      <c r="GT436">
        <v>1240.2</v>
      </c>
      <c r="GU436">
        <v>1.18408</v>
      </c>
      <c r="GV436">
        <v>2.56592</v>
      </c>
      <c r="GW436">
        <v>1.39893</v>
      </c>
      <c r="GX436">
        <v>2.36206</v>
      </c>
      <c r="GY436">
        <v>1.44897</v>
      </c>
      <c r="GZ436">
        <v>2.50732</v>
      </c>
      <c r="HA436">
        <v>39.7171</v>
      </c>
      <c r="HB436">
        <v>24.2188</v>
      </c>
      <c r="HC436">
        <v>18</v>
      </c>
      <c r="HD436">
        <v>494.277</v>
      </c>
      <c r="HE436">
        <v>444.332</v>
      </c>
      <c r="HF436">
        <v>23.7928</v>
      </c>
      <c r="HG436">
        <v>27.8973</v>
      </c>
      <c r="HH436">
        <v>30.0006</v>
      </c>
      <c r="HI436">
        <v>27.7272</v>
      </c>
      <c r="HJ436">
        <v>27.8023</v>
      </c>
      <c r="HK436">
        <v>23.85</v>
      </c>
      <c r="HL436">
        <v>25.0631</v>
      </c>
      <c r="HM436">
        <v>100</v>
      </c>
      <c r="HN436">
        <v>23.7255</v>
      </c>
      <c r="HO436">
        <v>460.225</v>
      </c>
      <c r="HP436">
        <v>23.4316</v>
      </c>
      <c r="HQ436">
        <v>100.638</v>
      </c>
      <c r="HR436">
        <v>101.886</v>
      </c>
    </row>
    <row r="437" spans="1:226">
      <c r="A437">
        <v>421</v>
      </c>
      <c r="B437">
        <v>1677869939</v>
      </c>
      <c r="C437">
        <v>7417.5</v>
      </c>
      <c r="D437" t="s">
        <v>1208</v>
      </c>
      <c r="E437" t="s">
        <v>1209</v>
      </c>
      <c r="F437">
        <v>5</v>
      </c>
      <c r="G437" t="s">
        <v>353</v>
      </c>
      <c r="H437" t="s">
        <v>1155</v>
      </c>
      <c r="I437">
        <v>1677869931.5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452.8476956174849</v>
      </c>
      <c r="AK437">
        <v>434.0934121212122</v>
      </c>
      <c r="AL437">
        <v>2.051722915700392</v>
      </c>
      <c r="AM437">
        <v>63.79551976902608</v>
      </c>
      <c r="AN437">
        <f>(AP437 - AO437 + BO437*1E3/(8.314*(BQ437+273.15)) * AR437/BN437 * AQ437) * BN437/(100*BB437) * 1000/(1000 - AP437)</f>
        <v>0</v>
      </c>
      <c r="AO437">
        <v>23.43049129438736</v>
      </c>
      <c r="AP437">
        <v>24.48668363636363</v>
      </c>
      <c r="AQ437">
        <v>-5.153132413522669E-05</v>
      </c>
      <c r="AR437">
        <v>100.2132558642337</v>
      </c>
      <c r="AS437">
        <v>0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3.21</v>
      </c>
      <c r="BC437">
        <v>0.5</v>
      </c>
      <c r="BD437" t="s">
        <v>355</v>
      </c>
      <c r="BE437">
        <v>2</v>
      </c>
      <c r="BF437" t="b">
        <v>1</v>
      </c>
      <c r="BG437">
        <v>1677869931.5</v>
      </c>
      <c r="BH437">
        <v>414.1154074074074</v>
      </c>
      <c r="BI437">
        <v>430.8387037037036</v>
      </c>
      <c r="BJ437">
        <v>24.49576296296296</v>
      </c>
      <c r="BK437">
        <v>23.43172592592592</v>
      </c>
      <c r="BL437">
        <v>410.7022222222222</v>
      </c>
      <c r="BM437">
        <v>24.1521962962963</v>
      </c>
      <c r="BN437">
        <v>500.0252222222222</v>
      </c>
      <c r="BO437">
        <v>89.33098518518518</v>
      </c>
      <c r="BP437">
        <v>0.09983025185185185</v>
      </c>
      <c r="BQ437">
        <v>26.40903703703704</v>
      </c>
      <c r="BR437">
        <v>27.49648518518519</v>
      </c>
      <c r="BS437">
        <v>999.9000000000001</v>
      </c>
      <c r="BT437">
        <v>0</v>
      </c>
      <c r="BU437">
        <v>0</v>
      </c>
      <c r="BV437">
        <v>9997.280740740742</v>
      </c>
      <c r="BW437">
        <v>0</v>
      </c>
      <c r="BX437">
        <v>5.795797777777778</v>
      </c>
      <c r="BY437">
        <v>-16.72334962962963</v>
      </c>
      <c r="BZ437">
        <v>424.5141481481481</v>
      </c>
      <c r="CA437">
        <v>441.1762592592592</v>
      </c>
      <c r="CB437">
        <v>1.064018148148148</v>
      </c>
      <c r="CC437">
        <v>430.8387037037036</v>
      </c>
      <c r="CD437">
        <v>23.43172592592592</v>
      </c>
      <c r="CE437">
        <v>2.18822962962963</v>
      </c>
      <c r="CF437">
        <v>2.09318037037037</v>
      </c>
      <c r="CG437">
        <v>18.87641111111111</v>
      </c>
      <c r="CH437">
        <v>18.16737407407407</v>
      </c>
      <c r="CI437">
        <v>2000.021481481481</v>
      </c>
      <c r="CJ437">
        <v>0.9800054444444446</v>
      </c>
      <c r="CK437">
        <v>0.01999437407407407</v>
      </c>
      <c r="CL437">
        <v>0</v>
      </c>
      <c r="CM437">
        <v>2.126055555555556</v>
      </c>
      <c r="CN437">
        <v>0</v>
      </c>
      <c r="CO437">
        <v>6640.368518518519</v>
      </c>
      <c r="CP437">
        <v>17338.44074074074</v>
      </c>
      <c r="CQ437">
        <v>39.29366666666666</v>
      </c>
      <c r="CR437">
        <v>39.31666666666666</v>
      </c>
      <c r="CS437">
        <v>37.92574074074074</v>
      </c>
      <c r="CT437">
        <v>37.45559259259259</v>
      </c>
      <c r="CU437">
        <v>37.57133333333334</v>
      </c>
      <c r="CV437">
        <v>1960.030740740741</v>
      </c>
      <c r="CW437">
        <v>39.99</v>
      </c>
      <c r="CX437">
        <v>0</v>
      </c>
      <c r="CY437">
        <v>1677869942.2</v>
      </c>
      <c r="CZ437">
        <v>0</v>
      </c>
      <c r="DA437">
        <v>0</v>
      </c>
      <c r="DB437" t="s">
        <v>356</v>
      </c>
      <c r="DC437">
        <v>1664468064.5</v>
      </c>
      <c r="DD437">
        <v>1677795524</v>
      </c>
      <c r="DE437">
        <v>0</v>
      </c>
      <c r="DF437">
        <v>-0.419</v>
      </c>
      <c r="DG437">
        <v>-0.001</v>
      </c>
      <c r="DH437">
        <v>3.097</v>
      </c>
      <c r="DI437">
        <v>0.268</v>
      </c>
      <c r="DJ437">
        <v>400</v>
      </c>
      <c r="DK437">
        <v>24</v>
      </c>
      <c r="DL437">
        <v>0.15</v>
      </c>
      <c r="DM437">
        <v>0.13</v>
      </c>
      <c r="DN437">
        <v>-14.49479658536586</v>
      </c>
      <c r="DO437">
        <v>-56.92771045296167</v>
      </c>
      <c r="DP437">
        <v>6.015229268084674</v>
      </c>
      <c r="DQ437">
        <v>0</v>
      </c>
      <c r="DR437">
        <v>1.065432195121951</v>
      </c>
      <c r="DS437">
        <v>-0.03085735191637604</v>
      </c>
      <c r="DT437">
        <v>0.003237491886943497</v>
      </c>
      <c r="DU437">
        <v>1</v>
      </c>
      <c r="DV437">
        <v>1</v>
      </c>
      <c r="DW437">
        <v>2</v>
      </c>
      <c r="DX437" t="s">
        <v>365</v>
      </c>
      <c r="DY437">
        <v>2.9784</v>
      </c>
      <c r="DZ437">
        <v>2.72818</v>
      </c>
      <c r="EA437">
        <v>0.0851267</v>
      </c>
      <c r="EB437">
        <v>0.0901207</v>
      </c>
      <c r="EC437">
        <v>0.107079</v>
      </c>
      <c r="ED437">
        <v>0.1047</v>
      </c>
      <c r="EE437">
        <v>27359.5</v>
      </c>
      <c r="EF437">
        <v>26879.8</v>
      </c>
      <c r="EG437">
        <v>30439.5</v>
      </c>
      <c r="EH437">
        <v>29794.9</v>
      </c>
      <c r="EI437">
        <v>37508.8</v>
      </c>
      <c r="EJ437">
        <v>35118.7</v>
      </c>
      <c r="EK437">
        <v>46570.2</v>
      </c>
      <c r="EL437">
        <v>44308.2</v>
      </c>
      <c r="EM437">
        <v>1.86618</v>
      </c>
      <c r="EN437">
        <v>1.83167</v>
      </c>
      <c r="EO437">
        <v>0.103302</v>
      </c>
      <c r="EP437">
        <v>0</v>
      </c>
      <c r="EQ437">
        <v>25.8054</v>
      </c>
      <c r="ER437">
        <v>999.9</v>
      </c>
      <c r="ES437">
        <v>48.6</v>
      </c>
      <c r="ET437">
        <v>33.4</v>
      </c>
      <c r="EU437">
        <v>28.1109</v>
      </c>
      <c r="EV437">
        <v>63.2862</v>
      </c>
      <c r="EW437">
        <v>20.8454</v>
      </c>
      <c r="EX437">
        <v>1</v>
      </c>
      <c r="EY437">
        <v>0.0688897</v>
      </c>
      <c r="EZ437">
        <v>1.3246</v>
      </c>
      <c r="FA437">
        <v>20.1953</v>
      </c>
      <c r="FB437">
        <v>5.22942</v>
      </c>
      <c r="FC437">
        <v>11.9731</v>
      </c>
      <c r="FD437">
        <v>4.9706</v>
      </c>
      <c r="FE437">
        <v>3.28975</v>
      </c>
      <c r="FF437">
        <v>9999</v>
      </c>
      <c r="FG437">
        <v>9999</v>
      </c>
      <c r="FH437">
        <v>9999</v>
      </c>
      <c r="FI437">
        <v>999.9</v>
      </c>
      <c r="FJ437">
        <v>4.97301</v>
      </c>
      <c r="FK437">
        <v>1.87743</v>
      </c>
      <c r="FL437">
        <v>1.87558</v>
      </c>
      <c r="FM437">
        <v>1.87836</v>
      </c>
      <c r="FN437">
        <v>1.875</v>
      </c>
      <c r="FO437">
        <v>1.87862</v>
      </c>
      <c r="FP437">
        <v>1.87563</v>
      </c>
      <c r="FQ437">
        <v>1.87683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3.444</v>
      </c>
      <c r="GF437">
        <v>0.3433</v>
      </c>
      <c r="GG437">
        <v>1.952128706093963</v>
      </c>
      <c r="GH437">
        <v>0.004218851560130391</v>
      </c>
      <c r="GI437">
        <v>-1.795455638341317E-06</v>
      </c>
      <c r="GJ437">
        <v>4.509012065089949E-10</v>
      </c>
      <c r="GK437">
        <v>-0.002260030334245136</v>
      </c>
      <c r="GL437">
        <v>0.00193859277299023</v>
      </c>
      <c r="GM437">
        <v>0.0006059354359476578</v>
      </c>
      <c r="GN437">
        <v>-3.865286006439209E-06</v>
      </c>
      <c r="GO437">
        <v>0</v>
      </c>
      <c r="GP437">
        <v>2124</v>
      </c>
      <c r="GQ437">
        <v>1</v>
      </c>
      <c r="GR437">
        <v>26</v>
      </c>
      <c r="GS437">
        <v>223364.6</v>
      </c>
      <c r="GT437">
        <v>1240.2</v>
      </c>
      <c r="GU437">
        <v>1.2207</v>
      </c>
      <c r="GV437">
        <v>2.58057</v>
      </c>
      <c r="GW437">
        <v>1.39893</v>
      </c>
      <c r="GX437">
        <v>2.36206</v>
      </c>
      <c r="GY437">
        <v>1.44897</v>
      </c>
      <c r="GZ437">
        <v>2.41577</v>
      </c>
      <c r="HA437">
        <v>39.7171</v>
      </c>
      <c r="HB437">
        <v>24.2101</v>
      </c>
      <c r="HC437">
        <v>18</v>
      </c>
      <c r="HD437">
        <v>494.279</v>
      </c>
      <c r="HE437">
        <v>444.474</v>
      </c>
      <c r="HF437">
        <v>23.7336</v>
      </c>
      <c r="HG437">
        <v>27.8996</v>
      </c>
      <c r="HH437">
        <v>30.0003</v>
      </c>
      <c r="HI437">
        <v>27.7295</v>
      </c>
      <c r="HJ437">
        <v>27.8047</v>
      </c>
      <c r="HK437">
        <v>24.5139</v>
      </c>
      <c r="HL437">
        <v>25.0631</v>
      </c>
      <c r="HM437">
        <v>100</v>
      </c>
      <c r="HN437">
        <v>23.7428</v>
      </c>
      <c r="HO437">
        <v>473.585</v>
      </c>
      <c r="HP437">
        <v>23.4316</v>
      </c>
      <c r="HQ437">
        <v>100.638</v>
      </c>
      <c r="HR437">
        <v>101.884</v>
      </c>
    </row>
    <row r="438" spans="1:226">
      <c r="A438">
        <v>422</v>
      </c>
      <c r="B438">
        <v>1677869944</v>
      </c>
      <c r="C438">
        <v>7422.5</v>
      </c>
      <c r="D438" t="s">
        <v>1210</v>
      </c>
      <c r="E438" t="s">
        <v>1211</v>
      </c>
      <c r="F438">
        <v>5</v>
      </c>
      <c r="G438" t="s">
        <v>353</v>
      </c>
      <c r="H438" t="s">
        <v>1155</v>
      </c>
      <c r="I438">
        <v>1677869936.214286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469.4443221793175</v>
      </c>
      <c r="AK438">
        <v>447.3372545454544</v>
      </c>
      <c r="AL438">
        <v>2.737120118402263</v>
      </c>
      <c r="AM438">
        <v>63.79551976902608</v>
      </c>
      <c r="AN438">
        <f>(AP438 - AO438 + BO438*1E3/(8.314*(BQ438+273.15)) * AR438/BN438 * AQ438) * BN438/(100*BB438) * 1000/(1000 - AP438)</f>
        <v>0</v>
      </c>
      <c r="AO438">
        <v>23.42846364168744</v>
      </c>
      <c r="AP438">
        <v>24.47933636363636</v>
      </c>
      <c r="AQ438">
        <v>-1.9062859113599E-05</v>
      </c>
      <c r="AR438">
        <v>100.2132558642337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3.21</v>
      </c>
      <c r="BC438">
        <v>0.5</v>
      </c>
      <c r="BD438" t="s">
        <v>355</v>
      </c>
      <c r="BE438">
        <v>2</v>
      </c>
      <c r="BF438" t="b">
        <v>1</v>
      </c>
      <c r="BG438">
        <v>1677869936.214286</v>
      </c>
      <c r="BH438">
        <v>420.5125</v>
      </c>
      <c r="BI438">
        <v>443.04725</v>
      </c>
      <c r="BJ438">
        <v>24.49018571428571</v>
      </c>
      <c r="BK438">
        <v>23.43066071428571</v>
      </c>
      <c r="BL438">
        <v>417.0804642857142</v>
      </c>
      <c r="BM438">
        <v>24.14674642857143</v>
      </c>
      <c r="BN438">
        <v>500.0362857142858</v>
      </c>
      <c r="BO438">
        <v>89.33181785714285</v>
      </c>
      <c r="BP438">
        <v>0.09993064642857143</v>
      </c>
      <c r="BQ438">
        <v>26.41120714285714</v>
      </c>
      <c r="BR438">
        <v>27.49611071428571</v>
      </c>
      <c r="BS438">
        <v>999.9000000000002</v>
      </c>
      <c r="BT438">
        <v>0</v>
      </c>
      <c r="BU438">
        <v>0</v>
      </c>
      <c r="BV438">
        <v>9992.377857142857</v>
      </c>
      <c r="BW438">
        <v>0</v>
      </c>
      <c r="BX438">
        <v>5.795669999999999</v>
      </c>
      <c r="BY438">
        <v>-22.53475357142857</v>
      </c>
      <c r="BZ438">
        <v>431.0694285714285</v>
      </c>
      <c r="CA438">
        <v>453.6771428571429</v>
      </c>
      <c r="CB438">
        <v>1.059502142857143</v>
      </c>
      <c r="CC438">
        <v>443.04725</v>
      </c>
      <c r="CD438">
        <v>23.43066071428571</v>
      </c>
      <c r="CE438">
        <v>2.187752142857143</v>
      </c>
      <c r="CF438">
        <v>2.093104642857143</v>
      </c>
      <c r="CG438">
        <v>18.87290714285714</v>
      </c>
      <c r="CH438">
        <v>18.1668</v>
      </c>
      <c r="CI438">
        <v>2000.012857142857</v>
      </c>
      <c r="CJ438">
        <v>0.9800052499999998</v>
      </c>
      <c r="CK438">
        <v>0.01999457499999999</v>
      </c>
      <c r="CL438">
        <v>0</v>
      </c>
      <c r="CM438">
        <v>2.130096428571429</v>
      </c>
      <c r="CN438">
        <v>0</v>
      </c>
      <c r="CO438">
        <v>6639.497499999999</v>
      </c>
      <c r="CP438">
        <v>17338.36785714285</v>
      </c>
      <c r="CQ438">
        <v>39.28314285714286</v>
      </c>
      <c r="CR438">
        <v>39.312</v>
      </c>
      <c r="CS438">
        <v>37.90382142857143</v>
      </c>
      <c r="CT438">
        <v>37.43257142857143</v>
      </c>
      <c r="CU438">
        <v>37.57100000000001</v>
      </c>
      <c r="CV438">
        <v>1960.022142857143</v>
      </c>
      <c r="CW438">
        <v>39.99</v>
      </c>
      <c r="CX438">
        <v>0</v>
      </c>
      <c r="CY438">
        <v>1677869947</v>
      </c>
      <c r="CZ438">
        <v>0</v>
      </c>
      <c r="DA438">
        <v>0</v>
      </c>
      <c r="DB438" t="s">
        <v>356</v>
      </c>
      <c r="DC438">
        <v>1664468064.5</v>
      </c>
      <c r="DD438">
        <v>1677795524</v>
      </c>
      <c r="DE438">
        <v>0</v>
      </c>
      <c r="DF438">
        <v>-0.419</v>
      </c>
      <c r="DG438">
        <v>-0.001</v>
      </c>
      <c r="DH438">
        <v>3.097</v>
      </c>
      <c r="DI438">
        <v>0.268</v>
      </c>
      <c r="DJ438">
        <v>400</v>
      </c>
      <c r="DK438">
        <v>24</v>
      </c>
      <c r="DL438">
        <v>0.15</v>
      </c>
      <c r="DM438">
        <v>0.13</v>
      </c>
      <c r="DN438">
        <v>-18.18007170731707</v>
      </c>
      <c r="DO438">
        <v>-72.74092641114981</v>
      </c>
      <c r="DP438">
        <v>7.278852198528885</v>
      </c>
      <c r="DQ438">
        <v>0</v>
      </c>
      <c r="DR438">
        <v>1.062364146341463</v>
      </c>
      <c r="DS438">
        <v>-0.04849693379790893</v>
      </c>
      <c r="DT438">
        <v>0.005140977877754361</v>
      </c>
      <c r="DU438">
        <v>1</v>
      </c>
      <c r="DV438">
        <v>1</v>
      </c>
      <c r="DW438">
        <v>2</v>
      </c>
      <c r="DX438" t="s">
        <v>365</v>
      </c>
      <c r="DY438">
        <v>2.9783</v>
      </c>
      <c r="DZ438">
        <v>2.7284</v>
      </c>
      <c r="EA438">
        <v>0.0871205</v>
      </c>
      <c r="EB438">
        <v>0.0925639</v>
      </c>
      <c r="EC438">
        <v>0.107058</v>
      </c>
      <c r="ED438">
        <v>0.104698</v>
      </c>
      <c r="EE438">
        <v>27299.2</v>
      </c>
      <c r="EF438">
        <v>26807.4</v>
      </c>
      <c r="EG438">
        <v>30438.7</v>
      </c>
      <c r="EH438">
        <v>29794.6</v>
      </c>
      <c r="EI438">
        <v>37508.9</v>
      </c>
      <c r="EJ438">
        <v>35119</v>
      </c>
      <c r="EK438">
        <v>46569.1</v>
      </c>
      <c r="EL438">
        <v>44308.2</v>
      </c>
      <c r="EM438">
        <v>1.86615</v>
      </c>
      <c r="EN438">
        <v>1.83202</v>
      </c>
      <c r="EO438">
        <v>0.103548</v>
      </c>
      <c r="EP438">
        <v>0</v>
      </c>
      <c r="EQ438">
        <v>25.8054</v>
      </c>
      <c r="ER438">
        <v>999.9</v>
      </c>
      <c r="ES438">
        <v>48.6</v>
      </c>
      <c r="ET438">
        <v>33.4</v>
      </c>
      <c r="EU438">
        <v>28.1098</v>
      </c>
      <c r="EV438">
        <v>63.4762</v>
      </c>
      <c r="EW438">
        <v>21.2861</v>
      </c>
      <c r="EX438">
        <v>1</v>
      </c>
      <c r="EY438">
        <v>0.0690447</v>
      </c>
      <c r="EZ438">
        <v>1.26012</v>
      </c>
      <c r="FA438">
        <v>20.1958</v>
      </c>
      <c r="FB438">
        <v>5.22957</v>
      </c>
      <c r="FC438">
        <v>11.9727</v>
      </c>
      <c r="FD438">
        <v>4.97035</v>
      </c>
      <c r="FE438">
        <v>3.2897</v>
      </c>
      <c r="FF438">
        <v>9999</v>
      </c>
      <c r="FG438">
        <v>9999</v>
      </c>
      <c r="FH438">
        <v>9999</v>
      </c>
      <c r="FI438">
        <v>999.9</v>
      </c>
      <c r="FJ438">
        <v>4.97297</v>
      </c>
      <c r="FK438">
        <v>1.87744</v>
      </c>
      <c r="FL438">
        <v>1.87556</v>
      </c>
      <c r="FM438">
        <v>1.87836</v>
      </c>
      <c r="FN438">
        <v>1.875</v>
      </c>
      <c r="FO438">
        <v>1.8786</v>
      </c>
      <c r="FP438">
        <v>1.87563</v>
      </c>
      <c r="FQ438">
        <v>1.87683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3.483</v>
      </c>
      <c r="GF438">
        <v>0.3431</v>
      </c>
      <c r="GG438">
        <v>1.952128706093963</v>
      </c>
      <c r="GH438">
        <v>0.004218851560130391</v>
      </c>
      <c r="GI438">
        <v>-1.795455638341317E-06</v>
      </c>
      <c r="GJ438">
        <v>4.509012065089949E-10</v>
      </c>
      <c r="GK438">
        <v>-0.002260030334245136</v>
      </c>
      <c r="GL438">
        <v>0.00193859277299023</v>
      </c>
      <c r="GM438">
        <v>0.0006059354359476578</v>
      </c>
      <c r="GN438">
        <v>-3.865286006439209E-06</v>
      </c>
      <c r="GO438">
        <v>0</v>
      </c>
      <c r="GP438">
        <v>2124</v>
      </c>
      <c r="GQ438">
        <v>1</v>
      </c>
      <c r="GR438">
        <v>26</v>
      </c>
      <c r="GS438">
        <v>223364.7</v>
      </c>
      <c r="GT438">
        <v>1240.3</v>
      </c>
      <c r="GU438">
        <v>1.25366</v>
      </c>
      <c r="GV438">
        <v>2.56348</v>
      </c>
      <c r="GW438">
        <v>1.39893</v>
      </c>
      <c r="GX438">
        <v>2.36206</v>
      </c>
      <c r="GY438">
        <v>1.44897</v>
      </c>
      <c r="GZ438">
        <v>2.49634</v>
      </c>
      <c r="HA438">
        <v>39.7171</v>
      </c>
      <c r="HB438">
        <v>24.2188</v>
      </c>
      <c r="HC438">
        <v>18</v>
      </c>
      <c r="HD438">
        <v>494.278</v>
      </c>
      <c r="HE438">
        <v>444.705</v>
      </c>
      <c r="HF438">
        <v>23.736</v>
      </c>
      <c r="HG438">
        <v>27.9014</v>
      </c>
      <c r="HH438">
        <v>30.0001</v>
      </c>
      <c r="HI438">
        <v>27.7314</v>
      </c>
      <c r="HJ438">
        <v>27.8064</v>
      </c>
      <c r="HK438">
        <v>25.2405</v>
      </c>
      <c r="HL438">
        <v>25.0631</v>
      </c>
      <c r="HM438">
        <v>100</v>
      </c>
      <c r="HN438">
        <v>23.7466</v>
      </c>
      <c r="HO438">
        <v>493.629</v>
      </c>
      <c r="HP438">
        <v>23.4316</v>
      </c>
      <c r="HQ438">
        <v>100.635</v>
      </c>
      <c r="HR438">
        <v>101.884</v>
      </c>
    </row>
    <row r="439" spans="1:226">
      <c r="A439">
        <v>423</v>
      </c>
      <c r="B439">
        <v>1677869949</v>
      </c>
      <c r="C439">
        <v>7427.5</v>
      </c>
      <c r="D439" t="s">
        <v>1212</v>
      </c>
      <c r="E439" t="s">
        <v>1213</v>
      </c>
      <c r="F439">
        <v>5</v>
      </c>
      <c r="G439" t="s">
        <v>353</v>
      </c>
      <c r="H439" t="s">
        <v>1155</v>
      </c>
      <c r="I439">
        <v>1677869941.5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486.4660139032366</v>
      </c>
      <c r="AK439">
        <v>462.618193939394</v>
      </c>
      <c r="AL439">
        <v>3.087352201807307</v>
      </c>
      <c r="AM439">
        <v>63.79551976902608</v>
      </c>
      <c r="AN439">
        <f>(AP439 - AO439 + BO439*1E3/(8.314*(BQ439+273.15)) * AR439/BN439 * AQ439) * BN439/(100*BB439) * 1000/(1000 - AP439)</f>
        <v>0</v>
      </c>
      <c r="AO439">
        <v>23.42787053494732</v>
      </c>
      <c r="AP439">
        <v>24.48401696969696</v>
      </c>
      <c r="AQ439">
        <v>1.765316608769312E-05</v>
      </c>
      <c r="AR439">
        <v>100.2132558642337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3.21</v>
      </c>
      <c r="BC439">
        <v>0.5</v>
      </c>
      <c r="BD439" t="s">
        <v>355</v>
      </c>
      <c r="BE439">
        <v>2</v>
      </c>
      <c r="BF439" t="b">
        <v>1</v>
      </c>
      <c r="BG439">
        <v>1677869941.5</v>
      </c>
      <c r="BH439">
        <v>431.8574814814816</v>
      </c>
      <c r="BI439">
        <v>459.6631481481481</v>
      </c>
      <c r="BJ439">
        <v>24.4849962962963</v>
      </c>
      <c r="BK439">
        <v>23.42922592592592</v>
      </c>
      <c r="BL439">
        <v>428.3921851851851</v>
      </c>
      <c r="BM439">
        <v>24.14168148148148</v>
      </c>
      <c r="BN439">
        <v>500.0413333333333</v>
      </c>
      <c r="BO439">
        <v>89.33025925925928</v>
      </c>
      <c r="BP439">
        <v>0.09991222962962963</v>
      </c>
      <c r="BQ439">
        <v>26.41234814814814</v>
      </c>
      <c r="BR439">
        <v>27.4943</v>
      </c>
      <c r="BS439">
        <v>999.9000000000001</v>
      </c>
      <c r="BT439">
        <v>0</v>
      </c>
      <c r="BU439">
        <v>0</v>
      </c>
      <c r="BV439">
        <v>9998.715185185185</v>
      </c>
      <c r="BW439">
        <v>0</v>
      </c>
      <c r="BX439">
        <v>5.792219999999999</v>
      </c>
      <c r="BY439">
        <v>-27.80577037037037</v>
      </c>
      <c r="BZ439">
        <v>442.6968148148148</v>
      </c>
      <c r="CA439">
        <v>470.6911851851852</v>
      </c>
      <c r="CB439">
        <v>1.055744444444444</v>
      </c>
      <c r="CC439">
        <v>459.6631481481481</v>
      </c>
      <c r="CD439">
        <v>23.42922592592592</v>
      </c>
      <c r="CE439">
        <v>2.18725037037037</v>
      </c>
      <c r="CF439">
        <v>2.09293962962963</v>
      </c>
      <c r="CG439">
        <v>18.86922592592593</v>
      </c>
      <c r="CH439">
        <v>18.16555185185186</v>
      </c>
      <c r="CI439">
        <v>2000.021851851852</v>
      </c>
      <c r="CJ439">
        <v>0.9800053333333333</v>
      </c>
      <c r="CK439">
        <v>0.01999448888888889</v>
      </c>
      <c r="CL439">
        <v>0</v>
      </c>
      <c r="CM439">
        <v>2.151222222222222</v>
      </c>
      <c r="CN439">
        <v>0</v>
      </c>
      <c r="CO439">
        <v>6640.382592592592</v>
      </c>
      <c r="CP439">
        <v>17338.45185185185</v>
      </c>
      <c r="CQ439">
        <v>39.24277777777778</v>
      </c>
      <c r="CR439">
        <v>39.31666666666666</v>
      </c>
      <c r="CS439">
        <v>37.90255555555556</v>
      </c>
      <c r="CT439">
        <v>37.437</v>
      </c>
      <c r="CU439">
        <v>37.576</v>
      </c>
      <c r="CV439">
        <v>1960.031111111111</v>
      </c>
      <c r="CW439">
        <v>39.99</v>
      </c>
      <c r="CX439">
        <v>0</v>
      </c>
      <c r="CY439">
        <v>1677869952.4</v>
      </c>
      <c r="CZ439">
        <v>0</v>
      </c>
      <c r="DA439">
        <v>0</v>
      </c>
      <c r="DB439" t="s">
        <v>356</v>
      </c>
      <c r="DC439">
        <v>1664468064.5</v>
      </c>
      <c r="DD439">
        <v>1677795524</v>
      </c>
      <c r="DE439">
        <v>0</v>
      </c>
      <c r="DF439">
        <v>-0.419</v>
      </c>
      <c r="DG439">
        <v>-0.001</v>
      </c>
      <c r="DH439">
        <v>3.097</v>
      </c>
      <c r="DI439">
        <v>0.268</v>
      </c>
      <c r="DJ439">
        <v>400</v>
      </c>
      <c r="DK439">
        <v>24</v>
      </c>
      <c r="DL439">
        <v>0.15</v>
      </c>
      <c r="DM439">
        <v>0.13</v>
      </c>
      <c r="DN439">
        <v>-24.35248536585366</v>
      </c>
      <c r="DO439">
        <v>-60.81302717770036</v>
      </c>
      <c r="DP439">
        <v>6.202587783181994</v>
      </c>
      <c r="DQ439">
        <v>0</v>
      </c>
      <c r="DR439">
        <v>1.058308292682927</v>
      </c>
      <c r="DS439">
        <v>-0.04856905923345164</v>
      </c>
      <c r="DT439">
        <v>0.005409507394929787</v>
      </c>
      <c r="DU439">
        <v>1</v>
      </c>
      <c r="DV439">
        <v>1</v>
      </c>
      <c r="DW439">
        <v>2</v>
      </c>
      <c r="DX439" t="s">
        <v>365</v>
      </c>
      <c r="DY439">
        <v>2.97848</v>
      </c>
      <c r="DZ439">
        <v>2.72833</v>
      </c>
      <c r="EA439">
        <v>0.0893543</v>
      </c>
      <c r="EB439">
        <v>0.09498429999999999</v>
      </c>
      <c r="EC439">
        <v>0.107072</v>
      </c>
      <c r="ED439">
        <v>0.104698</v>
      </c>
      <c r="EE439">
        <v>27232.9</v>
      </c>
      <c r="EF439">
        <v>26736.3</v>
      </c>
      <c r="EG439">
        <v>30439.3</v>
      </c>
      <c r="EH439">
        <v>29795.2</v>
      </c>
      <c r="EI439">
        <v>37509.3</v>
      </c>
      <c r="EJ439">
        <v>35119.6</v>
      </c>
      <c r="EK439">
        <v>46570</v>
      </c>
      <c r="EL439">
        <v>44308.7</v>
      </c>
      <c r="EM439">
        <v>1.8662</v>
      </c>
      <c r="EN439">
        <v>1.83153</v>
      </c>
      <c r="EO439">
        <v>0.102594</v>
      </c>
      <c r="EP439">
        <v>0</v>
      </c>
      <c r="EQ439">
        <v>25.8075</v>
      </c>
      <c r="ER439">
        <v>999.9</v>
      </c>
      <c r="ES439">
        <v>48.6</v>
      </c>
      <c r="ET439">
        <v>33.4</v>
      </c>
      <c r="EU439">
        <v>28.1111</v>
      </c>
      <c r="EV439">
        <v>63.5762</v>
      </c>
      <c r="EW439">
        <v>20.8213</v>
      </c>
      <c r="EX439">
        <v>1</v>
      </c>
      <c r="EY439">
        <v>0.0686992</v>
      </c>
      <c r="EZ439">
        <v>1.23849</v>
      </c>
      <c r="FA439">
        <v>20.196</v>
      </c>
      <c r="FB439">
        <v>5.22942</v>
      </c>
      <c r="FC439">
        <v>11.9728</v>
      </c>
      <c r="FD439">
        <v>4.9706</v>
      </c>
      <c r="FE439">
        <v>3.28958</v>
      </c>
      <c r="FF439">
        <v>9999</v>
      </c>
      <c r="FG439">
        <v>9999</v>
      </c>
      <c r="FH439">
        <v>9999</v>
      </c>
      <c r="FI439">
        <v>999.9</v>
      </c>
      <c r="FJ439">
        <v>4.97299</v>
      </c>
      <c r="FK439">
        <v>1.87742</v>
      </c>
      <c r="FL439">
        <v>1.87551</v>
      </c>
      <c r="FM439">
        <v>1.87836</v>
      </c>
      <c r="FN439">
        <v>1.875</v>
      </c>
      <c r="FO439">
        <v>1.87859</v>
      </c>
      <c r="FP439">
        <v>1.87563</v>
      </c>
      <c r="FQ439">
        <v>1.87683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3.527</v>
      </c>
      <c r="GF439">
        <v>0.3433</v>
      </c>
      <c r="GG439">
        <v>1.952128706093963</v>
      </c>
      <c r="GH439">
        <v>0.004218851560130391</v>
      </c>
      <c r="GI439">
        <v>-1.795455638341317E-06</v>
      </c>
      <c r="GJ439">
        <v>4.509012065089949E-10</v>
      </c>
      <c r="GK439">
        <v>-0.002260030334245136</v>
      </c>
      <c r="GL439">
        <v>0.00193859277299023</v>
      </c>
      <c r="GM439">
        <v>0.0006059354359476578</v>
      </c>
      <c r="GN439">
        <v>-3.865286006439209E-06</v>
      </c>
      <c r="GO439">
        <v>0</v>
      </c>
      <c r="GP439">
        <v>2124</v>
      </c>
      <c r="GQ439">
        <v>1</v>
      </c>
      <c r="GR439">
        <v>26</v>
      </c>
      <c r="GS439">
        <v>223364.7</v>
      </c>
      <c r="GT439">
        <v>1240.4</v>
      </c>
      <c r="GU439">
        <v>1.29028</v>
      </c>
      <c r="GV439">
        <v>2.57202</v>
      </c>
      <c r="GW439">
        <v>1.39893</v>
      </c>
      <c r="GX439">
        <v>2.36206</v>
      </c>
      <c r="GY439">
        <v>1.44897</v>
      </c>
      <c r="GZ439">
        <v>2.47437</v>
      </c>
      <c r="HA439">
        <v>39.7171</v>
      </c>
      <c r="HB439">
        <v>24.2101</v>
      </c>
      <c r="HC439">
        <v>18</v>
      </c>
      <c r="HD439">
        <v>494.318</v>
      </c>
      <c r="HE439">
        <v>444.408</v>
      </c>
      <c r="HF439">
        <v>23.741</v>
      </c>
      <c r="HG439">
        <v>27.9037</v>
      </c>
      <c r="HH439">
        <v>30.0001</v>
      </c>
      <c r="HI439">
        <v>27.7331</v>
      </c>
      <c r="HJ439">
        <v>27.8082</v>
      </c>
      <c r="HK439">
        <v>25.9084</v>
      </c>
      <c r="HL439">
        <v>25.0631</v>
      </c>
      <c r="HM439">
        <v>100</v>
      </c>
      <c r="HN439">
        <v>23.7472</v>
      </c>
      <c r="HO439">
        <v>506.988</v>
      </c>
      <c r="HP439">
        <v>23.4316</v>
      </c>
      <c r="HQ439">
        <v>100.637</v>
      </c>
      <c r="HR439">
        <v>101.885</v>
      </c>
    </row>
    <row r="440" spans="1:226">
      <c r="A440">
        <v>424</v>
      </c>
      <c r="B440">
        <v>1677869954</v>
      </c>
      <c r="C440">
        <v>7432.5</v>
      </c>
      <c r="D440" t="s">
        <v>1214</v>
      </c>
      <c r="E440" t="s">
        <v>1215</v>
      </c>
      <c r="F440">
        <v>5</v>
      </c>
      <c r="G440" t="s">
        <v>353</v>
      </c>
      <c r="H440" t="s">
        <v>1155</v>
      </c>
      <c r="I440">
        <v>1677869946.214286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503.6607775445809</v>
      </c>
      <c r="AK440">
        <v>478.8211212121211</v>
      </c>
      <c r="AL440">
        <v>3.260174245402496</v>
      </c>
      <c r="AM440">
        <v>63.79551976902608</v>
      </c>
      <c r="AN440">
        <f>(AP440 - AO440 + BO440*1E3/(8.314*(BQ440+273.15)) * AR440/BN440 * AQ440) * BN440/(100*BB440) * 1000/(1000 - AP440)</f>
        <v>0</v>
      </c>
      <c r="AO440">
        <v>23.42973456910748</v>
      </c>
      <c r="AP440">
        <v>24.48498848484848</v>
      </c>
      <c r="AQ440">
        <v>6.515873109924331E-06</v>
      </c>
      <c r="AR440">
        <v>100.2132558642337</v>
      </c>
      <c r="AS440">
        <v>0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3.21</v>
      </c>
      <c r="BC440">
        <v>0.5</v>
      </c>
      <c r="BD440" t="s">
        <v>355</v>
      </c>
      <c r="BE440">
        <v>2</v>
      </c>
      <c r="BF440" t="b">
        <v>1</v>
      </c>
      <c r="BG440">
        <v>1677869946.214286</v>
      </c>
      <c r="BH440">
        <v>444.8574285714286</v>
      </c>
      <c r="BI440">
        <v>475.2559999999999</v>
      </c>
      <c r="BJ440">
        <v>24.48264642857143</v>
      </c>
      <c r="BK440">
        <v>23.42875</v>
      </c>
      <c r="BL440">
        <v>441.3543928571428</v>
      </c>
      <c r="BM440">
        <v>24.13939285714286</v>
      </c>
      <c r="BN440">
        <v>500.0452142857143</v>
      </c>
      <c r="BO440">
        <v>89.33097857142857</v>
      </c>
      <c r="BP440">
        <v>0.09997131428571428</v>
      </c>
      <c r="BQ440">
        <v>26.41296071428571</v>
      </c>
      <c r="BR440">
        <v>27.49368571428571</v>
      </c>
      <c r="BS440">
        <v>999.9000000000002</v>
      </c>
      <c r="BT440">
        <v>0</v>
      </c>
      <c r="BU440">
        <v>0</v>
      </c>
      <c r="BV440">
        <v>9991.959285714285</v>
      </c>
      <c r="BW440">
        <v>0</v>
      </c>
      <c r="BX440">
        <v>5.792219999999999</v>
      </c>
      <c r="BY440">
        <v>-30.39862857142857</v>
      </c>
      <c r="BZ440">
        <v>456.022</v>
      </c>
      <c r="CA440">
        <v>486.6577857142856</v>
      </c>
      <c r="CB440">
        <v>1.053886071428571</v>
      </c>
      <c r="CC440">
        <v>475.2559999999999</v>
      </c>
      <c r="CD440">
        <v>23.42875</v>
      </c>
      <c r="CE440">
        <v>2.187058928571429</v>
      </c>
      <c r="CF440">
        <v>2.092913214285714</v>
      </c>
      <c r="CG440">
        <v>18.867825</v>
      </c>
      <c r="CH440">
        <v>18.16535357142857</v>
      </c>
      <c r="CI440">
        <v>2000.0225</v>
      </c>
      <c r="CJ440">
        <v>0.9800055714285714</v>
      </c>
      <c r="CK440">
        <v>0.01999424285714285</v>
      </c>
      <c r="CL440">
        <v>0</v>
      </c>
      <c r="CM440">
        <v>2.182157142857143</v>
      </c>
      <c r="CN440">
        <v>0</v>
      </c>
      <c r="CO440">
        <v>6642.733928571431</v>
      </c>
      <c r="CP440">
        <v>17338.45357142857</v>
      </c>
      <c r="CQ440">
        <v>39.22964285714285</v>
      </c>
      <c r="CR440">
        <v>39.32099999999999</v>
      </c>
      <c r="CS440">
        <v>37.89046428571429</v>
      </c>
      <c r="CT440">
        <v>37.437</v>
      </c>
      <c r="CU440">
        <v>37.57100000000001</v>
      </c>
      <c r="CV440">
        <v>1960.0325</v>
      </c>
      <c r="CW440">
        <v>39.99</v>
      </c>
      <c r="CX440">
        <v>0</v>
      </c>
      <c r="CY440">
        <v>1677869957.2</v>
      </c>
      <c r="CZ440">
        <v>0</v>
      </c>
      <c r="DA440">
        <v>0</v>
      </c>
      <c r="DB440" t="s">
        <v>356</v>
      </c>
      <c r="DC440">
        <v>1664468064.5</v>
      </c>
      <c r="DD440">
        <v>1677795524</v>
      </c>
      <c r="DE440">
        <v>0</v>
      </c>
      <c r="DF440">
        <v>-0.419</v>
      </c>
      <c r="DG440">
        <v>-0.001</v>
      </c>
      <c r="DH440">
        <v>3.097</v>
      </c>
      <c r="DI440">
        <v>0.268</v>
      </c>
      <c r="DJ440">
        <v>400</v>
      </c>
      <c r="DK440">
        <v>24</v>
      </c>
      <c r="DL440">
        <v>0.15</v>
      </c>
      <c r="DM440">
        <v>0.13</v>
      </c>
      <c r="DN440">
        <v>-28.4209875</v>
      </c>
      <c r="DO440">
        <v>-36.02521238273917</v>
      </c>
      <c r="DP440">
        <v>3.640253575864427</v>
      </c>
      <c r="DQ440">
        <v>0</v>
      </c>
      <c r="DR440">
        <v>1.0558195</v>
      </c>
      <c r="DS440">
        <v>-0.02570859287054672</v>
      </c>
      <c r="DT440">
        <v>0.003937302344245348</v>
      </c>
      <c r="DU440">
        <v>1</v>
      </c>
      <c r="DV440">
        <v>1</v>
      </c>
      <c r="DW440">
        <v>2</v>
      </c>
      <c r="DX440" t="s">
        <v>365</v>
      </c>
      <c r="DY440">
        <v>2.97846</v>
      </c>
      <c r="DZ440">
        <v>2.7283</v>
      </c>
      <c r="EA440">
        <v>0.09168569999999999</v>
      </c>
      <c r="EB440">
        <v>0.09737510000000001</v>
      </c>
      <c r="EC440">
        <v>0.107086</v>
      </c>
      <c r="ED440">
        <v>0.104709</v>
      </c>
      <c r="EE440">
        <v>27162.8</v>
      </c>
      <c r="EF440">
        <v>26665.5</v>
      </c>
      <c r="EG440">
        <v>30438.9</v>
      </c>
      <c r="EH440">
        <v>29794.9</v>
      </c>
      <c r="EI440">
        <v>37508.2</v>
      </c>
      <c r="EJ440">
        <v>35119.2</v>
      </c>
      <c r="EK440">
        <v>46569.3</v>
      </c>
      <c r="EL440">
        <v>44308.6</v>
      </c>
      <c r="EM440">
        <v>1.866</v>
      </c>
      <c r="EN440">
        <v>1.8316</v>
      </c>
      <c r="EO440">
        <v>0.103004</v>
      </c>
      <c r="EP440">
        <v>0</v>
      </c>
      <c r="EQ440">
        <v>25.8075</v>
      </c>
      <c r="ER440">
        <v>999.9</v>
      </c>
      <c r="ES440">
        <v>48.6</v>
      </c>
      <c r="ET440">
        <v>33.4</v>
      </c>
      <c r="EU440">
        <v>28.1074</v>
      </c>
      <c r="EV440">
        <v>63.7062</v>
      </c>
      <c r="EW440">
        <v>21.0857</v>
      </c>
      <c r="EX440">
        <v>1</v>
      </c>
      <c r="EY440">
        <v>0.0691311</v>
      </c>
      <c r="EZ440">
        <v>1.20861</v>
      </c>
      <c r="FA440">
        <v>20.1961</v>
      </c>
      <c r="FB440">
        <v>5.22927</v>
      </c>
      <c r="FC440">
        <v>11.9736</v>
      </c>
      <c r="FD440">
        <v>4.97055</v>
      </c>
      <c r="FE440">
        <v>3.28955</v>
      </c>
      <c r="FF440">
        <v>9999</v>
      </c>
      <c r="FG440">
        <v>9999</v>
      </c>
      <c r="FH440">
        <v>9999</v>
      </c>
      <c r="FI440">
        <v>999.9</v>
      </c>
      <c r="FJ440">
        <v>4.97303</v>
      </c>
      <c r="FK440">
        <v>1.87744</v>
      </c>
      <c r="FL440">
        <v>1.87554</v>
      </c>
      <c r="FM440">
        <v>1.87836</v>
      </c>
      <c r="FN440">
        <v>1.875</v>
      </c>
      <c r="FO440">
        <v>1.87863</v>
      </c>
      <c r="FP440">
        <v>1.87564</v>
      </c>
      <c r="FQ440">
        <v>1.87682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3.571</v>
      </c>
      <c r="GF440">
        <v>0.3433</v>
      </c>
      <c r="GG440">
        <v>1.952128706093963</v>
      </c>
      <c r="GH440">
        <v>0.004218851560130391</v>
      </c>
      <c r="GI440">
        <v>-1.795455638341317E-06</v>
      </c>
      <c r="GJ440">
        <v>4.509012065089949E-10</v>
      </c>
      <c r="GK440">
        <v>-0.002260030334245136</v>
      </c>
      <c r="GL440">
        <v>0.00193859277299023</v>
      </c>
      <c r="GM440">
        <v>0.0006059354359476578</v>
      </c>
      <c r="GN440">
        <v>-3.865286006439209E-06</v>
      </c>
      <c r="GO440">
        <v>0</v>
      </c>
      <c r="GP440">
        <v>2124</v>
      </c>
      <c r="GQ440">
        <v>1</v>
      </c>
      <c r="GR440">
        <v>26</v>
      </c>
      <c r="GS440">
        <v>223364.8</v>
      </c>
      <c r="GT440">
        <v>1240.5</v>
      </c>
      <c r="GU440">
        <v>1.32324</v>
      </c>
      <c r="GV440">
        <v>2.56592</v>
      </c>
      <c r="GW440">
        <v>1.39893</v>
      </c>
      <c r="GX440">
        <v>2.36206</v>
      </c>
      <c r="GY440">
        <v>1.44897</v>
      </c>
      <c r="GZ440">
        <v>2.4231</v>
      </c>
      <c r="HA440">
        <v>39.7171</v>
      </c>
      <c r="HB440">
        <v>24.2101</v>
      </c>
      <c r="HC440">
        <v>18</v>
      </c>
      <c r="HD440">
        <v>494.218</v>
      </c>
      <c r="HE440">
        <v>444.471</v>
      </c>
      <c r="HF440">
        <v>23.7461</v>
      </c>
      <c r="HG440">
        <v>27.906</v>
      </c>
      <c r="HH440">
        <v>30.0002</v>
      </c>
      <c r="HI440">
        <v>27.7348</v>
      </c>
      <c r="HJ440">
        <v>27.8104</v>
      </c>
      <c r="HK440">
        <v>26.6362</v>
      </c>
      <c r="HL440">
        <v>25.0631</v>
      </c>
      <c r="HM440">
        <v>100</v>
      </c>
      <c r="HN440">
        <v>23.7558</v>
      </c>
      <c r="HO440">
        <v>527.044</v>
      </c>
      <c r="HP440">
        <v>23.4316</v>
      </c>
      <c r="HQ440">
        <v>100.636</v>
      </c>
      <c r="HR440">
        <v>101.885</v>
      </c>
    </row>
    <row r="441" spans="1:226">
      <c r="A441">
        <v>425</v>
      </c>
      <c r="B441">
        <v>1677869959</v>
      </c>
      <c r="C441">
        <v>7437.5</v>
      </c>
      <c r="D441" t="s">
        <v>1216</v>
      </c>
      <c r="E441" t="s">
        <v>1217</v>
      </c>
      <c r="F441">
        <v>5</v>
      </c>
      <c r="G441" t="s">
        <v>353</v>
      </c>
      <c r="H441" t="s">
        <v>1155</v>
      </c>
      <c r="I441">
        <v>1677869951.5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520.802581158639</v>
      </c>
      <c r="AK441">
        <v>495.5239090909091</v>
      </c>
      <c r="AL441">
        <v>3.363912302552906</v>
      </c>
      <c r="AM441">
        <v>63.79551976902608</v>
      </c>
      <c r="AN441">
        <f>(AP441 - AO441 + BO441*1E3/(8.314*(BQ441+273.15)) * AR441/BN441 * AQ441) * BN441/(100*BB441) * 1000/(1000 - AP441)</f>
        <v>0</v>
      </c>
      <c r="AO441">
        <v>23.42844707323793</v>
      </c>
      <c r="AP441">
        <v>24.4900418181818</v>
      </c>
      <c r="AQ441">
        <v>1.61902801475338E-05</v>
      </c>
      <c r="AR441">
        <v>100.2132558642337</v>
      </c>
      <c r="AS441">
        <v>0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3.21</v>
      </c>
      <c r="BC441">
        <v>0.5</v>
      </c>
      <c r="BD441" t="s">
        <v>355</v>
      </c>
      <c r="BE441">
        <v>2</v>
      </c>
      <c r="BF441" t="b">
        <v>1</v>
      </c>
      <c r="BG441">
        <v>1677869951.5</v>
      </c>
      <c r="BH441">
        <v>460.9276666666667</v>
      </c>
      <c r="BI441">
        <v>492.9258518518517</v>
      </c>
      <c r="BJ441">
        <v>24.48485925925925</v>
      </c>
      <c r="BK441">
        <v>23.42877037037038</v>
      </c>
      <c r="BL441">
        <v>457.3785185185185</v>
      </c>
      <c r="BM441">
        <v>24.14155555555555</v>
      </c>
      <c r="BN441">
        <v>500.0419629629629</v>
      </c>
      <c r="BO441">
        <v>89.33454814814814</v>
      </c>
      <c r="BP441">
        <v>0.09998818148148148</v>
      </c>
      <c r="BQ441">
        <v>26.41415185185185</v>
      </c>
      <c r="BR441">
        <v>27.49355185185185</v>
      </c>
      <c r="BS441">
        <v>999.9000000000001</v>
      </c>
      <c r="BT441">
        <v>0</v>
      </c>
      <c r="BU441">
        <v>0</v>
      </c>
      <c r="BV441">
        <v>9997.215185185187</v>
      </c>
      <c r="BW441">
        <v>0</v>
      </c>
      <c r="BX441">
        <v>5.792219999999999</v>
      </c>
      <c r="BY441">
        <v>-31.99833703703703</v>
      </c>
      <c r="BZ441">
        <v>472.4965925925927</v>
      </c>
      <c r="CA441">
        <v>504.7516296296297</v>
      </c>
      <c r="CB441">
        <v>1.056086296296296</v>
      </c>
      <c r="CC441">
        <v>492.9258518518517</v>
      </c>
      <c r="CD441">
        <v>23.42877037037038</v>
      </c>
      <c r="CE441">
        <v>2.187344074074074</v>
      </c>
      <c r="CF441">
        <v>2.092998518518518</v>
      </c>
      <c r="CG441">
        <v>18.86991851851852</v>
      </c>
      <c r="CH441">
        <v>18.166</v>
      </c>
      <c r="CI441">
        <v>2000.021851851852</v>
      </c>
      <c r="CJ441">
        <v>0.9800056666666668</v>
      </c>
      <c r="CK441">
        <v>0.01999414444444444</v>
      </c>
      <c r="CL441">
        <v>0</v>
      </c>
      <c r="CM441">
        <v>2.166159259259259</v>
      </c>
      <c r="CN441">
        <v>0</v>
      </c>
      <c r="CO441">
        <v>6646.742962962965</v>
      </c>
      <c r="CP441">
        <v>17338.44444444444</v>
      </c>
      <c r="CQ441">
        <v>39.24507407407408</v>
      </c>
      <c r="CR441">
        <v>39.333</v>
      </c>
      <c r="CS441">
        <v>37.88644444444445</v>
      </c>
      <c r="CT441">
        <v>37.44166666666667</v>
      </c>
      <c r="CU441">
        <v>37.56674074074074</v>
      </c>
      <c r="CV441">
        <v>1960.031851851852</v>
      </c>
      <c r="CW441">
        <v>39.99</v>
      </c>
      <c r="CX441">
        <v>0</v>
      </c>
      <c r="CY441">
        <v>1677869962</v>
      </c>
      <c r="CZ441">
        <v>0</v>
      </c>
      <c r="DA441">
        <v>0</v>
      </c>
      <c r="DB441" t="s">
        <v>356</v>
      </c>
      <c r="DC441">
        <v>1664468064.5</v>
      </c>
      <c r="DD441">
        <v>1677795524</v>
      </c>
      <c r="DE441">
        <v>0</v>
      </c>
      <c r="DF441">
        <v>-0.419</v>
      </c>
      <c r="DG441">
        <v>-0.001</v>
      </c>
      <c r="DH441">
        <v>3.097</v>
      </c>
      <c r="DI441">
        <v>0.268</v>
      </c>
      <c r="DJ441">
        <v>400</v>
      </c>
      <c r="DK441">
        <v>24</v>
      </c>
      <c r="DL441">
        <v>0.15</v>
      </c>
      <c r="DM441">
        <v>0.13</v>
      </c>
      <c r="DN441">
        <v>-30.874</v>
      </c>
      <c r="DO441">
        <v>-19.04595196998124</v>
      </c>
      <c r="DP441">
        <v>1.925412142763205</v>
      </c>
      <c r="DQ441">
        <v>0</v>
      </c>
      <c r="DR441">
        <v>1.05504625</v>
      </c>
      <c r="DS441">
        <v>0.01953467166979103</v>
      </c>
      <c r="DT441">
        <v>0.00282737394723441</v>
      </c>
      <c r="DU441">
        <v>1</v>
      </c>
      <c r="DV441">
        <v>1</v>
      </c>
      <c r="DW441">
        <v>2</v>
      </c>
      <c r="DX441" t="s">
        <v>365</v>
      </c>
      <c r="DY441">
        <v>2.97848</v>
      </c>
      <c r="DZ441">
        <v>2.72835</v>
      </c>
      <c r="EA441">
        <v>0.0940421</v>
      </c>
      <c r="EB441">
        <v>0.0997634</v>
      </c>
      <c r="EC441">
        <v>0.107101</v>
      </c>
      <c r="ED441">
        <v>0.10471</v>
      </c>
      <c r="EE441">
        <v>27091.6</v>
      </c>
      <c r="EF441">
        <v>26594.8</v>
      </c>
      <c r="EG441">
        <v>30438</v>
      </c>
      <c r="EH441">
        <v>29794.8</v>
      </c>
      <c r="EI441">
        <v>37506.5</v>
      </c>
      <c r="EJ441">
        <v>35119.3</v>
      </c>
      <c r="EK441">
        <v>46567.8</v>
      </c>
      <c r="EL441">
        <v>44308.5</v>
      </c>
      <c r="EM441">
        <v>1.86598</v>
      </c>
      <c r="EN441">
        <v>1.83162</v>
      </c>
      <c r="EO441">
        <v>0.103302</v>
      </c>
      <c r="EP441">
        <v>0</v>
      </c>
      <c r="EQ441">
        <v>25.8075</v>
      </c>
      <c r="ER441">
        <v>999.9</v>
      </c>
      <c r="ES441">
        <v>48.6</v>
      </c>
      <c r="ET441">
        <v>33.4</v>
      </c>
      <c r="EU441">
        <v>28.1063</v>
      </c>
      <c r="EV441">
        <v>63.6262</v>
      </c>
      <c r="EW441">
        <v>21.0617</v>
      </c>
      <c r="EX441">
        <v>1</v>
      </c>
      <c r="EY441">
        <v>0.069248</v>
      </c>
      <c r="EZ441">
        <v>1.20235</v>
      </c>
      <c r="FA441">
        <v>20.1963</v>
      </c>
      <c r="FB441">
        <v>5.22912</v>
      </c>
      <c r="FC441">
        <v>11.9722</v>
      </c>
      <c r="FD441">
        <v>4.9703</v>
      </c>
      <c r="FE441">
        <v>3.28963</v>
      </c>
      <c r="FF441">
        <v>9999</v>
      </c>
      <c r="FG441">
        <v>9999</v>
      </c>
      <c r="FH441">
        <v>9999</v>
      </c>
      <c r="FI441">
        <v>999.9</v>
      </c>
      <c r="FJ441">
        <v>4.97301</v>
      </c>
      <c r="FK441">
        <v>1.87741</v>
      </c>
      <c r="FL441">
        <v>1.87548</v>
      </c>
      <c r="FM441">
        <v>1.87836</v>
      </c>
      <c r="FN441">
        <v>1.875</v>
      </c>
      <c r="FO441">
        <v>1.87859</v>
      </c>
      <c r="FP441">
        <v>1.87562</v>
      </c>
      <c r="FQ441">
        <v>1.87682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3.617</v>
      </c>
      <c r="GF441">
        <v>0.3434</v>
      </c>
      <c r="GG441">
        <v>1.952128706093963</v>
      </c>
      <c r="GH441">
        <v>0.004218851560130391</v>
      </c>
      <c r="GI441">
        <v>-1.795455638341317E-06</v>
      </c>
      <c r="GJ441">
        <v>4.509012065089949E-10</v>
      </c>
      <c r="GK441">
        <v>-0.002260030334245136</v>
      </c>
      <c r="GL441">
        <v>0.00193859277299023</v>
      </c>
      <c r="GM441">
        <v>0.0006059354359476578</v>
      </c>
      <c r="GN441">
        <v>-3.865286006439209E-06</v>
      </c>
      <c r="GO441">
        <v>0</v>
      </c>
      <c r="GP441">
        <v>2124</v>
      </c>
      <c r="GQ441">
        <v>1</v>
      </c>
      <c r="GR441">
        <v>26</v>
      </c>
      <c r="GS441">
        <v>223364.9</v>
      </c>
      <c r="GT441">
        <v>1240.6</v>
      </c>
      <c r="GU441">
        <v>1.35986</v>
      </c>
      <c r="GV441">
        <v>2.56348</v>
      </c>
      <c r="GW441">
        <v>1.39893</v>
      </c>
      <c r="GX441">
        <v>2.36206</v>
      </c>
      <c r="GY441">
        <v>1.44897</v>
      </c>
      <c r="GZ441">
        <v>2.51465</v>
      </c>
      <c r="HA441">
        <v>39.7422</v>
      </c>
      <c r="HB441">
        <v>24.2188</v>
      </c>
      <c r="HC441">
        <v>18</v>
      </c>
      <c r="HD441">
        <v>494.217</v>
      </c>
      <c r="HE441">
        <v>444.497</v>
      </c>
      <c r="HF441">
        <v>23.7553</v>
      </c>
      <c r="HG441">
        <v>27.9084</v>
      </c>
      <c r="HH441">
        <v>30.0003</v>
      </c>
      <c r="HI441">
        <v>27.7367</v>
      </c>
      <c r="HJ441">
        <v>27.8117</v>
      </c>
      <c r="HK441">
        <v>27.2931</v>
      </c>
      <c r="HL441">
        <v>25.0631</v>
      </c>
      <c r="HM441">
        <v>100</v>
      </c>
      <c r="HN441">
        <v>23.7593</v>
      </c>
      <c r="HO441">
        <v>540.405</v>
      </c>
      <c r="HP441">
        <v>23.4316</v>
      </c>
      <c r="HQ441">
        <v>100.633</v>
      </c>
      <c r="HR441">
        <v>101.884</v>
      </c>
    </row>
    <row r="442" spans="1:226">
      <c r="A442">
        <v>426</v>
      </c>
      <c r="B442">
        <v>1677869964</v>
      </c>
      <c r="C442">
        <v>7442.5</v>
      </c>
      <c r="D442" t="s">
        <v>1218</v>
      </c>
      <c r="E442" t="s">
        <v>1219</v>
      </c>
      <c r="F442">
        <v>5</v>
      </c>
      <c r="G442" t="s">
        <v>353</v>
      </c>
      <c r="H442" t="s">
        <v>1155</v>
      </c>
      <c r="I442">
        <v>1677869956.214286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538.1378403445165</v>
      </c>
      <c r="AK442">
        <v>512.4046727272728</v>
      </c>
      <c r="AL442">
        <v>3.375044446230634</v>
      </c>
      <c r="AM442">
        <v>63.79551976902608</v>
      </c>
      <c r="AN442">
        <f>(AP442 - AO442 + BO442*1E3/(8.314*(BQ442+273.15)) * AR442/BN442 * AQ442) * BN442/(100*BB442) * 1000/(1000 - AP442)</f>
        <v>0</v>
      </c>
      <c r="AO442">
        <v>23.42772693708346</v>
      </c>
      <c r="AP442">
        <v>24.49226363636364</v>
      </c>
      <c r="AQ442">
        <v>5.805592465963985E-06</v>
      </c>
      <c r="AR442">
        <v>100.2132558642337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3.21</v>
      </c>
      <c r="BC442">
        <v>0.5</v>
      </c>
      <c r="BD442" t="s">
        <v>355</v>
      </c>
      <c r="BE442">
        <v>2</v>
      </c>
      <c r="BF442" t="b">
        <v>1</v>
      </c>
      <c r="BG442">
        <v>1677869956.214286</v>
      </c>
      <c r="BH442">
        <v>476.0177499999999</v>
      </c>
      <c r="BI442">
        <v>508.7833214285714</v>
      </c>
      <c r="BJ442">
        <v>24.48785357142858</v>
      </c>
      <c r="BK442">
        <v>23.42863214285714</v>
      </c>
      <c r="BL442">
        <v>472.4259999999999</v>
      </c>
      <c r="BM442">
        <v>24.14448928571429</v>
      </c>
      <c r="BN442">
        <v>500.0391428571428</v>
      </c>
      <c r="BO442">
        <v>89.33746785714287</v>
      </c>
      <c r="BP442">
        <v>0.09997427142857143</v>
      </c>
      <c r="BQ442">
        <v>26.41541785714286</v>
      </c>
      <c r="BR442">
        <v>27.49693571428571</v>
      </c>
      <c r="BS442">
        <v>999.9000000000002</v>
      </c>
      <c r="BT442">
        <v>0</v>
      </c>
      <c r="BU442">
        <v>0</v>
      </c>
      <c r="BV442">
        <v>10000.61642857143</v>
      </c>
      <c r="BW442">
        <v>0</v>
      </c>
      <c r="BX442">
        <v>5.792219999999999</v>
      </c>
      <c r="BY442">
        <v>-32.76560714285714</v>
      </c>
      <c r="BZ442">
        <v>487.9670357142857</v>
      </c>
      <c r="CA442">
        <v>520.9893928571429</v>
      </c>
      <c r="CB442">
        <v>1.059229285714286</v>
      </c>
      <c r="CC442">
        <v>508.7833214285714</v>
      </c>
      <c r="CD442">
        <v>23.42863214285714</v>
      </c>
      <c r="CE442">
        <v>2.187683928571428</v>
      </c>
      <c r="CF442">
        <v>2.093055</v>
      </c>
      <c r="CG442">
        <v>18.87240357142857</v>
      </c>
      <c r="CH442">
        <v>18.166425</v>
      </c>
      <c r="CI442">
        <v>2000.011428571429</v>
      </c>
      <c r="CJ442">
        <v>0.9800055714285715</v>
      </c>
      <c r="CK442">
        <v>0.01999424285714286</v>
      </c>
      <c r="CL442">
        <v>0</v>
      </c>
      <c r="CM442">
        <v>2.143467857142857</v>
      </c>
      <c r="CN442">
        <v>0</v>
      </c>
      <c r="CO442">
        <v>6650.961428571428</v>
      </c>
      <c r="CP442">
        <v>17338.35714285714</v>
      </c>
      <c r="CQ442">
        <v>39.28542857142857</v>
      </c>
      <c r="CR442">
        <v>39.348</v>
      </c>
      <c r="CS442">
        <v>37.87482142857142</v>
      </c>
      <c r="CT442">
        <v>37.43707142857143</v>
      </c>
      <c r="CU442">
        <v>37.56657142857143</v>
      </c>
      <c r="CV442">
        <v>1960.021428571428</v>
      </c>
      <c r="CW442">
        <v>39.99</v>
      </c>
      <c r="CX442">
        <v>0</v>
      </c>
      <c r="CY442">
        <v>1677869967.4</v>
      </c>
      <c r="CZ442">
        <v>0</v>
      </c>
      <c r="DA442">
        <v>0</v>
      </c>
      <c r="DB442" t="s">
        <v>356</v>
      </c>
      <c r="DC442">
        <v>1664468064.5</v>
      </c>
      <c r="DD442">
        <v>1677795524</v>
      </c>
      <c r="DE442">
        <v>0</v>
      </c>
      <c r="DF442">
        <v>-0.419</v>
      </c>
      <c r="DG442">
        <v>-0.001</v>
      </c>
      <c r="DH442">
        <v>3.097</v>
      </c>
      <c r="DI442">
        <v>0.268</v>
      </c>
      <c r="DJ442">
        <v>400</v>
      </c>
      <c r="DK442">
        <v>24</v>
      </c>
      <c r="DL442">
        <v>0.15</v>
      </c>
      <c r="DM442">
        <v>0.13</v>
      </c>
      <c r="DN442">
        <v>-32.22629268292683</v>
      </c>
      <c r="DO442">
        <v>-10.25238815331015</v>
      </c>
      <c r="DP442">
        <v>1.049630423783451</v>
      </c>
      <c r="DQ442">
        <v>0</v>
      </c>
      <c r="DR442">
        <v>1.057628780487805</v>
      </c>
      <c r="DS442">
        <v>0.0415524041811853</v>
      </c>
      <c r="DT442">
        <v>0.004285372280906374</v>
      </c>
      <c r="DU442">
        <v>1</v>
      </c>
      <c r="DV442">
        <v>1</v>
      </c>
      <c r="DW442">
        <v>2</v>
      </c>
      <c r="DX442" t="s">
        <v>365</v>
      </c>
      <c r="DY442">
        <v>2.97862</v>
      </c>
      <c r="DZ442">
        <v>2.72823</v>
      </c>
      <c r="EA442">
        <v>0.0963755</v>
      </c>
      <c r="EB442">
        <v>0.102084</v>
      </c>
      <c r="EC442">
        <v>0.107106</v>
      </c>
      <c r="ED442">
        <v>0.104702</v>
      </c>
      <c r="EE442">
        <v>27021.9</v>
      </c>
      <c r="EF442">
        <v>26526.1</v>
      </c>
      <c r="EG442">
        <v>30438.2</v>
      </c>
      <c r="EH442">
        <v>29794.6</v>
      </c>
      <c r="EI442">
        <v>37506.9</v>
      </c>
      <c r="EJ442">
        <v>35119.2</v>
      </c>
      <c r="EK442">
        <v>46568.3</v>
      </c>
      <c r="EL442">
        <v>44307.9</v>
      </c>
      <c r="EM442">
        <v>1.86645</v>
      </c>
      <c r="EN442">
        <v>1.8318</v>
      </c>
      <c r="EO442">
        <v>0.103973</v>
      </c>
      <c r="EP442">
        <v>0</v>
      </c>
      <c r="EQ442">
        <v>25.8097</v>
      </c>
      <c r="ER442">
        <v>999.9</v>
      </c>
      <c r="ES442">
        <v>48.6</v>
      </c>
      <c r="ET442">
        <v>33.4</v>
      </c>
      <c r="EU442">
        <v>28.1093</v>
      </c>
      <c r="EV442">
        <v>63.4562</v>
      </c>
      <c r="EW442">
        <v>20.7372</v>
      </c>
      <c r="EX442">
        <v>1</v>
      </c>
      <c r="EY442">
        <v>0.06937500000000001</v>
      </c>
      <c r="EZ442">
        <v>1.21471</v>
      </c>
      <c r="FA442">
        <v>20.1962</v>
      </c>
      <c r="FB442">
        <v>5.22912</v>
      </c>
      <c r="FC442">
        <v>11.9725</v>
      </c>
      <c r="FD442">
        <v>4.97035</v>
      </c>
      <c r="FE442">
        <v>3.28958</v>
      </c>
      <c r="FF442">
        <v>9999</v>
      </c>
      <c r="FG442">
        <v>9999</v>
      </c>
      <c r="FH442">
        <v>9999</v>
      </c>
      <c r="FI442">
        <v>999.9</v>
      </c>
      <c r="FJ442">
        <v>4.97298</v>
      </c>
      <c r="FK442">
        <v>1.87736</v>
      </c>
      <c r="FL442">
        <v>1.87551</v>
      </c>
      <c r="FM442">
        <v>1.87836</v>
      </c>
      <c r="FN442">
        <v>1.875</v>
      </c>
      <c r="FO442">
        <v>1.87858</v>
      </c>
      <c r="FP442">
        <v>1.87562</v>
      </c>
      <c r="FQ442">
        <v>1.87682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3.663</v>
      </c>
      <c r="GF442">
        <v>0.3434</v>
      </c>
      <c r="GG442">
        <v>1.952128706093963</v>
      </c>
      <c r="GH442">
        <v>0.004218851560130391</v>
      </c>
      <c r="GI442">
        <v>-1.795455638341317E-06</v>
      </c>
      <c r="GJ442">
        <v>4.509012065089949E-10</v>
      </c>
      <c r="GK442">
        <v>-0.002260030334245136</v>
      </c>
      <c r="GL442">
        <v>0.00193859277299023</v>
      </c>
      <c r="GM442">
        <v>0.0006059354359476578</v>
      </c>
      <c r="GN442">
        <v>-3.865286006439209E-06</v>
      </c>
      <c r="GO442">
        <v>0</v>
      </c>
      <c r="GP442">
        <v>2124</v>
      </c>
      <c r="GQ442">
        <v>1</v>
      </c>
      <c r="GR442">
        <v>26</v>
      </c>
      <c r="GS442">
        <v>223365</v>
      </c>
      <c r="GT442">
        <v>1240.7</v>
      </c>
      <c r="GU442">
        <v>1.39282</v>
      </c>
      <c r="GV442">
        <v>2.5769</v>
      </c>
      <c r="GW442">
        <v>1.39893</v>
      </c>
      <c r="GX442">
        <v>2.36206</v>
      </c>
      <c r="GY442">
        <v>1.44897</v>
      </c>
      <c r="GZ442">
        <v>2.42065</v>
      </c>
      <c r="HA442">
        <v>39.7422</v>
      </c>
      <c r="HB442">
        <v>24.2101</v>
      </c>
      <c r="HC442">
        <v>18</v>
      </c>
      <c r="HD442">
        <v>494.497</v>
      </c>
      <c r="HE442">
        <v>444.624</v>
      </c>
      <c r="HF442">
        <v>23.7607</v>
      </c>
      <c r="HG442">
        <v>27.9108</v>
      </c>
      <c r="HH442">
        <v>30.0003</v>
      </c>
      <c r="HI442">
        <v>27.7389</v>
      </c>
      <c r="HJ442">
        <v>27.8141</v>
      </c>
      <c r="HK442">
        <v>28.0054</v>
      </c>
      <c r="HL442">
        <v>25.0631</v>
      </c>
      <c r="HM442">
        <v>100</v>
      </c>
      <c r="HN442">
        <v>23.7607</v>
      </c>
      <c r="HO442">
        <v>560.463</v>
      </c>
      <c r="HP442">
        <v>23.4316</v>
      </c>
      <c r="HQ442">
        <v>100.633</v>
      </c>
      <c r="HR442">
        <v>101.883</v>
      </c>
    </row>
    <row r="443" spans="1:226">
      <c r="A443">
        <v>427</v>
      </c>
      <c r="B443">
        <v>1677869969</v>
      </c>
      <c r="C443">
        <v>7447.5</v>
      </c>
      <c r="D443" t="s">
        <v>1220</v>
      </c>
      <c r="E443" t="s">
        <v>1221</v>
      </c>
      <c r="F443">
        <v>5</v>
      </c>
      <c r="G443" t="s">
        <v>353</v>
      </c>
      <c r="H443" t="s">
        <v>1155</v>
      </c>
      <c r="I443">
        <v>1677869961.5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555.2874701303126</v>
      </c>
      <c r="AK443">
        <v>529.4344363636363</v>
      </c>
      <c r="AL443">
        <v>3.402741875328638</v>
      </c>
      <c r="AM443">
        <v>63.79551976902608</v>
      </c>
      <c r="AN443">
        <f>(AP443 - AO443 + BO443*1E3/(8.314*(BQ443+273.15)) * AR443/BN443 * AQ443) * BN443/(100*BB443) * 1000/(1000 - AP443)</f>
        <v>0</v>
      </c>
      <c r="AO443">
        <v>23.42685879001593</v>
      </c>
      <c r="AP443">
        <v>24.49464363636363</v>
      </c>
      <c r="AQ443">
        <v>5.586281919707325E-06</v>
      </c>
      <c r="AR443">
        <v>100.2132558642337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3.21</v>
      </c>
      <c r="BC443">
        <v>0.5</v>
      </c>
      <c r="BD443" t="s">
        <v>355</v>
      </c>
      <c r="BE443">
        <v>2</v>
      </c>
      <c r="BF443" t="b">
        <v>1</v>
      </c>
      <c r="BG443">
        <v>1677869961.5</v>
      </c>
      <c r="BH443">
        <v>493.3036296296296</v>
      </c>
      <c r="BI443">
        <v>526.5638148148148</v>
      </c>
      <c r="BJ443">
        <v>24.49127407407408</v>
      </c>
      <c r="BK443">
        <v>23.42777037037037</v>
      </c>
      <c r="BL443">
        <v>489.6636666666666</v>
      </c>
      <c r="BM443">
        <v>24.14782592592592</v>
      </c>
      <c r="BN443">
        <v>500.0372592592593</v>
      </c>
      <c r="BO443">
        <v>89.33805925925925</v>
      </c>
      <c r="BP443">
        <v>0.09992337777777778</v>
      </c>
      <c r="BQ443">
        <v>26.41832222222222</v>
      </c>
      <c r="BR443">
        <v>27.50498148148148</v>
      </c>
      <c r="BS443">
        <v>999.9000000000001</v>
      </c>
      <c r="BT443">
        <v>0</v>
      </c>
      <c r="BU443">
        <v>0</v>
      </c>
      <c r="BV443">
        <v>10004.64296296296</v>
      </c>
      <c r="BW443">
        <v>0</v>
      </c>
      <c r="BX443">
        <v>5.792219999999999</v>
      </c>
      <c r="BY443">
        <v>-33.26014074074075</v>
      </c>
      <c r="BZ443">
        <v>505.6887407407407</v>
      </c>
      <c r="CA443">
        <v>539.195962962963</v>
      </c>
      <c r="CB443">
        <v>1.063511851851852</v>
      </c>
      <c r="CC443">
        <v>526.5638148148148</v>
      </c>
      <c r="CD443">
        <v>23.42777037037037</v>
      </c>
      <c r="CE443">
        <v>2.188003333333334</v>
      </c>
      <c r="CF443">
        <v>2.092991851851852</v>
      </c>
      <c r="CG443">
        <v>18.87474444444445</v>
      </c>
      <c r="CH443">
        <v>18.16594444444445</v>
      </c>
      <c r="CI443">
        <v>1999.997777777778</v>
      </c>
      <c r="CJ443">
        <v>0.9800053333333333</v>
      </c>
      <c r="CK443">
        <v>0.01999448888888889</v>
      </c>
      <c r="CL443">
        <v>0</v>
      </c>
      <c r="CM443">
        <v>2.070351851851852</v>
      </c>
      <c r="CN443">
        <v>0</v>
      </c>
      <c r="CO443">
        <v>6655.895555555555</v>
      </c>
      <c r="CP443">
        <v>17338.24074074074</v>
      </c>
      <c r="CQ443">
        <v>39.27285185185185</v>
      </c>
      <c r="CR443">
        <v>39.36566666666667</v>
      </c>
      <c r="CS443">
        <v>37.87481481481481</v>
      </c>
      <c r="CT443">
        <v>37.44174074074074</v>
      </c>
      <c r="CU443">
        <v>37.57607407407407</v>
      </c>
      <c r="CV443">
        <v>1960.007407407407</v>
      </c>
      <c r="CW443">
        <v>39.99</v>
      </c>
      <c r="CX443">
        <v>0</v>
      </c>
      <c r="CY443">
        <v>1677869972.2</v>
      </c>
      <c r="CZ443">
        <v>0</v>
      </c>
      <c r="DA443">
        <v>0</v>
      </c>
      <c r="DB443" t="s">
        <v>356</v>
      </c>
      <c r="DC443">
        <v>1664468064.5</v>
      </c>
      <c r="DD443">
        <v>1677795524</v>
      </c>
      <c r="DE443">
        <v>0</v>
      </c>
      <c r="DF443">
        <v>-0.419</v>
      </c>
      <c r="DG443">
        <v>-0.001</v>
      </c>
      <c r="DH443">
        <v>3.097</v>
      </c>
      <c r="DI443">
        <v>0.268</v>
      </c>
      <c r="DJ443">
        <v>400</v>
      </c>
      <c r="DK443">
        <v>24</v>
      </c>
      <c r="DL443">
        <v>0.15</v>
      </c>
      <c r="DM443">
        <v>0.13</v>
      </c>
      <c r="DN443">
        <v>-32.81953414634146</v>
      </c>
      <c r="DO443">
        <v>-6.515730313588848</v>
      </c>
      <c r="DP443">
        <v>0.6694129578237341</v>
      </c>
      <c r="DQ443">
        <v>0</v>
      </c>
      <c r="DR443">
        <v>1.060409756097561</v>
      </c>
      <c r="DS443">
        <v>0.04566752613240609</v>
      </c>
      <c r="DT443">
        <v>0.004647868899438251</v>
      </c>
      <c r="DU443">
        <v>1</v>
      </c>
      <c r="DV443">
        <v>1</v>
      </c>
      <c r="DW443">
        <v>2</v>
      </c>
      <c r="DX443" t="s">
        <v>365</v>
      </c>
      <c r="DY443">
        <v>2.9785</v>
      </c>
      <c r="DZ443">
        <v>2.72821</v>
      </c>
      <c r="EA443">
        <v>0.0986824</v>
      </c>
      <c r="EB443">
        <v>0.104357</v>
      </c>
      <c r="EC443">
        <v>0.107102</v>
      </c>
      <c r="ED443">
        <v>0.104693</v>
      </c>
      <c r="EE443">
        <v>26952.6</v>
      </c>
      <c r="EF443">
        <v>26458.5</v>
      </c>
      <c r="EG443">
        <v>30437.8</v>
      </c>
      <c r="EH443">
        <v>29794.2</v>
      </c>
      <c r="EI443">
        <v>37507</v>
      </c>
      <c r="EJ443">
        <v>35119.6</v>
      </c>
      <c r="EK443">
        <v>46568</v>
      </c>
      <c r="EL443">
        <v>44307.7</v>
      </c>
      <c r="EM443">
        <v>1.86607</v>
      </c>
      <c r="EN443">
        <v>1.83195</v>
      </c>
      <c r="EO443">
        <v>0.103876</v>
      </c>
      <c r="EP443">
        <v>0</v>
      </c>
      <c r="EQ443">
        <v>25.8097</v>
      </c>
      <c r="ER443">
        <v>999.9</v>
      </c>
      <c r="ES443">
        <v>48.6</v>
      </c>
      <c r="ET443">
        <v>33.4</v>
      </c>
      <c r="EU443">
        <v>28.1108</v>
      </c>
      <c r="EV443">
        <v>63.3462</v>
      </c>
      <c r="EW443">
        <v>21.1899</v>
      </c>
      <c r="EX443">
        <v>1</v>
      </c>
      <c r="EY443">
        <v>0.069812</v>
      </c>
      <c r="EZ443">
        <v>1.25542</v>
      </c>
      <c r="FA443">
        <v>20.1959</v>
      </c>
      <c r="FB443">
        <v>5.22807</v>
      </c>
      <c r="FC443">
        <v>11.9722</v>
      </c>
      <c r="FD443">
        <v>4.9704</v>
      </c>
      <c r="FE443">
        <v>3.28953</v>
      </c>
      <c r="FF443">
        <v>9999</v>
      </c>
      <c r="FG443">
        <v>9999</v>
      </c>
      <c r="FH443">
        <v>9999</v>
      </c>
      <c r="FI443">
        <v>999.9</v>
      </c>
      <c r="FJ443">
        <v>4.97299</v>
      </c>
      <c r="FK443">
        <v>1.87742</v>
      </c>
      <c r="FL443">
        <v>1.87552</v>
      </c>
      <c r="FM443">
        <v>1.87836</v>
      </c>
      <c r="FN443">
        <v>1.87502</v>
      </c>
      <c r="FO443">
        <v>1.87858</v>
      </c>
      <c r="FP443">
        <v>1.87562</v>
      </c>
      <c r="FQ443">
        <v>1.87683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3.708</v>
      </c>
      <c r="GF443">
        <v>0.3435</v>
      </c>
      <c r="GG443">
        <v>1.952128706093963</v>
      </c>
      <c r="GH443">
        <v>0.004218851560130391</v>
      </c>
      <c r="GI443">
        <v>-1.795455638341317E-06</v>
      </c>
      <c r="GJ443">
        <v>4.509012065089949E-10</v>
      </c>
      <c r="GK443">
        <v>-0.002260030334245136</v>
      </c>
      <c r="GL443">
        <v>0.00193859277299023</v>
      </c>
      <c r="GM443">
        <v>0.0006059354359476578</v>
      </c>
      <c r="GN443">
        <v>-3.865286006439209E-06</v>
      </c>
      <c r="GO443">
        <v>0</v>
      </c>
      <c r="GP443">
        <v>2124</v>
      </c>
      <c r="GQ443">
        <v>1</v>
      </c>
      <c r="GR443">
        <v>26</v>
      </c>
      <c r="GS443">
        <v>223365.1</v>
      </c>
      <c r="GT443">
        <v>1240.8</v>
      </c>
      <c r="GU443">
        <v>1.42822</v>
      </c>
      <c r="GV443">
        <v>2.55615</v>
      </c>
      <c r="GW443">
        <v>1.39893</v>
      </c>
      <c r="GX443">
        <v>2.36206</v>
      </c>
      <c r="GY443">
        <v>1.44897</v>
      </c>
      <c r="GZ443">
        <v>2.48413</v>
      </c>
      <c r="HA443">
        <v>39.7171</v>
      </c>
      <c r="HB443">
        <v>24.2188</v>
      </c>
      <c r="HC443">
        <v>18</v>
      </c>
      <c r="HD443">
        <v>494.305</v>
      </c>
      <c r="HE443">
        <v>444.735</v>
      </c>
      <c r="HF443">
        <v>23.7607</v>
      </c>
      <c r="HG443">
        <v>27.9132</v>
      </c>
      <c r="HH443">
        <v>30.0003</v>
      </c>
      <c r="HI443">
        <v>27.7413</v>
      </c>
      <c r="HJ443">
        <v>27.8165</v>
      </c>
      <c r="HK443">
        <v>28.6589</v>
      </c>
      <c r="HL443">
        <v>25.0631</v>
      </c>
      <c r="HM443">
        <v>100</v>
      </c>
      <c r="HN443">
        <v>23.7523</v>
      </c>
      <c r="HO443">
        <v>573.821</v>
      </c>
      <c r="HP443">
        <v>23.4316</v>
      </c>
      <c r="HQ443">
        <v>100.633</v>
      </c>
      <c r="HR443">
        <v>101.883</v>
      </c>
    </row>
    <row r="444" spans="1:226">
      <c r="A444">
        <v>428</v>
      </c>
      <c r="B444">
        <v>1677869974</v>
      </c>
      <c r="C444">
        <v>7452.5</v>
      </c>
      <c r="D444" t="s">
        <v>1222</v>
      </c>
      <c r="E444" t="s">
        <v>1223</v>
      </c>
      <c r="F444">
        <v>5</v>
      </c>
      <c r="G444" t="s">
        <v>353</v>
      </c>
      <c r="H444" t="s">
        <v>1155</v>
      </c>
      <c r="I444">
        <v>1677869966.214286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572.5206772693751</v>
      </c>
      <c r="AK444">
        <v>546.3978303030302</v>
      </c>
      <c r="AL444">
        <v>3.401693487666984</v>
      </c>
      <c r="AM444">
        <v>63.79551976902608</v>
      </c>
      <c r="AN444">
        <f>(AP444 - AO444 + BO444*1E3/(8.314*(BQ444+273.15)) * AR444/BN444 * AQ444) * BN444/(100*BB444) * 1000/(1000 - AP444)</f>
        <v>0</v>
      </c>
      <c r="AO444">
        <v>23.42544633451181</v>
      </c>
      <c r="AP444">
        <v>24.49364181818182</v>
      </c>
      <c r="AQ444">
        <v>-4.451888732155336E-08</v>
      </c>
      <c r="AR444">
        <v>100.2132558642337</v>
      </c>
      <c r="AS444">
        <v>0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3.21</v>
      </c>
      <c r="BC444">
        <v>0.5</v>
      </c>
      <c r="BD444" t="s">
        <v>355</v>
      </c>
      <c r="BE444">
        <v>2</v>
      </c>
      <c r="BF444" t="b">
        <v>1</v>
      </c>
      <c r="BG444">
        <v>1677869966.214286</v>
      </c>
      <c r="BH444">
        <v>508.882</v>
      </c>
      <c r="BI444">
        <v>542.4355714285714</v>
      </c>
      <c r="BJ444">
        <v>24.49297857142857</v>
      </c>
      <c r="BK444">
        <v>23.42691071428571</v>
      </c>
      <c r="BL444">
        <v>505.1990357142857</v>
      </c>
      <c r="BM444">
        <v>24.14949285714286</v>
      </c>
      <c r="BN444">
        <v>500.0335357142857</v>
      </c>
      <c r="BO444">
        <v>89.33510714285714</v>
      </c>
      <c r="BP444">
        <v>0.0999600392857143</v>
      </c>
      <c r="BQ444">
        <v>26.42036428571428</v>
      </c>
      <c r="BR444">
        <v>27.50679642857143</v>
      </c>
      <c r="BS444">
        <v>999.9000000000002</v>
      </c>
      <c r="BT444">
        <v>0</v>
      </c>
      <c r="BU444">
        <v>0</v>
      </c>
      <c r="BV444">
        <v>10000.26</v>
      </c>
      <c r="BW444">
        <v>0</v>
      </c>
      <c r="BX444">
        <v>5.792219999999999</v>
      </c>
      <c r="BY444">
        <v>-33.55343214285714</v>
      </c>
      <c r="BZ444">
        <v>521.6591428571429</v>
      </c>
      <c r="CA444">
        <v>555.4478571428572</v>
      </c>
      <c r="CB444">
        <v>1.06607</v>
      </c>
      <c r="CC444">
        <v>542.4355714285714</v>
      </c>
      <c r="CD444">
        <v>23.42691071428571</v>
      </c>
      <c r="CE444">
        <v>2.1880825</v>
      </c>
      <c r="CF444">
        <v>2.092845714285715</v>
      </c>
      <c r="CG444">
        <v>18.875325</v>
      </c>
      <c r="CH444">
        <v>18.16483214285714</v>
      </c>
      <c r="CI444">
        <v>1999.999642857143</v>
      </c>
      <c r="CJ444">
        <v>0.9800051428571429</v>
      </c>
      <c r="CK444">
        <v>0.01999468571428572</v>
      </c>
      <c r="CL444">
        <v>0</v>
      </c>
      <c r="CM444">
        <v>2.038739285714285</v>
      </c>
      <c r="CN444">
        <v>0</v>
      </c>
      <c r="CO444">
        <v>6660.502857142857</v>
      </c>
      <c r="CP444">
        <v>17338.25</v>
      </c>
      <c r="CQ444">
        <v>39.18717857142857</v>
      </c>
      <c r="CR444">
        <v>39.375</v>
      </c>
      <c r="CS444">
        <v>37.86585714285714</v>
      </c>
      <c r="CT444">
        <v>37.44607142857143</v>
      </c>
      <c r="CU444">
        <v>37.58675</v>
      </c>
      <c r="CV444">
        <v>1960.009285714286</v>
      </c>
      <c r="CW444">
        <v>39.99</v>
      </c>
      <c r="CX444">
        <v>0</v>
      </c>
      <c r="CY444">
        <v>1677869977</v>
      </c>
      <c r="CZ444">
        <v>0</v>
      </c>
      <c r="DA444">
        <v>0</v>
      </c>
      <c r="DB444" t="s">
        <v>356</v>
      </c>
      <c r="DC444">
        <v>1664468064.5</v>
      </c>
      <c r="DD444">
        <v>1677795524</v>
      </c>
      <c r="DE444">
        <v>0</v>
      </c>
      <c r="DF444">
        <v>-0.419</v>
      </c>
      <c r="DG444">
        <v>-0.001</v>
      </c>
      <c r="DH444">
        <v>3.097</v>
      </c>
      <c r="DI444">
        <v>0.268</v>
      </c>
      <c r="DJ444">
        <v>400</v>
      </c>
      <c r="DK444">
        <v>24</v>
      </c>
      <c r="DL444">
        <v>0.15</v>
      </c>
      <c r="DM444">
        <v>0.13</v>
      </c>
      <c r="DN444">
        <v>-33.3580243902439</v>
      </c>
      <c r="DO444">
        <v>-3.819821602787457</v>
      </c>
      <c r="DP444">
        <v>0.3904970189952039</v>
      </c>
      <c r="DQ444">
        <v>0</v>
      </c>
      <c r="DR444">
        <v>1.064130731707317</v>
      </c>
      <c r="DS444">
        <v>0.0361398606271796</v>
      </c>
      <c r="DT444">
        <v>0.003776398716963373</v>
      </c>
      <c r="DU444">
        <v>1</v>
      </c>
      <c r="DV444">
        <v>1</v>
      </c>
      <c r="DW444">
        <v>2</v>
      </c>
      <c r="DX444" t="s">
        <v>365</v>
      </c>
      <c r="DY444">
        <v>2.97857</v>
      </c>
      <c r="DZ444">
        <v>2.72848</v>
      </c>
      <c r="EA444">
        <v>0.10096</v>
      </c>
      <c r="EB444">
        <v>0.106612</v>
      </c>
      <c r="EC444">
        <v>0.107098</v>
      </c>
      <c r="ED444">
        <v>0.104691</v>
      </c>
      <c r="EE444">
        <v>26883.9</v>
      </c>
      <c r="EF444">
        <v>26391.8</v>
      </c>
      <c r="EG444">
        <v>30437.1</v>
      </c>
      <c r="EH444">
        <v>29794.1</v>
      </c>
      <c r="EI444">
        <v>37506.5</v>
      </c>
      <c r="EJ444">
        <v>35119.5</v>
      </c>
      <c r="EK444">
        <v>46566.9</v>
      </c>
      <c r="EL444">
        <v>44307.2</v>
      </c>
      <c r="EM444">
        <v>1.8663</v>
      </c>
      <c r="EN444">
        <v>1.8319</v>
      </c>
      <c r="EO444">
        <v>0.103451</v>
      </c>
      <c r="EP444">
        <v>0</v>
      </c>
      <c r="EQ444">
        <v>25.8112</v>
      </c>
      <c r="ER444">
        <v>999.9</v>
      </c>
      <c r="ES444">
        <v>48.6</v>
      </c>
      <c r="ET444">
        <v>33.4</v>
      </c>
      <c r="EU444">
        <v>28.1108</v>
      </c>
      <c r="EV444">
        <v>63.7162</v>
      </c>
      <c r="EW444">
        <v>20.9095</v>
      </c>
      <c r="EX444">
        <v>1</v>
      </c>
      <c r="EY444">
        <v>0.0699187</v>
      </c>
      <c r="EZ444">
        <v>1.28359</v>
      </c>
      <c r="FA444">
        <v>20.1957</v>
      </c>
      <c r="FB444">
        <v>5.22942</v>
      </c>
      <c r="FC444">
        <v>11.9719</v>
      </c>
      <c r="FD444">
        <v>4.9705</v>
      </c>
      <c r="FE444">
        <v>3.28963</v>
      </c>
      <c r="FF444">
        <v>9999</v>
      </c>
      <c r="FG444">
        <v>9999</v>
      </c>
      <c r="FH444">
        <v>9999</v>
      </c>
      <c r="FI444">
        <v>999.9</v>
      </c>
      <c r="FJ444">
        <v>4.97298</v>
      </c>
      <c r="FK444">
        <v>1.87741</v>
      </c>
      <c r="FL444">
        <v>1.87552</v>
      </c>
      <c r="FM444">
        <v>1.87836</v>
      </c>
      <c r="FN444">
        <v>1.875</v>
      </c>
      <c r="FO444">
        <v>1.87857</v>
      </c>
      <c r="FP444">
        <v>1.87562</v>
      </c>
      <c r="FQ444">
        <v>1.87683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3.753</v>
      </c>
      <c r="GF444">
        <v>0.3435</v>
      </c>
      <c r="GG444">
        <v>1.952128706093963</v>
      </c>
      <c r="GH444">
        <v>0.004218851560130391</v>
      </c>
      <c r="GI444">
        <v>-1.795455638341317E-06</v>
      </c>
      <c r="GJ444">
        <v>4.509012065089949E-10</v>
      </c>
      <c r="GK444">
        <v>-0.002260030334245136</v>
      </c>
      <c r="GL444">
        <v>0.00193859277299023</v>
      </c>
      <c r="GM444">
        <v>0.0006059354359476578</v>
      </c>
      <c r="GN444">
        <v>-3.865286006439209E-06</v>
      </c>
      <c r="GO444">
        <v>0</v>
      </c>
      <c r="GP444">
        <v>2124</v>
      </c>
      <c r="GQ444">
        <v>1</v>
      </c>
      <c r="GR444">
        <v>26</v>
      </c>
      <c r="GS444">
        <v>223365.2</v>
      </c>
      <c r="GT444">
        <v>1240.8</v>
      </c>
      <c r="GU444">
        <v>1.46118</v>
      </c>
      <c r="GV444">
        <v>2.5708</v>
      </c>
      <c r="GW444">
        <v>1.39893</v>
      </c>
      <c r="GX444">
        <v>2.36206</v>
      </c>
      <c r="GY444">
        <v>1.44897</v>
      </c>
      <c r="GZ444">
        <v>2.48291</v>
      </c>
      <c r="HA444">
        <v>39.7171</v>
      </c>
      <c r="HB444">
        <v>24.2101</v>
      </c>
      <c r="HC444">
        <v>18</v>
      </c>
      <c r="HD444">
        <v>494.442</v>
      </c>
      <c r="HE444">
        <v>444.716</v>
      </c>
      <c r="HF444">
        <v>23.7526</v>
      </c>
      <c r="HG444">
        <v>27.9156</v>
      </c>
      <c r="HH444">
        <v>30.0003</v>
      </c>
      <c r="HI444">
        <v>27.7431</v>
      </c>
      <c r="HJ444">
        <v>27.8181</v>
      </c>
      <c r="HK444">
        <v>29.3655</v>
      </c>
      <c r="HL444">
        <v>25.0631</v>
      </c>
      <c r="HM444">
        <v>100</v>
      </c>
      <c r="HN444">
        <v>23.7433</v>
      </c>
      <c r="HO444">
        <v>593.857</v>
      </c>
      <c r="HP444">
        <v>23.4316</v>
      </c>
      <c r="HQ444">
        <v>100.63</v>
      </c>
      <c r="HR444">
        <v>101.882</v>
      </c>
    </row>
    <row r="445" spans="1:226">
      <c r="A445">
        <v>429</v>
      </c>
      <c r="B445">
        <v>1677869978.5</v>
      </c>
      <c r="C445">
        <v>7457</v>
      </c>
      <c r="D445" t="s">
        <v>1224</v>
      </c>
      <c r="E445" t="s">
        <v>1225</v>
      </c>
      <c r="F445">
        <v>5</v>
      </c>
      <c r="G445" t="s">
        <v>353</v>
      </c>
      <c r="H445" t="s">
        <v>1155</v>
      </c>
      <c r="I445">
        <v>1677869970.660714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587.9638436945619</v>
      </c>
      <c r="AK445">
        <v>561.7126545454545</v>
      </c>
      <c r="AL445">
        <v>3.394239968918851</v>
      </c>
      <c r="AM445">
        <v>63.79551976902608</v>
      </c>
      <c r="AN445">
        <f>(AP445 - AO445 + BO445*1E3/(8.314*(BQ445+273.15)) * AR445/BN445 * AQ445) * BN445/(100*BB445) * 1000/(1000 - AP445)</f>
        <v>0</v>
      </c>
      <c r="AO445">
        <v>23.42566758259569</v>
      </c>
      <c r="AP445">
        <v>24.49228909090908</v>
      </c>
      <c r="AQ445">
        <v>-1.874441660883638E-06</v>
      </c>
      <c r="AR445">
        <v>100.2132558642337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3.21</v>
      </c>
      <c r="BC445">
        <v>0.5</v>
      </c>
      <c r="BD445" t="s">
        <v>355</v>
      </c>
      <c r="BE445">
        <v>2</v>
      </c>
      <c r="BF445" t="b">
        <v>1</v>
      </c>
      <c r="BG445">
        <v>1677869970.660714</v>
      </c>
      <c r="BH445">
        <v>523.6148571428572</v>
      </c>
      <c r="BI445">
        <v>557.3589285714286</v>
      </c>
      <c r="BJ445">
        <v>24.49329285714286</v>
      </c>
      <c r="BK445">
        <v>23.42625714285714</v>
      </c>
      <c r="BL445">
        <v>519.8916785714285</v>
      </c>
      <c r="BM445">
        <v>24.14979285714286</v>
      </c>
      <c r="BN445">
        <v>500.0399285714287</v>
      </c>
      <c r="BO445">
        <v>89.33328214285712</v>
      </c>
      <c r="BP445">
        <v>0.09994903928571429</v>
      </c>
      <c r="BQ445">
        <v>26.42265714285714</v>
      </c>
      <c r="BR445">
        <v>27.50796785714286</v>
      </c>
      <c r="BS445">
        <v>999.9000000000002</v>
      </c>
      <c r="BT445">
        <v>0</v>
      </c>
      <c r="BU445">
        <v>0</v>
      </c>
      <c r="BV445">
        <v>9997.823928571426</v>
      </c>
      <c r="BW445">
        <v>0</v>
      </c>
      <c r="BX445">
        <v>5.792219999999999</v>
      </c>
      <c r="BY445">
        <v>-33.74395357142858</v>
      </c>
      <c r="BZ445">
        <v>536.762142857143</v>
      </c>
      <c r="CA445">
        <v>570.7288928571429</v>
      </c>
      <c r="CB445">
        <v>1.067035714285714</v>
      </c>
      <c r="CC445">
        <v>557.3589285714286</v>
      </c>
      <c r="CD445">
        <v>23.42625714285714</v>
      </c>
      <c r="CE445">
        <v>2.188065714285715</v>
      </c>
      <c r="CF445">
        <v>2.092744642857142</v>
      </c>
      <c r="CG445">
        <v>18.87520357142857</v>
      </c>
      <c r="CH445">
        <v>18.16406428571428</v>
      </c>
      <c r="CI445">
        <v>1999.9975</v>
      </c>
      <c r="CJ445">
        <v>0.9800050357142858</v>
      </c>
      <c r="CK445">
        <v>0.01999479642857143</v>
      </c>
      <c r="CL445">
        <v>0</v>
      </c>
      <c r="CM445">
        <v>2.020275</v>
      </c>
      <c r="CN445">
        <v>0</v>
      </c>
      <c r="CO445">
        <v>6664.896785714285</v>
      </c>
      <c r="CP445">
        <v>17338.22857142857</v>
      </c>
      <c r="CQ445">
        <v>39.13589285714285</v>
      </c>
      <c r="CR445">
        <v>39.375</v>
      </c>
      <c r="CS445">
        <v>37.89485714285714</v>
      </c>
      <c r="CT445">
        <v>37.45728571428572</v>
      </c>
      <c r="CU445">
        <v>37.59125</v>
      </c>
      <c r="CV445">
        <v>1960.007142857143</v>
      </c>
      <c r="CW445">
        <v>39.99</v>
      </c>
      <c r="CX445">
        <v>0</v>
      </c>
      <c r="CY445">
        <v>1677869981.8</v>
      </c>
      <c r="CZ445">
        <v>0</v>
      </c>
      <c r="DA445">
        <v>0</v>
      </c>
      <c r="DB445" t="s">
        <v>356</v>
      </c>
      <c r="DC445">
        <v>1664468064.5</v>
      </c>
      <c r="DD445">
        <v>1677795524</v>
      </c>
      <c r="DE445">
        <v>0</v>
      </c>
      <c r="DF445">
        <v>-0.419</v>
      </c>
      <c r="DG445">
        <v>-0.001</v>
      </c>
      <c r="DH445">
        <v>3.097</v>
      </c>
      <c r="DI445">
        <v>0.268</v>
      </c>
      <c r="DJ445">
        <v>400</v>
      </c>
      <c r="DK445">
        <v>24</v>
      </c>
      <c r="DL445">
        <v>0.15</v>
      </c>
      <c r="DM445">
        <v>0.13</v>
      </c>
      <c r="DN445">
        <v>-33.59655365853659</v>
      </c>
      <c r="DO445">
        <v>-2.74005574912892</v>
      </c>
      <c r="DP445">
        <v>0.2735108880853729</v>
      </c>
      <c r="DQ445">
        <v>0</v>
      </c>
      <c r="DR445">
        <v>1.065760975609756</v>
      </c>
      <c r="DS445">
        <v>0.01685937282230245</v>
      </c>
      <c r="DT445">
        <v>0.00221585837013071</v>
      </c>
      <c r="DU445">
        <v>1</v>
      </c>
      <c r="DV445">
        <v>1</v>
      </c>
      <c r="DW445">
        <v>2</v>
      </c>
      <c r="DX445" t="s">
        <v>365</v>
      </c>
      <c r="DY445">
        <v>2.97843</v>
      </c>
      <c r="DZ445">
        <v>2.7282</v>
      </c>
      <c r="EA445">
        <v>0.10298</v>
      </c>
      <c r="EB445">
        <v>0.108612</v>
      </c>
      <c r="EC445">
        <v>0.107098</v>
      </c>
      <c r="ED445">
        <v>0.10469</v>
      </c>
      <c r="EE445">
        <v>26823.9</v>
      </c>
      <c r="EF445">
        <v>26332.9</v>
      </c>
      <c r="EG445">
        <v>30437.6</v>
      </c>
      <c r="EH445">
        <v>29794.3</v>
      </c>
      <c r="EI445">
        <v>37507.4</v>
      </c>
      <c r="EJ445">
        <v>35120.1</v>
      </c>
      <c r="EK445">
        <v>46567.8</v>
      </c>
      <c r="EL445">
        <v>44307.7</v>
      </c>
      <c r="EM445">
        <v>1.86593</v>
      </c>
      <c r="EN445">
        <v>1.8318</v>
      </c>
      <c r="EO445">
        <v>0.10341</v>
      </c>
      <c r="EP445">
        <v>0</v>
      </c>
      <c r="EQ445">
        <v>25.8122</v>
      </c>
      <c r="ER445">
        <v>999.9</v>
      </c>
      <c r="ES445">
        <v>48.6</v>
      </c>
      <c r="ET445">
        <v>33.4</v>
      </c>
      <c r="EU445">
        <v>28.1098</v>
      </c>
      <c r="EV445">
        <v>63.2562</v>
      </c>
      <c r="EW445">
        <v>20.9014</v>
      </c>
      <c r="EX445">
        <v>1</v>
      </c>
      <c r="EY445">
        <v>0.0702236</v>
      </c>
      <c r="EZ445">
        <v>1.28474</v>
      </c>
      <c r="FA445">
        <v>20.1956</v>
      </c>
      <c r="FB445">
        <v>5.22912</v>
      </c>
      <c r="FC445">
        <v>11.9721</v>
      </c>
      <c r="FD445">
        <v>4.97055</v>
      </c>
      <c r="FE445">
        <v>3.28973</v>
      </c>
      <c r="FF445">
        <v>9999</v>
      </c>
      <c r="FG445">
        <v>9999</v>
      </c>
      <c r="FH445">
        <v>9999</v>
      </c>
      <c r="FI445">
        <v>999.9</v>
      </c>
      <c r="FJ445">
        <v>4.97296</v>
      </c>
      <c r="FK445">
        <v>1.87736</v>
      </c>
      <c r="FL445">
        <v>1.87548</v>
      </c>
      <c r="FM445">
        <v>1.87833</v>
      </c>
      <c r="FN445">
        <v>1.87499</v>
      </c>
      <c r="FO445">
        <v>1.87853</v>
      </c>
      <c r="FP445">
        <v>1.87562</v>
      </c>
      <c r="FQ445">
        <v>1.87678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3.793</v>
      </c>
      <c r="GF445">
        <v>0.3435</v>
      </c>
      <c r="GG445">
        <v>1.952128706093963</v>
      </c>
      <c r="GH445">
        <v>0.004218851560130391</v>
      </c>
      <c r="GI445">
        <v>-1.795455638341317E-06</v>
      </c>
      <c r="GJ445">
        <v>4.509012065089949E-10</v>
      </c>
      <c r="GK445">
        <v>-0.002260030334245136</v>
      </c>
      <c r="GL445">
        <v>0.00193859277299023</v>
      </c>
      <c r="GM445">
        <v>0.0006059354359476578</v>
      </c>
      <c r="GN445">
        <v>-3.865286006439209E-06</v>
      </c>
      <c r="GO445">
        <v>0</v>
      </c>
      <c r="GP445">
        <v>2124</v>
      </c>
      <c r="GQ445">
        <v>1</v>
      </c>
      <c r="GR445">
        <v>26</v>
      </c>
      <c r="GS445">
        <v>223365.2</v>
      </c>
      <c r="GT445">
        <v>1240.9</v>
      </c>
      <c r="GU445">
        <v>1.49292</v>
      </c>
      <c r="GV445">
        <v>2.56958</v>
      </c>
      <c r="GW445">
        <v>1.39893</v>
      </c>
      <c r="GX445">
        <v>2.36206</v>
      </c>
      <c r="GY445">
        <v>1.44897</v>
      </c>
      <c r="GZ445">
        <v>2.38892</v>
      </c>
      <c r="HA445">
        <v>39.7171</v>
      </c>
      <c r="HB445">
        <v>24.2101</v>
      </c>
      <c r="HC445">
        <v>18</v>
      </c>
      <c r="HD445">
        <v>494.248</v>
      </c>
      <c r="HE445">
        <v>444.666</v>
      </c>
      <c r="HF445">
        <v>23.7428</v>
      </c>
      <c r="HG445">
        <v>27.9177</v>
      </c>
      <c r="HH445">
        <v>30.0004</v>
      </c>
      <c r="HI445">
        <v>27.7452</v>
      </c>
      <c r="HJ445">
        <v>27.8197</v>
      </c>
      <c r="HK445">
        <v>29.9569</v>
      </c>
      <c r="HL445">
        <v>25.0631</v>
      </c>
      <c r="HM445">
        <v>100</v>
      </c>
      <c r="HN445">
        <v>23.7385</v>
      </c>
      <c r="HO445">
        <v>607.215</v>
      </c>
      <c r="HP445">
        <v>23.4316</v>
      </c>
      <c r="HQ445">
        <v>100.632</v>
      </c>
      <c r="HR445">
        <v>101.883</v>
      </c>
    </row>
    <row r="446" spans="1:226">
      <c r="A446">
        <v>430</v>
      </c>
      <c r="B446">
        <v>1677869983.5</v>
      </c>
      <c r="C446">
        <v>7462</v>
      </c>
      <c r="D446" t="s">
        <v>1226</v>
      </c>
      <c r="E446" t="s">
        <v>1227</v>
      </c>
      <c r="F446">
        <v>5</v>
      </c>
      <c r="G446" t="s">
        <v>353</v>
      </c>
      <c r="H446" t="s">
        <v>1155</v>
      </c>
      <c r="I446">
        <v>1677869975.962963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605.2483587406512</v>
      </c>
      <c r="AK446">
        <v>578.8044363636365</v>
      </c>
      <c r="AL446">
        <v>3.421484565196274</v>
      </c>
      <c r="AM446">
        <v>63.79551976902608</v>
      </c>
      <c r="AN446">
        <f>(AP446 - AO446 + BO446*1E3/(8.314*(BQ446+273.15)) * AR446/BN446 * AQ446) * BN446/(100*BB446) * 1000/(1000 - AP446)</f>
        <v>0</v>
      </c>
      <c r="AO446">
        <v>23.42658249191006</v>
      </c>
      <c r="AP446">
        <v>24.49288363636363</v>
      </c>
      <c r="AQ446">
        <v>-3.463663151279624E-06</v>
      </c>
      <c r="AR446">
        <v>100.2132558642337</v>
      </c>
      <c r="AS446">
        <v>0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3.21</v>
      </c>
      <c r="BC446">
        <v>0.5</v>
      </c>
      <c r="BD446" t="s">
        <v>355</v>
      </c>
      <c r="BE446">
        <v>2</v>
      </c>
      <c r="BF446" t="b">
        <v>1</v>
      </c>
      <c r="BG446">
        <v>1677869975.962963</v>
      </c>
      <c r="BH446">
        <v>541.2104074074074</v>
      </c>
      <c r="BI446">
        <v>575.1874074074074</v>
      </c>
      <c r="BJ446">
        <v>24.49322592592593</v>
      </c>
      <c r="BK446">
        <v>23.4261</v>
      </c>
      <c r="BL446">
        <v>537.4397407407407</v>
      </c>
      <c r="BM446">
        <v>24.14972592592593</v>
      </c>
      <c r="BN446">
        <v>500.0332222222223</v>
      </c>
      <c r="BO446">
        <v>89.33037407407404</v>
      </c>
      <c r="BP446">
        <v>0.09997335925925926</v>
      </c>
      <c r="BQ446">
        <v>26.42448518518518</v>
      </c>
      <c r="BR446">
        <v>27.50492962962963</v>
      </c>
      <c r="BS446">
        <v>999.9000000000001</v>
      </c>
      <c r="BT446">
        <v>0</v>
      </c>
      <c r="BU446">
        <v>0</v>
      </c>
      <c r="BV446">
        <v>9993.349259259259</v>
      </c>
      <c r="BW446">
        <v>0</v>
      </c>
      <c r="BX446">
        <v>5.792219999999999</v>
      </c>
      <c r="BY446">
        <v>-33.97700370370371</v>
      </c>
      <c r="BZ446">
        <v>554.7992592592593</v>
      </c>
      <c r="CA446">
        <v>588.985</v>
      </c>
      <c r="CB446">
        <v>1.067127777777778</v>
      </c>
      <c r="CC446">
        <v>575.1874074074074</v>
      </c>
      <c r="CD446">
        <v>23.4261</v>
      </c>
      <c r="CE446">
        <v>2.187988888888889</v>
      </c>
      <c r="CF446">
        <v>2.092662592592593</v>
      </c>
      <c r="CG446">
        <v>18.87464074074074</v>
      </c>
      <c r="CH446">
        <v>18.16343703703703</v>
      </c>
      <c r="CI446">
        <v>2000.025555555556</v>
      </c>
      <c r="CJ446">
        <v>0.9800053333333333</v>
      </c>
      <c r="CK446">
        <v>0.01999448888888889</v>
      </c>
      <c r="CL446">
        <v>0</v>
      </c>
      <c r="CM446">
        <v>2.053755555555556</v>
      </c>
      <c r="CN446">
        <v>0</v>
      </c>
      <c r="CO446">
        <v>6670.032222222221</v>
      </c>
      <c r="CP446">
        <v>17338.47037037037</v>
      </c>
      <c r="CQ446">
        <v>39.053</v>
      </c>
      <c r="CR446">
        <v>39.375</v>
      </c>
      <c r="CS446">
        <v>37.91637037037037</v>
      </c>
      <c r="CT446">
        <v>37.45574074074074</v>
      </c>
      <c r="CU446">
        <v>37.59466666666666</v>
      </c>
      <c r="CV446">
        <v>1960.035185185185</v>
      </c>
      <c r="CW446">
        <v>39.99</v>
      </c>
      <c r="CX446">
        <v>0</v>
      </c>
      <c r="CY446">
        <v>1677869986.6</v>
      </c>
      <c r="CZ446">
        <v>0</v>
      </c>
      <c r="DA446">
        <v>0</v>
      </c>
      <c r="DB446" t="s">
        <v>356</v>
      </c>
      <c r="DC446">
        <v>1664468064.5</v>
      </c>
      <c r="DD446">
        <v>1677795524</v>
      </c>
      <c r="DE446">
        <v>0</v>
      </c>
      <c r="DF446">
        <v>-0.419</v>
      </c>
      <c r="DG446">
        <v>-0.001</v>
      </c>
      <c r="DH446">
        <v>3.097</v>
      </c>
      <c r="DI446">
        <v>0.268</v>
      </c>
      <c r="DJ446">
        <v>400</v>
      </c>
      <c r="DK446">
        <v>24</v>
      </c>
      <c r="DL446">
        <v>0.15</v>
      </c>
      <c r="DM446">
        <v>0.13</v>
      </c>
      <c r="DN446">
        <v>-33.85451</v>
      </c>
      <c r="DO446">
        <v>-2.542604127579683</v>
      </c>
      <c r="DP446">
        <v>0.2473688913343791</v>
      </c>
      <c r="DQ446">
        <v>0</v>
      </c>
      <c r="DR446">
        <v>1.0670075</v>
      </c>
      <c r="DS446">
        <v>-1.913696060151667E-05</v>
      </c>
      <c r="DT446">
        <v>0.0006772545680909048</v>
      </c>
      <c r="DU446">
        <v>1</v>
      </c>
      <c r="DV446">
        <v>1</v>
      </c>
      <c r="DW446">
        <v>2</v>
      </c>
      <c r="DX446" t="s">
        <v>365</v>
      </c>
      <c r="DY446">
        <v>2.97847</v>
      </c>
      <c r="DZ446">
        <v>2.72835</v>
      </c>
      <c r="EA446">
        <v>0.105192</v>
      </c>
      <c r="EB446">
        <v>0.110793</v>
      </c>
      <c r="EC446">
        <v>0.107089</v>
      </c>
      <c r="ED446">
        <v>0.104681</v>
      </c>
      <c r="EE446">
        <v>26757.2</v>
      </c>
      <c r="EF446">
        <v>26268.5</v>
      </c>
      <c r="EG446">
        <v>30437.1</v>
      </c>
      <c r="EH446">
        <v>29794.3</v>
      </c>
      <c r="EI446">
        <v>37507.1</v>
      </c>
      <c r="EJ446">
        <v>35120.5</v>
      </c>
      <c r="EK446">
        <v>46566.7</v>
      </c>
      <c r="EL446">
        <v>44307.6</v>
      </c>
      <c r="EM446">
        <v>1.86605</v>
      </c>
      <c r="EN446">
        <v>1.83205</v>
      </c>
      <c r="EO446">
        <v>0.102948</v>
      </c>
      <c r="EP446">
        <v>0</v>
      </c>
      <c r="EQ446">
        <v>25.8141</v>
      </c>
      <c r="ER446">
        <v>999.9</v>
      </c>
      <c r="ES446">
        <v>48.6</v>
      </c>
      <c r="ET446">
        <v>33.4</v>
      </c>
      <c r="EU446">
        <v>28.1119</v>
      </c>
      <c r="EV446">
        <v>63.3862</v>
      </c>
      <c r="EW446">
        <v>21.1218</v>
      </c>
      <c r="EX446">
        <v>1</v>
      </c>
      <c r="EY446">
        <v>0.0702744</v>
      </c>
      <c r="EZ446">
        <v>1.2826</v>
      </c>
      <c r="FA446">
        <v>20.1954</v>
      </c>
      <c r="FB446">
        <v>5.22867</v>
      </c>
      <c r="FC446">
        <v>11.9721</v>
      </c>
      <c r="FD446">
        <v>4.9702</v>
      </c>
      <c r="FE446">
        <v>3.28968</v>
      </c>
      <c r="FF446">
        <v>9999</v>
      </c>
      <c r="FG446">
        <v>9999</v>
      </c>
      <c r="FH446">
        <v>9999</v>
      </c>
      <c r="FI446">
        <v>999.9</v>
      </c>
      <c r="FJ446">
        <v>4.97296</v>
      </c>
      <c r="FK446">
        <v>1.87742</v>
      </c>
      <c r="FL446">
        <v>1.87551</v>
      </c>
      <c r="FM446">
        <v>1.87835</v>
      </c>
      <c r="FN446">
        <v>1.875</v>
      </c>
      <c r="FO446">
        <v>1.87859</v>
      </c>
      <c r="FP446">
        <v>1.87562</v>
      </c>
      <c r="FQ446">
        <v>1.87682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3.837</v>
      </c>
      <c r="GF446">
        <v>0.3435</v>
      </c>
      <c r="GG446">
        <v>1.952128706093963</v>
      </c>
      <c r="GH446">
        <v>0.004218851560130391</v>
      </c>
      <c r="GI446">
        <v>-1.795455638341317E-06</v>
      </c>
      <c r="GJ446">
        <v>4.509012065089949E-10</v>
      </c>
      <c r="GK446">
        <v>-0.002260030334245136</v>
      </c>
      <c r="GL446">
        <v>0.00193859277299023</v>
      </c>
      <c r="GM446">
        <v>0.0006059354359476578</v>
      </c>
      <c r="GN446">
        <v>-3.865286006439209E-06</v>
      </c>
      <c r="GO446">
        <v>0</v>
      </c>
      <c r="GP446">
        <v>2124</v>
      </c>
      <c r="GQ446">
        <v>1</v>
      </c>
      <c r="GR446">
        <v>26</v>
      </c>
      <c r="GS446">
        <v>223365.3</v>
      </c>
      <c r="GT446">
        <v>1241</v>
      </c>
      <c r="GU446">
        <v>1.52466</v>
      </c>
      <c r="GV446">
        <v>2.55493</v>
      </c>
      <c r="GW446">
        <v>1.39893</v>
      </c>
      <c r="GX446">
        <v>2.36206</v>
      </c>
      <c r="GY446">
        <v>1.44897</v>
      </c>
      <c r="GZ446">
        <v>2.49878</v>
      </c>
      <c r="HA446">
        <v>39.7422</v>
      </c>
      <c r="HB446">
        <v>24.2188</v>
      </c>
      <c r="HC446">
        <v>18</v>
      </c>
      <c r="HD446">
        <v>494.33</v>
      </c>
      <c r="HE446">
        <v>444.835</v>
      </c>
      <c r="HF446">
        <v>23.736</v>
      </c>
      <c r="HG446">
        <v>27.9201</v>
      </c>
      <c r="HH446">
        <v>30.0001</v>
      </c>
      <c r="HI446">
        <v>27.747</v>
      </c>
      <c r="HJ446">
        <v>27.8215</v>
      </c>
      <c r="HK446">
        <v>30.5882</v>
      </c>
      <c r="HL446">
        <v>25.0631</v>
      </c>
      <c r="HM446">
        <v>100</v>
      </c>
      <c r="HN446">
        <v>23.7333</v>
      </c>
      <c r="HO446">
        <v>620.572</v>
      </c>
      <c r="HP446">
        <v>23.4316</v>
      </c>
      <c r="HQ446">
        <v>100.63</v>
      </c>
      <c r="HR446">
        <v>101.883</v>
      </c>
    </row>
    <row r="447" spans="1:226">
      <c r="A447">
        <v>431</v>
      </c>
      <c r="B447">
        <v>1677869988.5</v>
      </c>
      <c r="C447">
        <v>7467</v>
      </c>
      <c r="D447" t="s">
        <v>1228</v>
      </c>
      <c r="E447" t="s">
        <v>1229</v>
      </c>
      <c r="F447">
        <v>5</v>
      </c>
      <c r="G447" t="s">
        <v>353</v>
      </c>
      <c r="H447" t="s">
        <v>1155</v>
      </c>
      <c r="I447">
        <v>1677869980.981482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622.3132564624011</v>
      </c>
      <c r="AK447">
        <v>595.7831696969693</v>
      </c>
      <c r="AL447">
        <v>3.386675326555696</v>
      </c>
      <c r="AM447">
        <v>63.79551976902608</v>
      </c>
      <c r="AN447">
        <f>(AP447 - AO447 + BO447*1E3/(8.314*(BQ447+273.15)) * AR447/BN447 * AQ447) * BN447/(100*BB447) * 1000/(1000 - AP447)</f>
        <v>0</v>
      </c>
      <c r="AO447">
        <v>23.42500043274074</v>
      </c>
      <c r="AP447">
        <v>24.4923812121212</v>
      </c>
      <c r="AQ447">
        <v>-1.303011213605524E-06</v>
      </c>
      <c r="AR447">
        <v>100.2132558642337</v>
      </c>
      <c r="AS447">
        <v>0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3.21</v>
      </c>
      <c r="BC447">
        <v>0.5</v>
      </c>
      <c r="BD447" t="s">
        <v>355</v>
      </c>
      <c r="BE447">
        <v>2</v>
      </c>
      <c r="BF447" t="b">
        <v>1</v>
      </c>
      <c r="BG447">
        <v>1677869980.981482</v>
      </c>
      <c r="BH447">
        <v>557.8939259259259</v>
      </c>
      <c r="BI447">
        <v>592.0227777777777</v>
      </c>
      <c r="BJ447">
        <v>24.49284444444444</v>
      </c>
      <c r="BK447">
        <v>23.42587777777778</v>
      </c>
      <c r="BL447">
        <v>554.078888888889</v>
      </c>
      <c r="BM447">
        <v>24.14934444444444</v>
      </c>
      <c r="BN447">
        <v>500.0432962962963</v>
      </c>
      <c r="BO447">
        <v>89.32833703703703</v>
      </c>
      <c r="BP447">
        <v>0.09989617037037037</v>
      </c>
      <c r="BQ447">
        <v>26.42569259259259</v>
      </c>
      <c r="BR447">
        <v>27.50020370370371</v>
      </c>
      <c r="BS447">
        <v>999.9000000000001</v>
      </c>
      <c r="BT447">
        <v>0</v>
      </c>
      <c r="BU447">
        <v>0</v>
      </c>
      <c r="BV447">
        <v>9997.212222222222</v>
      </c>
      <c r="BW447">
        <v>0</v>
      </c>
      <c r="BX447">
        <v>5.792219999999999</v>
      </c>
      <c r="BY447">
        <v>-34.12895555555555</v>
      </c>
      <c r="BZ447">
        <v>571.9013333333334</v>
      </c>
      <c r="CA447">
        <v>606.2242222222221</v>
      </c>
      <c r="CB447">
        <v>1.066958888888889</v>
      </c>
      <c r="CC447">
        <v>592.0227777777777</v>
      </c>
      <c r="CD447">
        <v>23.42587777777778</v>
      </c>
      <c r="CE447">
        <v>2.187904814814815</v>
      </c>
      <c r="CF447">
        <v>2.092595185185185</v>
      </c>
      <c r="CG447">
        <v>18.87401851851851</v>
      </c>
      <c r="CH447">
        <v>18.16292962962963</v>
      </c>
      <c r="CI447">
        <v>2000.022592592593</v>
      </c>
      <c r="CJ447">
        <v>0.9800055555555555</v>
      </c>
      <c r="CK447">
        <v>0.01999425925925926</v>
      </c>
      <c r="CL447">
        <v>0</v>
      </c>
      <c r="CM447">
        <v>2.091607407407407</v>
      </c>
      <c r="CN447">
        <v>0</v>
      </c>
      <c r="CO447">
        <v>6674.307037037037</v>
      </c>
      <c r="CP447">
        <v>17338.45925925926</v>
      </c>
      <c r="CQ447">
        <v>39.02992592592592</v>
      </c>
      <c r="CR447">
        <v>39.375</v>
      </c>
      <c r="CS447">
        <v>37.958</v>
      </c>
      <c r="CT447">
        <v>37.45107407407407</v>
      </c>
      <c r="CU447">
        <v>37.58766666666666</v>
      </c>
      <c r="CV447">
        <v>1960.032592592593</v>
      </c>
      <c r="CW447">
        <v>39.99</v>
      </c>
      <c r="CX447">
        <v>0</v>
      </c>
      <c r="CY447">
        <v>1677869991.4</v>
      </c>
      <c r="CZ447">
        <v>0</v>
      </c>
      <c r="DA447">
        <v>0</v>
      </c>
      <c r="DB447" t="s">
        <v>356</v>
      </c>
      <c r="DC447">
        <v>1664468064.5</v>
      </c>
      <c r="DD447">
        <v>1677795524</v>
      </c>
      <c r="DE447">
        <v>0</v>
      </c>
      <c r="DF447">
        <v>-0.419</v>
      </c>
      <c r="DG447">
        <v>-0.001</v>
      </c>
      <c r="DH447">
        <v>3.097</v>
      </c>
      <c r="DI447">
        <v>0.268</v>
      </c>
      <c r="DJ447">
        <v>400</v>
      </c>
      <c r="DK447">
        <v>24</v>
      </c>
      <c r="DL447">
        <v>0.15</v>
      </c>
      <c r="DM447">
        <v>0.13</v>
      </c>
      <c r="DN447">
        <v>-34.0358025</v>
      </c>
      <c r="DO447">
        <v>-1.973949343339582</v>
      </c>
      <c r="DP447">
        <v>0.1956591941201586</v>
      </c>
      <c r="DQ447">
        <v>0</v>
      </c>
      <c r="DR447">
        <v>1.0671055</v>
      </c>
      <c r="DS447">
        <v>-0.0006279174484076308</v>
      </c>
      <c r="DT447">
        <v>0.000586791913713887</v>
      </c>
      <c r="DU447">
        <v>1</v>
      </c>
      <c r="DV447">
        <v>1</v>
      </c>
      <c r="DW447">
        <v>2</v>
      </c>
      <c r="DX447" t="s">
        <v>365</v>
      </c>
      <c r="DY447">
        <v>2.97844</v>
      </c>
      <c r="DZ447">
        <v>2.72802</v>
      </c>
      <c r="EA447">
        <v>0.107375</v>
      </c>
      <c r="EB447">
        <v>0.11295</v>
      </c>
      <c r="EC447">
        <v>0.107091</v>
      </c>
      <c r="ED447">
        <v>0.104678</v>
      </c>
      <c r="EE447">
        <v>26691.6</v>
      </c>
      <c r="EF447">
        <v>26204.4</v>
      </c>
      <c r="EG447">
        <v>30436.8</v>
      </c>
      <c r="EH447">
        <v>29793.9</v>
      </c>
      <c r="EI447">
        <v>37506.9</v>
      </c>
      <c r="EJ447">
        <v>35120.3</v>
      </c>
      <c r="EK447">
        <v>46566.4</v>
      </c>
      <c r="EL447">
        <v>44307</v>
      </c>
      <c r="EM447">
        <v>1.86595</v>
      </c>
      <c r="EN447">
        <v>1.8318</v>
      </c>
      <c r="EO447">
        <v>0.102889</v>
      </c>
      <c r="EP447">
        <v>0</v>
      </c>
      <c r="EQ447">
        <v>25.8143</v>
      </c>
      <c r="ER447">
        <v>999.9</v>
      </c>
      <c r="ES447">
        <v>48.6</v>
      </c>
      <c r="ET447">
        <v>33.4</v>
      </c>
      <c r="EU447">
        <v>28.1108</v>
      </c>
      <c r="EV447">
        <v>63.4562</v>
      </c>
      <c r="EW447">
        <v>20.7332</v>
      </c>
      <c r="EX447">
        <v>1</v>
      </c>
      <c r="EY447">
        <v>0.0704776</v>
      </c>
      <c r="EZ447">
        <v>1.23987</v>
      </c>
      <c r="FA447">
        <v>20.1958</v>
      </c>
      <c r="FB447">
        <v>5.22867</v>
      </c>
      <c r="FC447">
        <v>11.9734</v>
      </c>
      <c r="FD447">
        <v>4.9703</v>
      </c>
      <c r="FE447">
        <v>3.28963</v>
      </c>
      <c r="FF447">
        <v>9999</v>
      </c>
      <c r="FG447">
        <v>9999</v>
      </c>
      <c r="FH447">
        <v>9999</v>
      </c>
      <c r="FI447">
        <v>999.9</v>
      </c>
      <c r="FJ447">
        <v>4.97298</v>
      </c>
      <c r="FK447">
        <v>1.87736</v>
      </c>
      <c r="FL447">
        <v>1.87547</v>
      </c>
      <c r="FM447">
        <v>1.87831</v>
      </c>
      <c r="FN447">
        <v>1.875</v>
      </c>
      <c r="FO447">
        <v>1.87853</v>
      </c>
      <c r="FP447">
        <v>1.8756</v>
      </c>
      <c r="FQ447">
        <v>1.8768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3.881</v>
      </c>
      <c r="GF447">
        <v>0.3435</v>
      </c>
      <c r="GG447">
        <v>1.952128706093963</v>
      </c>
      <c r="GH447">
        <v>0.004218851560130391</v>
      </c>
      <c r="GI447">
        <v>-1.795455638341317E-06</v>
      </c>
      <c r="GJ447">
        <v>4.509012065089949E-10</v>
      </c>
      <c r="GK447">
        <v>-0.002260030334245136</v>
      </c>
      <c r="GL447">
        <v>0.00193859277299023</v>
      </c>
      <c r="GM447">
        <v>0.0006059354359476578</v>
      </c>
      <c r="GN447">
        <v>-3.865286006439209E-06</v>
      </c>
      <c r="GO447">
        <v>0</v>
      </c>
      <c r="GP447">
        <v>2124</v>
      </c>
      <c r="GQ447">
        <v>1</v>
      </c>
      <c r="GR447">
        <v>26</v>
      </c>
      <c r="GS447">
        <v>223365.4</v>
      </c>
      <c r="GT447">
        <v>1241.1</v>
      </c>
      <c r="GU447">
        <v>1.56006</v>
      </c>
      <c r="GV447">
        <v>2.56958</v>
      </c>
      <c r="GW447">
        <v>1.39893</v>
      </c>
      <c r="GX447">
        <v>2.36206</v>
      </c>
      <c r="GY447">
        <v>1.44897</v>
      </c>
      <c r="GZ447">
        <v>2.44263</v>
      </c>
      <c r="HA447">
        <v>39.7422</v>
      </c>
      <c r="HB447">
        <v>24.2101</v>
      </c>
      <c r="HC447">
        <v>18</v>
      </c>
      <c r="HD447">
        <v>494.29</v>
      </c>
      <c r="HE447">
        <v>444.698</v>
      </c>
      <c r="HF447">
        <v>23.7324</v>
      </c>
      <c r="HG447">
        <v>27.9225</v>
      </c>
      <c r="HH447">
        <v>30.0003</v>
      </c>
      <c r="HI447">
        <v>27.7494</v>
      </c>
      <c r="HJ447">
        <v>27.8238</v>
      </c>
      <c r="HK447">
        <v>31.2927</v>
      </c>
      <c r="HL447">
        <v>25.0631</v>
      </c>
      <c r="HM447">
        <v>100</v>
      </c>
      <c r="HN447">
        <v>23.7427</v>
      </c>
      <c r="HO447">
        <v>640.6079999999999</v>
      </c>
      <c r="HP447">
        <v>23.4316</v>
      </c>
      <c r="HQ447">
        <v>100.629</v>
      </c>
      <c r="HR447">
        <v>101.881</v>
      </c>
    </row>
    <row r="448" spans="1:226">
      <c r="A448">
        <v>432</v>
      </c>
      <c r="B448">
        <v>1677869993.5</v>
      </c>
      <c r="C448">
        <v>7472</v>
      </c>
      <c r="D448" t="s">
        <v>1230</v>
      </c>
      <c r="E448" t="s">
        <v>1231</v>
      </c>
      <c r="F448">
        <v>5</v>
      </c>
      <c r="G448" t="s">
        <v>353</v>
      </c>
      <c r="H448" t="s">
        <v>1155</v>
      </c>
      <c r="I448">
        <v>1677869986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639.6304573218944</v>
      </c>
      <c r="AK448">
        <v>612.8400363636362</v>
      </c>
      <c r="AL448">
        <v>3.410218075370143</v>
      </c>
      <c r="AM448">
        <v>63.79551976902608</v>
      </c>
      <c r="AN448">
        <f>(AP448 - AO448 + BO448*1E3/(8.314*(BQ448+273.15)) * AR448/BN448 * AQ448) * BN448/(100*BB448) * 1000/(1000 - AP448)</f>
        <v>0</v>
      </c>
      <c r="AO448">
        <v>23.42607529577347</v>
      </c>
      <c r="AP448">
        <v>24.49392</v>
      </c>
      <c r="AQ448">
        <v>4.74661609706681E-06</v>
      </c>
      <c r="AR448">
        <v>100.2132558642337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3.21</v>
      </c>
      <c r="BC448">
        <v>0.5</v>
      </c>
      <c r="BD448" t="s">
        <v>355</v>
      </c>
      <c r="BE448">
        <v>2</v>
      </c>
      <c r="BF448" t="b">
        <v>1</v>
      </c>
      <c r="BG448">
        <v>1677869986</v>
      </c>
      <c r="BH448">
        <v>574.5696666666668</v>
      </c>
      <c r="BI448">
        <v>608.8932592592593</v>
      </c>
      <c r="BJ448">
        <v>24.49307037037037</v>
      </c>
      <c r="BK448">
        <v>23.42582222222222</v>
      </c>
      <c r="BL448">
        <v>570.7109999999999</v>
      </c>
      <c r="BM448">
        <v>24.14956296296296</v>
      </c>
      <c r="BN448">
        <v>500.0313703703704</v>
      </c>
      <c r="BO448">
        <v>89.32700740740741</v>
      </c>
      <c r="BP448">
        <v>0.09993752592592592</v>
      </c>
      <c r="BQ448">
        <v>26.42727777777777</v>
      </c>
      <c r="BR448">
        <v>27.50018148148148</v>
      </c>
      <c r="BS448">
        <v>999.9000000000001</v>
      </c>
      <c r="BT448">
        <v>0</v>
      </c>
      <c r="BU448">
        <v>0</v>
      </c>
      <c r="BV448">
        <v>9991.92037037037</v>
      </c>
      <c r="BW448">
        <v>0</v>
      </c>
      <c r="BX448">
        <v>5.792219999999999</v>
      </c>
      <c r="BY448">
        <v>-34.32367407407407</v>
      </c>
      <c r="BZ448">
        <v>588.9959629629629</v>
      </c>
      <c r="CA448">
        <v>623.4993703703703</v>
      </c>
      <c r="CB448">
        <v>1.06724037037037</v>
      </c>
      <c r="CC448">
        <v>608.8932592592593</v>
      </c>
      <c r="CD448">
        <v>23.42582222222222</v>
      </c>
      <c r="CE448">
        <v>2.187893333333333</v>
      </c>
      <c r="CF448">
        <v>2.092558888888889</v>
      </c>
      <c r="CG448">
        <v>18.87392592592593</v>
      </c>
      <c r="CH448">
        <v>18.16265555555555</v>
      </c>
      <c r="CI448">
        <v>2000.020370370371</v>
      </c>
      <c r="CJ448">
        <v>0.9800057777777779</v>
      </c>
      <c r="CK448">
        <v>0.01999402962962963</v>
      </c>
      <c r="CL448">
        <v>0</v>
      </c>
      <c r="CM448">
        <v>2.127896296296296</v>
      </c>
      <c r="CN448">
        <v>0</v>
      </c>
      <c r="CO448">
        <v>6677.754444444444</v>
      </c>
      <c r="CP448">
        <v>17338.43703703703</v>
      </c>
      <c r="CQ448">
        <v>39.02988888888888</v>
      </c>
      <c r="CR448">
        <v>39.375</v>
      </c>
      <c r="CS448">
        <v>37.91862962962963</v>
      </c>
      <c r="CT448">
        <v>37.44874074074074</v>
      </c>
      <c r="CU448">
        <v>37.58533333333333</v>
      </c>
      <c r="CV448">
        <v>1960.030370370371</v>
      </c>
      <c r="CW448">
        <v>39.99</v>
      </c>
      <c r="CX448">
        <v>0</v>
      </c>
      <c r="CY448">
        <v>1677869996.8</v>
      </c>
      <c r="CZ448">
        <v>0</v>
      </c>
      <c r="DA448">
        <v>0</v>
      </c>
      <c r="DB448" t="s">
        <v>356</v>
      </c>
      <c r="DC448">
        <v>1664468064.5</v>
      </c>
      <c r="DD448">
        <v>1677795524</v>
      </c>
      <c r="DE448">
        <v>0</v>
      </c>
      <c r="DF448">
        <v>-0.419</v>
      </c>
      <c r="DG448">
        <v>-0.001</v>
      </c>
      <c r="DH448">
        <v>3.097</v>
      </c>
      <c r="DI448">
        <v>0.268</v>
      </c>
      <c r="DJ448">
        <v>400</v>
      </c>
      <c r="DK448">
        <v>24</v>
      </c>
      <c r="DL448">
        <v>0.15</v>
      </c>
      <c r="DM448">
        <v>0.13</v>
      </c>
      <c r="DN448">
        <v>-34.1878</v>
      </c>
      <c r="DO448">
        <v>-2.130421013133158</v>
      </c>
      <c r="DP448">
        <v>0.2117871738326001</v>
      </c>
      <c r="DQ448">
        <v>0</v>
      </c>
      <c r="DR448">
        <v>1.06709675</v>
      </c>
      <c r="DS448">
        <v>0.002364765478423254</v>
      </c>
      <c r="DT448">
        <v>0.0006289490738525648</v>
      </c>
      <c r="DU448">
        <v>1</v>
      </c>
      <c r="DV448">
        <v>1</v>
      </c>
      <c r="DW448">
        <v>2</v>
      </c>
      <c r="DX448" t="s">
        <v>365</v>
      </c>
      <c r="DY448">
        <v>2.97841</v>
      </c>
      <c r="DZ448">
        <v>2.72855</v>
      </c>
      <c r="EA448">
        <v>0.10953</v>
      </c>
      <c r="EB448">
        <v>0.115079</v>
      </c>
      <c r="EC448">
        <v>0.107098</v>
      </c>
      <c r="ED448">
        <v>0.104687</v>
      </c>
      <c r="EE448">
        <v>26627.2</v>
      </c>
      <c r="EF448">
        <v>26141.6</v>
      </c>
      <c r="EG448">
        <v>30436.7</v>
      </c>
      <c r="EH448">
        <v>29794</v>
      </c>
      <c r="EI448">
        <v>37506.7</v>
      </c>
      <c r="EJ448">
        <v>35120.3</v>
      </c>
      <c r="EK448">
        <v>46566.4</v>
      </c>
      <c r="EL448">
        <v>44307.2</v>
      </c>
      <c r="EM448">
        <v>1.8662</v>
      </c>
      <c r="EN448">
        <v>1.83188</v>
      </c>
      <c r="EO448">
        <v>0.102818</v>
      </c>
      <c r="EP448">
        <v>0</v>
      </c>
      <c r="EQ448">
        <v>25.8163</v>
      </c>
      <c r="ER448">
        <v>999.9</v>
      </c>
      <c r="ES448">
        <v>48.6</v>
      </c>
      <c r="ET448">
        <v>33.4</v>
      </c>
      <c r="EU448">
        <v>28.1118</v>
      </c>
      <c r="EV448">
        <v>63.5562</v>
      </c>
      <c r="EW448">
        <v>21.1699</v>
      </c>
      <c r="EX448">
        <v>1</v>
      </c>
      <c r="EY448">
        <v>0.0706326</v>
      </c>
      <c r="EZ448">
        <v>1.23291</v>
      </c>
      <c r="FA448">
        <v>20.1959</v>
      </c>
      <c r="FB448">
        <v>5.22867</v>
      </c>
      <c r="FC448">
        <v>11.9719</v>
      </c>
      <c r="FD448">
        <v>4.9703</v>
      </c>
      <c r="FE448">
        <v>3.2897</v>
      </c>
      <c r="FF448">
        <v>9999</v>
      </c>
      <c r="FG448">
        <v>9999</v>
      </c>
      <c r="FH448">
        <v>9999</v>
      </c>
      <c r="FI448">
        <v>999.9</v>
      </c>
      <c r="FJ448">
        <v>4.973</v>
      </c>
      <c r="FK448">
        <v>1.87734</v>
      </c>
      <c r="FL448">
        <v>1.87547</v>
      </c>
      <c r="FM448">
        <v>1.8783</v>
      </c>
      <c r="FN448">
        <v>1.875</v>
      </c>
      <c r="FO448">
        <v>1.87854</v>
      </c>
      <c r="FP448">
        <v>1.87561</v>
      </c>
      <c r="FQ448">
        <v>1.87675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3.923</v>
      </c>
      <c r="GF448">
        <v>0.3435</v>
      </c>
      <c r="GG448">
        <v>1.952128706093963</v>
      </c>
      <c r="GH448">
        <v>0.004218851560130391</v>
      </c>
      <c r="GI448">
        <v>-1.795455638341317E-06</v>
      </c>
      <c r="GJ448">
        <v>4.509012065089949E-10</v>
      </c>
      <c r="GK448">
        <v>-0.002260030334245136</v>
      </c>
      <c r="GL448">
        <v>0.00193859277299023</v>
      </c>
      <c r="GM448">
        <v>0.0006059354359476578</v>
      </c>
      <c r="GN448">
        <v>-3.865286006439209E-06</v>
      </c>
      <c r="GO448">
        <v>0</v>
      </c>
      <c r="GP448">
        <v>2124</v>
      </c>
      <c r="GQ448">
        <v>1</v>
      </c>
      <c r="GR448">
        <v>26</v>
      </c>
      <c r="GS448">
        <v>223365.5</v>
      </c>
      <c r="GT448">
        <v>1241.2</v>
      </c>
      <c r="GU448">
        <v>1.5918</v>
      </c>
      <c r="GV448">
        <v>2.55493</v>
      </c>
      <c r="GW448">
        <v>1.39893</v>
      </c>
      <c r="GX448">
        <v>2.36206</v>
      </c>
      <c r="GY448">
        <v>1.44897</v>
      </c>
      <c r="GZ448">
        <v>2.47437</v>
      </c>
      <c r="HA448">
        <v>39.7422</v>
      </c>
      <c r="HB448">
        <v>24.2101</v>
      </c>
      <c r="HC448">
        <v>18</v>
      </c>
      <c r="HD448">
        <v>494.441</v>
      </c>
      <c r="HE448">
        <v>444.76</v>
      </c>
      <c r="HF448">
        <v>23.7405</v>
      </c>
      <c r="HG448">
        <v>27.9249</v>
      </c>
      <c r="HH448">
        <v>30.0003</v>
      </c>
      <c r="HI448">
        <v>27.7512</v>
      </c>
      <c r="HJ448">
        <v>27.8259</v>
      </c>
      <c r="HK448">
        <v>31.9167</v>
      </c>
      <c r="HL448">
        <v>25.0631</v>
      </c>
      <c r="HM448">
        <v>100</v>
      </c>
      <c r="HN448">
        <v>23.7435</v>
      </c>
      <c r="HO448">
        <v>653.965</v>
      </c>
      <c r="HP448">
        <v>23.4316</v>
      </c>
      <c r="HQ448">
        <v>100.629</v>
      </c>
      <c r="HR448">
        <v>101.882</v>
      </c>
    </row>
    <row r="449" spans="1:226">
      <c r="A449">
        <v>433</v>
      </c>
      <c r="B449">
        <v>1677869998.5</v>
      </c>
      <c r="C449">
        <v>7477</v>
      </c>
      <c r="D449" t="s">
        <v>1232</v>
      </c>
      <c r="E449" t="s">
        <v>1233</v>
      </c>
      <c r="F449">
        <v>5</v>
      </c>
      <c r="G449" t="s">
        <v>353</v>
      </c>
      <c r="H449" t="s">
        <v>1155</v>
      </c>
      <c r="I449">
        <v>1677869990.714286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656.6784357595792</v>
      </c>
      <c r="AK449">
        <v>629.8893818181818</v>
      </c>
      <c r="AL449">
        <v>3.407351097892667</v>
      </c>
      <c r="AM449">
        <v>63.79551976902608</v>
      </c>
      <c r="AN449">
        <f>(AP449 - AO449 + BO449*1E3/(8.314*(BQ449+273.15)) * AR449/BN449 * AQ449) * BN449/(100*BB449) * 1000/(1000 - AP449)</f>
        <v>0</v>
      </c>
      <c r="AO449">
        <v>23.42677925195086</v>
      </c>
      <c r="AP449">
        <v>24.49822727272727</v>
      </c>
      <c r="AQ449">
        <v>9.120461522286118E-06</v>
      </c>
      <c r="AR449">
        <v>100.2132558642337</v>
      </c>
      <c r="AS449">
        <v>0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3.21</v>
      </c>
      <c r="BC449">
        <v>0.5</v>
      </c>
      <c r="BD449" t="s">
        <v>355</v>
      </c>
      <c r="BE449">
        <v>2</v>
      </c>
      <c r="BF449" t="b">
        <v>1</v>
      </c>
      <c r="BG449">
        <v>1677869990.714286</v>
      </c>
      <c r="BH449">
        <v>590.2409285714285</v>
      </c>
      <c r="BI449">
        <v>624.6898928571428</v>
      </c>
      <c r="BJ449">
        <v>24.49417142857143</v>
      </c>
      <c r="BK449">
        <v>23.42602857142857</v>
      </c>
      <c r="BL449">
        <v>586.3416785714286</v>
      </c>
      <c r="BM449">
        <v>24.15064285714286</v>
      </c>
      <c r="BN449">
        <v>500.0409642857143</v>
      </c>
      <c r="BO449">
        <v>89.32575</v>
      </c>
      <c r="BP449">
        <v>0.09992749285714286</v>
      </c>
      <c r="BQ449">
        <v>26.42804642857142</v>
      </c>
      <c r="BR449">
        <v>27.50073928571428</v>
      </c>
      <c r="BS449">
        <v>999.9000000000002</v>
      </c>
      <c r="BT449">
        <v>0</v>
      </c>
      <c r="BU449">
        <v>0</v>
      </c>
      <c r="BV449">
        <v>9995.7775</v>
      </c>
      <c r="BW449">
        <v>0</v>
      </c>
      <c r="BX449">
        <v>5.792219999999999</v>
      </c>
      <c r="BY449">
        <v>-34.44908214285714</v>
      </c>
      <c r="BZ449">
        <v>605.0614642857144</v>
      </c>
      <c r="CA449">
        <v>639.6751071428571</v>
      </c>
      <c r="CB449">
        <v>1.068131428571429</v>
      </c>
      <c r="CC449">
        <v>624.6898928571428</v>
      </c>
      <c r="CD449">
        <v>23.42602857142857</v>
      </c>
      <c r="CE449">
        <v>2.187960714285714</v>
      </c>
      <c r="CF449">
        <v>2.092548571428571</v>
      </c>
      <c r="CG449">
        <v>18.87442142857143</v>
      </c>
      <c r="CH449">
        <v>18.16256785714286</v>
      </c>
      <c r="CI449">
        <v>1999.998928571429</v>
      </c>
      <c r="CJ449">
        <v>0.9800055714285714</v>
      </c>
      <c r="CK449">
        <v>0.01999424285714285</v>
      </c>
      <c r="CL449">
        <v>0</v>
      </c>
      <c r="CM449">
        <v>2.105696428571429</v>
      </c>
      <c r="CN449">
        <v>0</v>
      </c>
      <c r="CO449">
        <v>6680.705714285715</v>
      </c>
      <c r="CP449">
        <v>17338.25714285714</v>
      </c>
      <c r="CQ449">
        <v>39.05557142857143</v>
      </c>
      <c r="CR449">
        <v>39.375</v>
      </c>
      <c r="CS449">
        <v>37.92149999999999</v>
      </c>
      <c r="CT449">
        <v>37.455</v>
      </c>
      <c r="CU449">
        <v>37.59121428571429</v>
      </c>
      <c r="CV449">
        <v>1960.008928571429</v>
      </c>
      <c r="CW449">
        <v>39.99</v>
      </c>
      <c r="CX449">
        <v>0</v>
      </c>
      <c r="CY449">
        <v>1677870001.6</v>
      </c>
      <c r="CZ449">
        <v>0</v>
      </c>
      <c r="DA449">
        <v>0</v>
      </c>
      <c r="DB449" t="s">
        <v>356</v>
      </c>
      <c r="DC449">
        <v>1664468064.5</v>
      </c>
      <c r="DD449">
        <v>1677795524</v>
      </c>
      <c r="DE449">
        <v>0</v>
      </c>
      <c r="DF449">
        <v>-0.419</v>
      </c>
      <c r="DG449">
        <v>-0.001</v>
      </c>
      <c r="DH449">
        <v>3.097</v>
      </c>
      <c r="DI449">
        <v>0.268</v>
      </c>
      <c r="DJ449">
        <v>400</v>
      </c>
      <c r="DK449">
        <v>24</v>
      </c>
      <c r="DL449">
        <v>0.15</v>
      </c>
      <c r="DM449">
        <v>0.13</v>
      </c>
      <c r="DN449">
        <v>-34.35796341463414</v>
      </c>
      <c r="DO449">
        <v>-1.840724738676031</v>
      </c>
      <c r="DP449">
        <v>0.190150865336817</v>
      </c>
      <c r="DQ449">
        <v>0</v>
      </c>
      <c r="DR449">
        <v>1.067701951219512</v>
      </c>
      <c r="DS449">
        <v>0.009220557491292244</v>
      </c>
      <c r="DT449">
        <v>0.001264222926297623</v>
      </c>
      <c r="DU449">
        <v>1</v>
      </c>
      <c r="DV449">
        <v>1</v>
      </c>
      <c r="DW449">
        <v>2</v>
      </c>
      <c r="DX449" t="s">
        <v>365</v>
      </c>
      <c r="DY449">
        <v>2.97848</v>
      </c>
      <c r="DZ449">
        <v>2.72801</v>
      </c>
      <c r="EA449">
        <v>0.111649</v>
      </c>
      <c r="EB449">
        <v>0.117174</v>
      </c>
      <c r="EC449">
        <v>0.107102</v>
      </c>
      <c r="ED449">
        <v>0.104681</v>
      </c>
      <c r="EE449">
        <v>26563.5</v>
      </c>
      <c r="EF449">
        <v>26079.4</v>
      </c>
      <c r="EG449">
        <v>30436.4</v>
      </c>
      <c r="EH449">
        <v>29793.7</v>
      </c>
      <c r="EI449">
        <v>37506.2</v>
      </c>
      <c r="EJ449">
        <v>35120.3</v>
      </c>
      <c r="EK449">
        <v>46565.8</v>
      </c>
      <c r="EL449">
        <v>44306.8</v>
      </c>
      <c r="EM449">
        <v>1.86605</v>
      </c>
      <c r="EN449">
        <v>1.83207</v>
      </c>
      <c r="EO449">
        <v>0.102945</v>
      </c>
      <c r="EP449">
        <v>0</v>
      </c>
      <c r="EQ449">
        <v>25.8181</v>
      </c>
      <c r="ER449">
        <v>999.9</v>
      </c>
      <c r="ES449">
        <v>48.6</v>
      </c>
      <c r="ET449">
        <v>33.4</v>
      </c>
      <c r="EU449">
        <v>28.1109</v>
      </c>
      <c r="EV449">
        <v>63.1462</v>
      </c>
      <c r="EW449">
        <v>20.8333</v>
      </c>
      <c r="EX449">
        <v>1</v>
      </c>
      <c r="EY449">
        <v>0.0709375</v>
      </c>
      <c r="EZ449">
        <v>1.24203</v>
      </c>
      <c r="FA449">
        <v>20.1958</v>
      </c>
      <c r="FB449">
        <v>5.22747</v>
      </c>
      <c r="FC449">
        <v>11.9734</v>
      </c>
      <c r="FD449">
        <v>4.96965</v>
      </c>
      <c r="FE449">
        <v>3.28958</v>
      </c>
      <c r="FF449">
        <v>9999</v>
      </c>
      <c r="FG449">
        <v>9999</v>
      </c>
      <c r="FH449">
        <v>9999</v>
      </c>
      <c r="FI449">
        <v>999.9</v>
      </c>
      <c r="FJ449">
        <v>4.97298</v>
      </c>
      <c r="FK449">
        <v>1.87731</v>
      </c>
      <c r="FL449">
        <v>1.87546</v>
      </c>
      <c r="FM449">
        <v>1.87826</v>
      </c>
      <c r="FN449">
        <v>1.87499</v>
      </c>
      <c r="FO449">
        <v>1.87852</v>
      </c>
      <c r="FP449">
        <v>1.87561</v>
      </c>
      <c r="FQ449">
        <v>1.87675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3.965</v>
      </c>
      <c r="GF449">
        <v>0.3436</v>
      </c>
      <c r="GG449">
        <v>1.952128706093963</v>
      </c>
      <c r="GH449">
        <v>0.004218851560130391</v>
      </c>
      <c r="GI449">
        <v>-1.795455638341317E-06</v>
      </c>
      <c r="GJ449">
        <v>4.509012065089949E-10</v>
      </c>
      <c r="GK449">
        <v>-0.002260030334245136</v>
      </c>
      <c r="GL449">
        <v>0.00193859277299023</v>
      </c>
      <c r="GM449">
        <v>0.0006059354359476578</v>
      </c>
      <c r="GN449">
        <v>-3.865286006439209E-06</v>
      </c>
      <c r="GO449">
        <v>0</v>
      </c>
      <c r="GP449">
        <v>2124</v>
      </c>
      <c r="GQ449">
        <v>1</v>
      </c>
      <c r="GR449">
        <v>26</v>
      </c>
      <c r="GS449">
        <v>223365.6</v>
      </c>
      <c r="GT449">
        <v>1241.2</v>
      </c>
      <c r="GU449">
        <v>1.62598</v>
      </c>
      <c r="GV449">
        <v>2.56714</v>
      </c>
      <c r="GW449">
        <v>1.39893</v>
      </c>
      <c r="GX449">
        <v>2.36206</v>
      </c>
      <c r="GY449">
        <v>1.44897</v>
      </c>
      <c r="GZ449">
        <v>2.48779</v>
      </c>
      <c r="HA449">
        <v>39.7171</v>
      </c>
      <c r="HB449">
        <v>24.2101</v>
      </c>
      <c r="HC449">
        <v>18</v>
      </c>
      <c r="HD449">
        <v>494.374</v>
      </c>
      <c r="HE449">
        <v>444.903</v>
      </c>
      <c r="HF449">
        <v>23.7433</v>
      </c>
      <c r="HG449">
        <v>27.9273</v>
      </c>
      <c r="HH449">
        <v>30.0004</v>
      </c>
      <c r="HI449">
        <v>27.7535</v>
      </c>
      <c r="HJ449">
        <v>27.8283</v>
      </c>
      <c r="HK449">
        <v>32.617</v>
      </c>
      <c r="HL449">
        <v>25.0631</v>
      </c>
      <c r="HM449">
        <v>100</v>
      </c>
      <c r="HN449">
        <v>23.7425</v>
      </c>
      <c r="HO449">
        <v>674</v>
      </c>
      <c r="HP449">
        <v>23.4316</v>
      </c>
      <c r="HQ449">
        <v>100.628</v>
      </c>
      <c r="HR449">
        <v>101.881</v>
      </c>
    </row>
    <row r="450" spans="1:226">
      <c r="A450">
        <v>434</v>
      </c>
      <c r="B450">
        <v>1677870003.5</v>
      </c>
      <c r="C450">
        <v>7482</v>
      </c>
      <c r="D450" t="s">
        <v>1234</v>
      </c>
      <c r="E450" t="s">
        <v>1235</v>
      </c>
      <c r="F450">
        <v>5</v>
      </c>
      <c r="G450" t="s">
        <v>353</v>
      </c>
      <c r="H450" t="s">
        <v>1155</v>
      </c>
      <c r="I450">
        <v>1677869996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673.8488680032218</v>
      </c>
      <c r="AK450">
        <v>646.8978000000001</v>
      </c>
      <c r="AL450">
        <v>3.406782524816273</v>
      </c>
      <c r="AM450">
        <v>63.79551976902608</v>
      </c>
      <c r="AN450">
        <f>(AP450 - AO450 + BO450*1E3/(8.314*(BQ450+273.15)) * AR450/BN450 * AQ450) * BN450/(100*BB450) * 1000/(1000 - AP450)</f>
        <v>0</v>
      </c>
      <c r="AO450">
        <v>23.42585970752221</v>
      </c>
      <c r="AP450">
        <v>24.49951999999999</v>
      </c>
      <c r="AQ450">
        <v>6.831513849567068E-06</v>
      </c>
      <c r="AR450">
        <v>100.2132558642337</v>
      </c>
      <c r="AS450">
        <v>0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3.21</v>
      </c>
      <c r="BC450">
        <v>0.5</v>
      </c>
      <c r="BD450" t="s">
        <v>355</v>
      </c>
      <c r="BE450">
        <v>2</v>
      </c>
      <c r="BF450" t="b">
        <v>1</v>
      </c>
      <c r="BG450">
        <v>1677869996</v>
      </c>
      <c r="BH450">
        <v>607.7937777777778</v>
      </c>
      <c r="BI450">
        <v>642.4276666666666</v>
      </c>
      <c r="BJ450">
        <v>24.49614444444444</v>
      </c>
      <c r="BK450">
        <v>23.42628518518519</v>
      </c>
      <c r="BL450">
        <v>603.8497037037038</v>
      </c>
      <c r="BM450">
        <v>24.15257777777778</v>
      </c>
      <c r="BN450">
        <v>500.0284814814814</v>
      </c>
      <c r="BO450">
        <v>89.32436296296298</v>
      </c>
      <c r="BP450">
        <v>0.09989374814814814</v>
      </c>
      <c r="BQ450">
        <v>26.42972592592592</v>
      </c>
      <c r="BR450">
        <v>27.50433333333334</v>
      </c>
      <c r="BS450">
        <v>999.9000000000001</v>
      </c>
      <c r="BT450">
        <v>0</v>
      </c>
      <c r="BU450">
        <v>0</v>
      </c>
      <c r="BV450">
        <v>9991.551481481481</v>
      </c>
      <c r="BW450">
        <v>0</v>
      </c>
      <c r="BX450">
        <v>5.792219999999999</v>
      </c>
      <c r="BY450">
        <v>-34.63386666666666</v>
      </c>
      <c r="BZ450">
        <v>623.0564074074073</v>
      </c>
      <c r="CA450">
        <v>657.8384074074075</v>
      </c>
      <c r="CB450">
        <v>1.069863703703704</v>
      </c>
      <c r="CC450">
        <v>642.4276666666666</v>
      </c>
      <c r="CD450">
        <v>23.42628518518519</v>
      </c>
      <c r="CE450">
        <v>2.188103333333333</v>
      </c>
      <c r="CF450">
        <v>2.092538148148148</v>
      </c>
      <c r="CG450">
        <v>18.87546666666666</v>
      </c>
      <c r="CH450">
        <v>18.16248518518518</v>
      </c>
      <c r="CI450">
        <v>1999.995185185185</v>
      </c>
      <c r="CJ450">
        <v>0.9800055555555555</v>
      </c>
      <c r="CK450">
        <v>0.01999425925925926</v>
      </c>
      <c r="CL450">
        <v>0</v>
      </c>
      <c r="CM450">
        <v>2.028744444444444</v>
      </c>
      <c r="CN450">
        <v>0</v>
      </c>
      <c r="CO450">
        <v>6683.604074074075</v>
      </c>
      <c r="CP450">
        <v>17338.22222222222</v>
      </c>
      <c r="CQ450">
        <v>39.06451851851852</v>
      </c>
      <c r="CR450">
        <v>39.375</v>
      </c>
      <c r="CS450">
        <v>37.9117037037037</v>
      </c>
      <c r="CT450">
        <v>37.47192592592592</v>
      </c>
      <c r="CU450">
        <v>37.60629629629629</v>
      </c>
      <c r="CV450">
        <v>1960.005185185186</v>
      </c>
      <c r="CW450">
        <v>39.99</v>
      </c>
      <c r="CX450">
        <v>0</v>
      </c>
      <c r="CY450">
        <v>1677870006.4</v>
      </c>
      <c r="CZ450">
        <v>0</v>
      </c>
      <c r="DA450">
        <v>0</v>
      </c>
      <c r="DB450" t="s">
        <v>356</v>
      </c>
      <c r="DC450">
        <v>1664468064.5</v>
      </c>
      <c r="DD450">
        <v>1677795524</v>
      </c>
      <c r="DE450">
        <v>0</v>
      </c>
      <c r="DF450">
        <v>-0.419</v>
      </c>
      <c r="DG450">
        <v>-0.001</v>
      </c>
      <c r="DH450">
        <v>3.097</v>
      </c>
      <c r="DI450">
        <v>0.268</v>
      </c>
      <c r="DJ450">
        <v>400</v>
      </c>
      <c r="DK450">
        <v>24</v>
      </c>
      <c r="DL450">
        <v>0.15</v>
      </c>
      <c r="DM450">
        <v>0.13</v>
      </c>
      <c r="DN450">
        <v>-34.53028</v>
      </c>
      <c r="DO450">
        <v>-1.964111819887443</v>
      </c>
      <c r="DP450">
        <v>0.1960707591661745</v>
      </c>
      <c r="DQ450">
        <v>0</v>
      </c>
      <c r="DR450">
        <v>1.06913725</v>
      </c>
      <c r="DS450">
        <v>0.02075538461538497</v>
      </c>
      <c r="DT450">
        <v>0.002201134920330878</v>
      </c>
      <c r="DU450">
        <v>1</v>
      </c>
      <c r="DV450">
        <v>1</v>
      </c>
      <c r="DW450">
        <v>2</v>
      </c>
      <c r="DX450" t="s">
        <v>365</v>
      </c>
      <c r="DY450">
        <v>2.9783</v>
      </c>
      <c r="DZ450">
        <v>2.72851</v>
      </c>
      <c r="EA450">
        <v>0.113737</v>
      </c>
      <c r="EB450">
        <v>0.119241</v>
      </c>
      <c r="EC450">
        <v>0.107098</v>
      </c>
      <c r="ED450">
        <v>0.104671</v>
      </c>
      <c r="EE450">
        <v>26501.1</v>
      </c>
      <c r="EF450">
        <v>26017.6</v>
      </c>
      <c r="EG450">
        <v>30436.4</v>
      </c>
      <c r="EH450">
        <v>29792.9</v>
      </c>
      <c r="EI450">
        <v>37506.4</v>
      </c>
      <c r="EJ450">
        <v>35119.8</v>
      </c>
      <c r="EK450">
        <v>46565.6</v>
      </c>
      <c r="EL450">
        <v>44305.4</v>
      </c>
      <c r="EM450">
        <v>1.86575</v>
      </c>
      <c r="EN450">
        <v>1.8319</v>
      </c>
      <c r="EO450">
        <v>0.102904</v>
      </c>
      <c r="EP450">
        <v>0</v>
      </c>
      <c r="EQ450">
        <v>25.8198</v>
      </c>
      <c r="ER450">
        <v>999.9</v>
      </c>
      <c r="ES450">
        <v>48.6</v>
      </c>
      <c r="ET450">
        <v>33.4</v>
      </c>
      <c r="EU450">
        <v>28.1127</v>
      </c>
      <c r="EV450">
        <v>63.3662</v>
      </c>
      <c r="EW450">
        <v>21.0216</v>
      </c>
      <c r="EX450">
        <v>1</v>
      </c>
      <c r="EY450">
        <v>0.0709502</v>
      </c>
      <c r="EZ450">
        <v>1.25414</v>
      </c>
      <c r="FA450">
        <v>20.1957</v>
      </c>
      <c r="FB450">
        <v>5.22777</v>
      </c>
      <c r="FC450">
        <v>11.973</v>
      </c>
      <c r="FD450">
        <v>4.96925</v>
      </c>
      <c r="FE450">
        <v>3.28953</v>
      </c>
      <c r="FF450">
        <v>9999</v>
      </c>
      <c r="FG450">
        <v>9999</v>
      </c>
      <c r="FH450">
        <v>9999</v>
      </c>
      <c r="FI450">
        <v>999.9</v>
      </c>
      <c r="FJ450">
        <v>4.97297</v>
      </c>
      <c r="FK450">
        <v>1.87735</v>
      </c>
      <c r="FL450">
        <v>1.87547</v>
      </c>
      <c r="FM450">
        <v>1.87832</v>
      </c>
      <c r="FN450">
        <v>1.875</v>
      </c>
      <c r="FO450">
        <v>1.87853</v>
      </c>
      <c r="FP450">
        <v>1.87561</v>
      </c>
      <c r="FQ450">
        <v>1.8768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4.007</v>
      </c>
      <c r="GF450">
        <v>0.3437</v>
      </c>
      <c r="GG450">
        <v>1.952128706093963</v>
      </c>
      <c r="GH450">
        <v>0.004218851560130391</v>
      </c>
      <c r="GI450">
        <v>-1.795455638341317E-06</v>
      </c>
      <c r="GJ450">
        <v>4.509012065089949E-10</v>
      </c>
      <c r="GK450">
        <v>-0.002260030334245136</v>
      </c>
      <c r="GL450">
        <v>0.00193859277299023</v>
      </c>
      <c r="GM450">
        <v>0.0006059354359476578</v>
      </c>
      <c r="GN450">
        <v>-3.865286006439209E-06</v>
      </c>
      <c r="GO450">
        <v>0</v>
      </c>
      <c r="GP450">
        <v>2124</v>
      </c>
      <c r="GQ450">
        <v>1</v>
      </c>
      <c r="GR450">
        <v>26</v>
      </c>
      <c r="GS450">
        <v>223365.6</v>
      </c>
      <c r="GT450">
        <v>1241.3</v>
      </c>
      <c r="GU450">
        <v>1.65649</v>
      </c>
      <c r="GV450">
        <v>2.56226</v>
      </c>
      <c r="GW450">
        <v>1.39893</v>
      </c>
      <c r="GX450">
        <v>2.36206</v>
      </c>
      <c r="GY450">
        <v>1.44897</v>
      </c>
      <c r="GZ450">
        <v>2.43042</v>
      </c>
      <c r="HA450">
        <v>39.7171</v>
      </c>
      <c r="HB450">
        <v>24.2188</v>
      </c>
      <c r="HC450">
        <v>18</v>
      </c>
      <c r="HD450">
        <v>494.221</v>
      </c>
      <c r="HE450">
        <v>444.81</v>
      </c>
      <c r="HF450">
        <v>23.7427</v>
      </c>
      <c r="HG450">
        <v>27.9296</v>
      </c>
      <c r="HH450">
        <v>30.0002</v>
      </c>
      <c r="HI450">
        <v>27.7555</v>
      </c>
      <c r="HJ450">
        <v>27.8304</v>
      </c>
      <c r="HK450">
        <v>33.2329</v>
      </c>
      <c r="HL450">
        <v>25.0631</v>
      </c>
      <c r="HM450">
        <v>100</v>
      </c>
      <c r="HN450">
        <v>23.7399</v>
      </c>
      <c r="HO450">
        <v>687.3579999999999</v>
      </c>
      <c r="HP450">
        <v>23.4316</v>
      </c>
      <c r="HQ450">
        <v>100.627</v>
      </c>
      <c r="HR450">
        <v>101.878</v>
      </c>
    </row>
    <row r="451" spans="1:226">
      <c r="A451">
        <v>435</v>
      </c>
      <c r="B451">
        <v>1677870008.5</v>
      </c>
      <c r="C451">
        <v>7487</v>
      </c>
      <c r="D451" t="s">
        <v>1236</v>
      </c>
      <c r="E451" t="s">
        <v>1237</v>
      </c>
      <c r="F451">
        <v>5</v>
      </c>
      <c r="G451" t="s">
        <v>353</v>
      </c>
      <c r="H451" t="s">
        <v>1155</v>
      </c>
      <c r="I451">
        <v>1677870000.714286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691.1712723686122</v>
      </c>
      <c r="AK451">
        <v>664.0064424242423</v>
      </c>
      <c r="AL451">
        <v>3.420471170772448</v>
      </c>
      <c r="AM451">
        <v>63.79551976902608</v>
      </c>
      <c r="AN451">
        <f>(AP451 - AO451 + BO451*1E3/(8.314*(BQ451+273.15)) * AR451/BN451 * AQ451) * BN451/(100*BB451) * 1000/(1000 - AP451)</f>
        <v>0</v>
      </c>
      <c r="AO451">
        <v>23.42570092130064</v>
      </c>
      <c r="AP451">
        <v>24.50247878787878</v>
      </c>
      <c r="AQ451">
        <v>9.220822383235146E-06</v>
      </c>
      <c r="AR451">
        <v>100.2132558642337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3.21</v>
      </c>
      <c r="BC451">
        <v>0.5</v>
      </c>
      <c r="BD451" t="s">
        <v>355</v>
      </c>
      <c r="BE451">
        <v>2</v>
      </c>
      <c r="BF451" t="b">
        <v>1</v>
      </c>
      <c r="BG451">
        <v>1677870000.714286</v>
      </c>
      <c r="BH451">
        <v>623.474142857143</v>
      </c>
      <c r="BI451">
        <v>658.2573571428572</v>
      </c>
      <c r="BJ451">
        <v>24.49854642857143</v>
      </c>
      <c r="BK451">
        <v>23.42632857142857</v>
      </c>
      <c r="BL451">
        <v>619.4904999999999</v>
      </c>
      <c r="BM451">
        <v>24.15492857142857</v>
      </c>
      <c r="BN451">
        <v>500.0391785714286</v>
      </c>
      <c r="BO451">
        <v>89.32011428571431</v>
      </c>
      <c r="BP451">
        <v>0.09994581785714286</v>
      </c>
      <c r="BQ451">
        <v>26.43107142857143</v>
      </c>
      <c r="BR451">
        <v>27.50267142857143</v>
      </c>
      <c r="BS451">
        <v>999.9000000000002</v>
      </c>
      <c r="BT451">
        <v>0</v>
      </c>
      <c r="BU451">
        <v>0</v>
      </c>
      <c r="BV451">
        <v>9997.339642857143</v>
      </c>
      <c r="BW451">
        <v>0</v>
      </c>
      <c r="BX451">
        <v>5.792219999999999</v>
      </c>
      <c r="BY451">
        <v>-34.78309285714285</v>
      </c>
      <c r="BZ451">
        <v>639.1320714285714</v>
      </c>
      <c r="CA451">
        <v>674.0477857142859</v>
      </c>
      <c r="CB451">
        <v>1.072224642857143</v>
      </c>
      <c r="CC451">
        <v>658.2573571428572</v>
      </c>
      <c r="CD451">
        <v>23.42632857142857</v>
      </c>
      <c r="CE451">
        <v>2.188213571428572</v>
      </c>
      <c r="CF451">
        <v>2.092443214285714</v>
      </c>
      <c r="CG451">
        <v>18.87628571428572</v>
      </c>
      <c r="CH451">
        <v>18.16176428571429</v>
      </c>
      <c r="CI451">
        <v>1999.985714285714</v>
      </c>
      <c r="CJ451">
        <v>0.9800054642857143</v>
      </c>
      <c r="CK451">
        <v>0.01999435357142857</v>
      </c>
      <c r="CL451">
        <v>0</v>
      </c>
      <c r="CM451">
        <v>2.062464285714286</v>
      </c>
      <c r="CN451">
        <v>0</v>
      </c>
      <c r="CO451">
        <v>6685.893571428572</v>
      </c>
      <c r="CP451">
        <v>17338.14285714286</v>
      </c>
      <c r="CQ451">
        <v>38.96625</v>
      </c>
      <c r="CR451">
        <v>39.375</v>
      </c>
      <c r="CS451">
        <v>37.97521428571429</v>
      </c>
      <c r="CT451">
        <v>37.48417857142856</v>
      </c>
      <c r="CU451">
        <v>37.63157142857143</v>
      </c>
      <c r="CV451">
        <v>1959.995714285714</v>
      </c>
      <c r="CW451">
        <v>39.99</v>
      </c>
      <c r="CX451">
        <v>0</v>
      </c>
      <c r="CY451">
        <v>1677870011.8</v>
      </c>
      <c r="CZ451">
        <v>0</v>
      </c>
      <c r="DA451">
        <v>0</v>
      </c>
      <c r="DB451" t="s">
        <v>356</v>
      </c>
      <c r="DC451">
        <v>1664468064.5</v>
      </c>
      <c r="DD451">
        <v>1677795524</v>
      </c>
      <c r="DE451">
        <v>0</v>
      </c>
      <c r="DF451">
        <v>-0.419</v>
      </c>
      <c r="DG451">
        <v>-0.001</v>
      </c>
      <c r="DH451">
        <v>3.097</v>
      </c>
      <c r="DI451">
        <v>0.268</v>
      </c>
      <c r="DJ451">
        <v>400</v>
      </c>
      <c r="DK451">
        <v>24</v>
      </c>
      <c r="DL451">
        <v>0.15</v>
      </c>
      <c r="DM451">
        <v>0.13</v>
      </c>
      <c r="DN451">
        <v>-34.719075</v>
      </c>
      <c r="DO451">
        <v>-1.931486679174382</v>
      </c>
      <c r="DP451">
        <v>0.1922567745880489</v>
      </c>
      <c r="DQ451">
        <v>0</v>
      </c>
      <c r="DR451">
        <v>1.07102425</v>
      </c>
      <c r="DS451">
        <v>0.02904551594746508</v>
      </c>
      <c r="DT451">
        <v>0.002894910955020898</v>
      </c>
      <c r="DU451">
        <v>1</v>
      </c>
      <c r="DV451">
        <v>1</v>
      </c>
      <c r="DW451">
        <v>2</v>
      </c>
      <c r="DX451" t="s">
        <v>365</v>
      </c>
      <c r="DY451">
        <v>2.97846</v>
      </c>
      <c r="DZ451">
        <v>2.72864</v>
      </c>
      <c r="EA451">
        <v>0.115809</v>
      </c>
      <c r="EB451">
        <v>0.121292</v>
      </c>
      <c r="EC451">
        <v>0.107101</v>
      </c>
      <c r="ED451">
        <v>0.10467</v>
      </c>
      <c r="EE451">
        <v>26439.3</v>
      </c>
      <c r="EF451">
        <v>25957.4</v>
      </c>
      <c r="EG451">
        <v>30436.7</v>
      </c>
      <c r="EH451">
        <v>29793.4</v>
      </c>
      <c r="EI451">
        <v>37506.9</v>
      </c>
      <c r="EJ451">
        <v>35120.7</v>
      </c>
      <c r="EK451">
        <v>46566.2</v>
      </c>
      <c r="EL451">
        <v>44306.3</v>
      </c>
      <c r="EM451">
        <v>1.86593</v>
      </c>
      <c r="EN451">
        <v>1.83158</v>
      </c>
      <c r="EO451">
        <v>0.103246</v>
      </c>
      <c r="EP451">
        <v>0</v>
      </c>
      <c r="EQ451">
        <v>25.8214</v>
      </c>
      <c r="ER451">
        <v>999.9</v>
      </c>
      <c r="ES451">
        <v>48.6</v>
      </c>
      <c r="ET451">
        <v>33.4</v>
      </c>
      <c r="EU451">
        <v>28.116</v>
      </c>
      <c r="EV451">
        <v>63.3462</v>
      </c>
      <c r="EW451">
        <v>21.0497</v>
      </c>
      <c r="EX451">
        <v>1</v>
      </c>
      <c r="EY451">
        <v>0.0712221</v>
      </c>
      <c r="EZ451">
        <v>1.2585</v>
      </c>
      <c r="FA451">
        <v>20.1957</v>
      </c>
      <c r="FB451">
        <v>5.22837</v>
      </c>
      <c r="FC451">
        <v>11.9728</v>
      </c>
      <c r="FD451">
        <v>4.97005</v>
      </c>
      <c r="FE451">
        <v>3.28955</v>
      </c>
      <c r="FF451">
        <v>9999</v>
      </c>
      <c r="FG451">
        <v>9999</v>
      </c>
      <c r="FH451">
        <v>9999</v>
      </c>
      <c r="FI451">
        <v>999.9</v>
      </c>
      <c r="FJ451">
        <v>4.97297</v>
      </c>
      <c r="FK451">
        <v>1.87736</v>
      </c>
      <c r="FL451">
        <v>1.87547</v>
      </c>
      <c r="FM451">
        <v>1.87834</v>
      </c>
      <c r="FN451">
        <v>1.875</v>
      </c>
      <c r="FO451">
        <v>1.87854</v>
      </c>
      <c r="FP451">
        <v>1.87561</v>
      </c>
      <c r="FQ451">
        <v>1.8768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4.048</v>
      </c>
      <c r="GF451">
        <v>0.3438</v>
      </c>
      <c r="GG451">
        <v>1.952128706093963</v>
      </c>
      <c r="GH451">
        <v>0.004218851560130391</v>
      </c>
      <c r="GI451">
        <v>-1.795455638341317E-06</v>
      </c>
      <c r="GJ451">
        <v>4.509012065089949E-10</v>
      </c>
      <c r="GK451">
        <v>-0.002260030334245136</v>
      </c>
      <c r="GL451">
        <v>0.00193859277299023</v>
      </c>
      <c r="GM451">
        <v>0.0006059354359476578</v>
      </c>
      <c r="GN451">
        <v>-3.865286006439209E-06</v>
      </c>
      <c r="GO451">
        <v>0</v>
      </c>
      <c r="GP451">
        <v>2124</v>
      </c>
      <c r="GQ451">
        <v>1</v>
      </c>
      <c r="GR451">
        <v>26</v>
      </c>
      <c r="GS451">
        <v>223365.7</v>
      </c>
      <c r="GT451">
        <v>1241.4</v>
      </c>
      <c r="GU451">
        <v>1.69189</v>
      </c>
      <c r="GV451">
        <v>2.55615</v>
      </c>
      <c r="GW451">
        <v>1.39893</v>
      </c>
      <c r="GX451">
        <v>2.36206</v>
      </c>
      <c r="GY451">
        <v>1.44897</v>
      </c>
      <c r="GZ451">
        <v>2.50366</v>
      </c>
      <c r="HA451">
        <v>39.7171</v>
      </c>
      <c r="HB451">
        <v>24.2101</v>
      </c>
      <c r="HC451">
        <v>18</v>
      </c>
      <c r="HD451">
        <v>494.335</v>
      </c>
      <c r="HE451">
        <v>444.625</v>
      </c>
      <c r="HF451">
        <v>23.7402</v>
      </c>
      <c r="HG451">
        <v>27.9322</v>
      </c>
      <c r="HH451">
        <v>30.0003</v>
      </c>
      <c r="HI451">
        <v>27.7579</v>
      </c>
      <c r="HJ451">
        <v>27.8327</v>
      </c>
      <c r="HK451">
        <v>33.9237</v>
      </c>
      <c r="HL451">
        <v>25.0631</v>
      </c>
      <c r="HM451">
        <v>100</v>
      </c>
      <c r="HN451">
        <v>23.7384</v>
      </c>
      <c r="HO451">
        <v>707.444</v>
      </c>
      <c r="HP451">
        <v>23.4316</v>
      </c>
      <c r="HQ451">
        <v>100.629</v>
      </c>
      <c r="HR451">
        <v>101.88</v>
      </c>
    </row>
    <row r="452" spans="1:226">
      <c r="A452">
        <v>436</v>
      </c>
      <c r="B452">
        <v>1677870013.5</v>
      </c>
      <c r="C452">
        <v>7492</v>
      </c>
      <c r="D452" t="s">
        <v>1238</v>
      </c>
      <c r="E452" t="s">
        <v>1239</v>
      </c>
      <c r="F452">
        <v>5</v>
      </c>
      <c r="G452" t="s">
        <v>353</v>
      </c>
      <c r="H452" t="s">
        <v>1155</v>
      </c>
      <c r="I452">
        <v>1677870006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708.3144633511506</v>
      </c>
      <c r="AK452">
        <v>681.0571999999999</v>
      </c>
      <c r="AL452">
        <v>3.399630714202013</v>
      </c>
      <c r="AM452">
        <v>63.79551976902608</v>
      </c>
      <c r="AN452">
        <f>(AP452 - AO452 + BO452*1E3/(8.314*(BQ452+273.15)) * AR452/BN452 * AQ452) * BN452/(100*BB452) * 1000/(1000 - AP452)</f>
        <v>0</v>
      </c>
      <c r="AO452">
        <v>23.42894138598349</v>
      </c>
      <c r="AP452">
        <v>24.50062242424244</v>
      </c>
      <c r="AQ452">
        <v>-3.271606459385412E-06</v>
      </c>
      <c r="AR452">
        <v>100.2132558642337</v>
      </c>
      <c r="AS452">
        <v>0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3.21</v>
      </c>
      <c r="BC452">
        <v>0.5</v>
      </c>
      <c r="BD452" t="s">
        <v>355</v>
      </c>
      <c r="BE452">
        <v>2</v>
      </c>
      <c r="BF452" t="b">
        <v>1</v>
      </c>
      <c r="BG452">
        <v>1677870006</v>
      </c>
      <c r="BH452">
        <v>641.0685555555557</v>
      </c>
      <c r="BI452">
        <v>676.021037037037</v>
      </c>
      <c r="BJ452">
        <v>24.50014444444444</v>
      </c>
      <c r="BK452">
        <v>23.42687407407407</v>
      </c>
      <c r="BL452">
        <v>637.0410370370371</v>
      </c>
      <c r="BM452">
        <v>24.15648518518519</v>
      </c>
      <c r="BN452">
        <v>500.0377777777778</v>
      </c>
      <c r="BO452">
        <v>89.31729259259258</v>
      </c>
      <c r="BP452">
        <v>0.1000317814814815</v>
      </c>
      <c r="BQ452">
        <v>26.43322592592593</v>
      </c>
      <c r="BR452">
        <v>27.50422222222223</v>
      </c>
      <c r="BS452">
        <v>999.9000000000001</v>
      </c>
      <c r="BT452">
        <v>0</v>
      </c>
      <c r="BU452">
        <v>0</v>
      </c>
      <c r="BV452">
        <v>10001.47925925926</v>
      </c>
      <c r="BW452">
        <v>0</v>
      </c>
      <c r="BX452">
        <v>5.792219999999999</v>
      </c>
      <c r="BY452">
        <v>-34.95234074074074</v>
      </c>
      <c r="BZ452">
        <v>657.1694074074073</v>
      </c>
      <c r="CA452">
        <v>692.237925925926</v>
      </c>
      <c r="CB452">
        <v>1.073282962962963</v>
      </c>
      <c r="CC452">
        <v>676.021037037037</v>
      </c>
      <c r="CD452">
        <v>23.42687407407407</v>
      </c>
      <c r="CE452">
        <v>2.188287037037037</v>
      </c>
      <c r="CF452">
        <v>2.092424814814815</v>
      </c>
      <c r="CG452">
        <v>18.87682222222222</v>
      </c>
      <c r="CH452">
        <v>18.16163703703704</v>
      </c>
      <c r="CI452">
        <v>2000.006296296297</v>
      </c>
      <c r="CJ452">
        <v>0.9800056666666668</v>
      </c>
      <c r="CK452">
        <v>0.01999414444444444</v>
      </c>
      <c r="CL452">
        <v>0</v>
      </c>
      <c r="CM452">
        <v>2.095714814814815</v>
      </c>
      <c r="CN452">
        <v>0</v>
      </c>
      <c r="CO452">
        <v>6688.055925925925</v>
      </c>
      <c r="CP452">
        <v>17338.31481481481</v>
      </c>
      <c r="CQ452">
        <v>38.88859259259259</v>
      </c>
      <c r="CR452">
        <v>39.375</v>
      </c>
      <c r="CS452">
        <v>38.01377777777778</v>
      </c>
      <c r="CT452">
        <v>37.49292592592592</v>
      </c>
      <c r="CU452">
        <v>37.64337037037038</v>
      </c>
      <c r="CV452">
        <v>1960.016296296296</v>
      </c>
      <c r="CW452">
        <v>39.99</v>
      </c>
      <c r="CX452">
        <v>0</v>
      </c>
      <c r="CY452">
        <v>1677870016.6</v>
      </c>
      <c r="CZ452">
        <v>0</v>
      </c>
      <c r="DA452">
        <v>0</v>
      </c>
      <c r="DB452" t="s">
        <v>356</v>
      </c>
      <c r="DC452">
        <v>1664468064.5</v>
      </c>
      <c r="DD452">
        <v>1677795524</v>
      </c>
      <c r="DE452">
        <v>0</v>
      </c>
      <c r="DF452">
        <v>-0.419</v>
      </c>
      <c r="DG452">
        <v>-0.001</v>
      </c>
      <c r="DH452">
        <v>3.097</v>
      </c>
      <c r="DI452">
        <v>0.268</v>
      </c>
      <c r="DJ452">
        <v>400</v>
      </c>
      <c r="DK452">
        <v>24</v>
      </c>
      <c r="DL452">
        <v>0.15</v>
      </c>
      <c r="DM452">
        <v>0.13</v>
      </c>
      <c r="DN452">
        <v>-34.8278875</v>
      </c>
      <c r="DO452">
        <v>-1.99701951219506</v>
      </c>
      <c r="DP452">
        <v>0.1968370521364054</v>
      </c>
      <c r="DQ452">
        <v>0</v>
      </c>
      <c r="DR452">
        <v>1.07210075</v>
      </c>
      <c r="DS452">
        <v>0.01922487804877863</v>
      </c>
      <c r="DT452">
        <v>0.002365341822549116</v>
      </c>
      <c r="DU452">
        <v>1</v>
      </c>
      <c r="DV452">
        <v>1</v>
      </c>
      <c r="DW452">
        <v>2</v>
      </c>
      <c r="DX452" t="s">
        <v>365</v>
      </c>
      <c r="DY452">
        <v>2.97849</v>
      </c>
      <c r="DZ452">
        <v>2.72854</v>
      </c>
      <c r="EA452">
        <v>0.117855</v>
      </c>
      <c r="EB452">
        <v>0.123315</v>
      </c>
      <c r="EC452">
        <v>0.107107</v>
      </c>
      <c r="ED452">
        <v>0.104678</v>
      </c>
      <c r="EE452">
        <v>26377.5</v>
      </c>
      <c r="EF452">
        <v>25897.7</v>
      </c>
      <c r="EG452">
        <v>30435.9</v>
      </c>
      <c r="EH452">
        <v>29793.4</v>
      </c>
      <c r="EI452">
        <v>37506.3</v>
      </c>
      <c r="EJ452">
        <v>35120.4</v>
      </c>
      <c r="EK452">
        <v>46565.5</v>
      </c>
      <c r="EL452">
        <v>44306.1</v>
      </c>
      <c r="EM452">
        <v>1.86585</v>
      </c>
      <c r="EN452">
        <v>1.83142</v>
      </c>
      <c r="EO452">
        <v>0.10379</v>
      </c>
      <c r="EP452">
        <v>0</v>
      </c>
      <c r="EQ452">
        <v>25.823</v>
      </c>
      <c r="ER452">
        <v>999.9</v>
      </c>
      <c r="ES452">
        <v>48.6</v>
      </c>
      <c r="ET452">
        <v>33.4</v>
      </c>
      <c r="EU452">
        <v>28.112</v>
      </c>
      <c r="EV452">
        <v>63.5362</v>
      </c>
      <c r="EW452">
        <v>20.7652</v>
      </c>
      <c r="EX452">
        <v>1</v>
      </c>
      <c r="EY452">
        <v>0.0715142</v>
      </c>
      <c r="EZ452">
        <v>1.2777</v>
      </c>
      <c r="FA452">
        <v>20.1955</v>
      </c>
      <c r="FB452">
        <v>5.22762</v>
      </c>
      <c r="FC452">
        <v>11.9733</v>
      </c>
      <c r="FD452">
        <v>4.9702</v>
      </c>
      <c r="FE452">
        <v>3.28955</v>
      </c>
      <c r="FF452">
        <v>9999</v>
      </c>
      <c r="FG452">
        <v>9999</v>
      </c>
      <c r="FH452">
        <v>9999</v>
      </c>
      <c r="FI452">
        <v>999.9</v>
      </c>
      <c r="FJ452">
        <v>4.973</v>
      </c>
      <c r="FK452">
        <v>1.87744</v>
      </c>
      <c r="FL452">
        <v>1.87557</v>
      </c>
      <c r="FM452">
        <v>1.87836</v>
      </c>
      <c r="FN452">
        <v>1.87503</v>
      </c>
      <c r="FO452">
        <v>1.87863</v>
      </c>
      <c r="FP452">
        <v>1.87566</v>
      </c>
      <c r="FQ452">
        <v>1.87683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4.089</v>
      </c>
      <c r="GF452">
        <v>0.3437</v>
      </c>
      <c r="GG452">
        <v>1.952128706093963</v>
      </c>
      <c r="GH452">
        <v>0.004218851560130391</v>
      </c>
      <c r="GI452">
        <v>-1.795455638341317E-06</v>
      </c>
      <c r="GJ452">
        <v>4.509012065089949E-10</v>
      </c>
      <c r="GK452">
        <v>-0.002260030334245136</v>
      </c>
      <c r="GL452">
        <v>0.00193859277299023</v>
      </c>
      <c r="GM452">
        <v>0.0006059354359476578</v>
      </c>
      <c r="GN452">
        <v>-3.865286006439209E-06</v>
      </c>
      <c r="GO452">
        <v>0</v>
      </c>
      <c r="GP452">
        <v>2124</v>
      </c>
      <c r="GQ452">
        <v>1</v>
      </c>
      <c r="GR452">
        <v>26</v>
      </c>
      <c r="GS452">
        <v>223365.8</v>
      </c>
      <c r="GT452">
        <v>1241.5</v>
      </c>
      <c r="GU452">
        <v>1.72241</v>
      </c>
      <c r="GV452">
        <v>2.56592</v>
      </c>
      <c r="GW452">
        <v>1.39893</v>
      </c>
      <c r="GX452">
        <v>2.36206</v>
      </c>
      <c r="GY452">
        <v>1.44897</v>
      </c>
      <c r="GZ452">
        <v>2.41089</v>
      </c>
      <c r="HA452">
        <v>39.7422</v>
      </c>
      <c r="HB452">
        <v>24.2101</v>
      </c>
      <c r="HC452">
        <v>18</v>
      </c>
      <c r="HD452">
        <v>494.309</v>
      </c>
      <c r="HE452">
        <v>444.546</v>
      </c>
      <c r="HF452">
        <v>23.7376</v>
      </c>
      <c r="HG452">
        <v>27.935</v>
      </c>
      <c r="HH452">
        <v>30.0002</v>
      </c>
      <c r="HI452">
        <v>27.7602</v>
      </c>
      <c r="HJ452">
        <v>27.8345</v>
      </c>
      <c r="HK452">
        <v>34.5367</v>
      </c>
      <c r="HL452">
        <v>25.0631</v>
      </c>
      <c r="HM452">
        <v>100</v>
      </c>
      <c r="HN452">
        <v>23.7315</v>
      </c>
      <c r="HO452">
        <v>720.802</v>
      </c>
      <c r="HP452">
        <v>23.4316</v>
      </c>
      <c r="HQ452">
        <v>100.627</v>
      </c>
      <c r="HR452">
        <v>101.879</v>
      </c>
    </row>
    <row r="453" spans="1:226">
      <c r="A453">
        <v>437</v>
      </c>
      <c r="B453">
        <v>1677870018.5</v>
      </c>
      <c r="C453">
        <v>7497</v>
      </c>
      <c r="D453" t="s">
        <v>1240</v>
      </c>
      <c r="E453" t="s">
        <v>1241</v>
      </c>
      <c r="F453">
        <v>5</v>
      </c>
      <c r="G453" t="s">
        <v>353</v>
      </c>
      <c r="H453" t="s">
        <v>1155</v>
      </c>
      <c r="I453">
        <v>1677870010.714286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725.4497256134832</v>
      </c>
      <c r="AK453">
        <v>698.1751575757575</v>
      </c>
      <c r="AL453">
        <v>3.428351188992434</v>
      </c>
      <c r="AM453">
        <v>63.79551976902608</v>
      </c>
      <c r="AN453">
        <f>(AP453 - AO453 + BO453*1E3/(8.314*(BQ453+273.15)) * AR453/BN453 * AQ453) * BN453/(100*BB453) * 1000/(1000 - AP453)</f>
        <v>0</v>
      </c>
      <c r="AO453">
        <v>23.42899577378522</v>
      </c>
      <c r="AP453">
        <v>24.4989818181818</v>
      </c>
      <c r="AQ453">
        <v>-5.852987669832814E-06</v>
      </c>
      <c r="AR453">
        <v>100.2132558642337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3.21</v>
      </c>
      <c r="BC453">
        <v>0.5</v>
      </c>
      <c r="BD453" t="s">
        <v>355</v>
      </c>
      <c r="BE453">
        <v>2</v>
      </c>
      <c r="BF453" t="b">
        <v>1</v>
      </c>
      <c r="BG453">
        <v>1677870010.714286</v>
      </c>
      <c r="BH453">
        <v>656.7764999999999</v>
      </c>
      <c r="BI453">
        <v>691.85</v>
      </c>
      <c r="BJ453">
        <v>24.50063928571429</v>
      </c>
      <c r="BK453">
        <v>23.42771785714285</v>
      </c>
      <c r="BL453">
        <v>652.710392857143</v>
      </c>
      <c r="BM453">
        <v>24.156975</v>
      </c>
      <c r="BN453">
        <v>500.0510357142857</v>
      </c>
      <c r="BO453">
        <v>89.3188785714286</v>
      </c>
      <c r="BP453">
        <v>0.1001173571428571</v>
      </c>
      <c r="BQ453">
        <v>26.43523214285714</v>
      </c>
      <c r="BR453">
        <v>27.50912142857144</v>
      </c>
      <c r="BS453">
        <v>999.9000000000002</v>
      </c>
      <c r="BT453">
        <v>0</v>
      </c>
      <c r="BU453">
        <v>0</v>
      </c>
      <c r="BV453">
        <v>10013.91178571428</v>
      </c>
      <c r="BW453">
        <v>0</v>
      </c>
      <c r="BX453">
        <v>5.792219999999999</v>
      </c>
      <c r="BY453">
        <v>-35.07342142857143</v>
      </c>
      <c r="BZ453">
        <v>673.272142857143</v>
      </c>
      <c r="CA453">
        <v>708.4472857142856</v>
      </c>
      <c r="CB453">
        <v>1.072937142857143</v>
      </c>
      <c r="CC453">
        <v>691.85</v>
      </c>
      <c r="CD453">
        <v>23.42771785714285</v>
      </c>
      <c r="CE453">
        <v>2.188370357142857</v>
      </c>
      <c r="CF453">
        <v>2.092537142857143</v>
      </c>
      <c r="CG453">
        <v>18.87742857142857</v>
      </c>
      <c r="CH453">
        <v>18.16249285714285</v>
      </c>
      <c r="CI453">
        <v>2000.017857142857</v>
      </c>
      <c r="CJ453">
        <v>0.9800056785714286</v>
      </c>
      <c r="CK453">
        <v>0.01999413214285714</v>
      </c>
      <c r="CL453">
        <v>0</v>
      </c>
      <c r="CM453">
        <v>2.147439285714286</v>
      </c>
      <c r="CN453">
        <v>0</v>
      </c>
      <c r="CO453">
        <v>6689.620714285715</v>
      </c>
      <c r="CP453">
        <v>17338.41428571428</v>
      </c>
      <c r="CQ453">
        <v>38.85467857142857</v>
      </c>
      <c r="CR453">
        <v>39.375</v>
      </c>
      <c r="CS453">
        <v>38.01764285714285</v>
      </c>
      <c r="CT453">
        <v>37.48642857142857</v>
      </c>
      <c r="CU453">
        <v>37.64042857142857</v>
      </c>
      <c r="CV453">
        <v>1960.027857142858</v>
      </c>
      <c r="CW453">
        <v>39.99</v>
      </c>
      <c r="CX453">
        <v>0</v>
      </c>
      <c r="CY453">
        <v>1677870021.4</v>
      </c>
      <c r="CZ453">
        <v>0</v>
      </c>
      <c r="DA453">
        <v>0</v>
      </c>
      <c r="DB453" t="s">
        <v>356</v>
      </c>
      <c r="DC453">
        <v>1664468064.5</v>
      </c>
      <c r="DD453">
        <v>1677795524</v>
      </c>
      <c r="DE453">
        <v>0</v>
      </c>
      <c r="DF453">
        <v>-0.419</v>
      </c>
      <c r="DG453">
        <v>-0.001</v>
      </c>
      <c r="DH453">
        <v>3.097</v>
      </c>
      <c r="DI453">
        <v>0.268</v>
      </c>
      <c r="DJ453">
        <v>400</v>
      </c>
      <c r="DK453">
        <v>24</v>
      </c>
      <c r="DL453">
        <v>0.15</v>
      </c>
      <c r="DM453">
        <v>0.13</v>
      </c>
      <c r="DN453">
        <v>-34.98149512195122</v>
      </c>
      <c r="DO453">
        <v>-1.597664111498228</v>
      </c>
      <c r="DP453">
        <v>0.1652081096326676</v>
      </c>
      <c r="DQ453">
        <v>0</v>
      </c>
      <c r="DR453">
        <v>1.072793170731707</v>
      </c>
      <c r="DS453">
        <v>-0.001415540069684407</v>
      </c>
      <c r="DT453">
        <v>0.001545210442727486</v>
      </c>
      <c r="DU453">
        <v>1</v>
      </c>
      <c r="DV453">
        <v>1</v>
      </c>
      <c r="DW453">
        <v>2</v>
      </c>
      <c r="DX453" t="s">
        <v>365</v>
      </c>
      <c r="DY453">
        <v>2.97842</v>
      </c>
      <c r="DZ453">
        <v>2.72848</v>
      </c>
      <c r="EA453">
        <v>0.119895</v>
      </c>
      <c r="EB453">
        <v>0.125311</v>
      </c>
      <c r="EC453">
        <v>0.107108</v>
      </c>
      <c r="ED453">
        <v>0.104693</v>
      </c>
      <c r="EE453">
        <v>26316.8</v>
      </c>
      <c r="EF453">
        <v>25838.4</v>
      </c>
      <c r="EG453">
        <v>30436.3</v>
      </c>
      <c r="EH453">
        <v>29793</v>
      </c>
      <c r="EI453">
        <v>37506.5</v>
      </c>
      <c r="EJ453">
        <v>35119.4</v>
      </c>
      <c r="EK453">
        <v>46565.6</v>
      </c>
      <c r="EL453">
        <v>44305.5</v>
      </c>
      <c r="EM453">
        <v>1.86607</v>
      </c>
      <c r="EN453">
        <v>1.8317</v>
      </c>
      <c r="EO453">
        <v>0.103068</v>
      </c>
      <c r="EP453">
        <v>0</v>
      </c>
      <c r="EQ453">
        <v>25.8253</v>
      </c>
      <c r="ER453">
        <v>999.9</v>
      </c>
      <c r="ES453">
        <v>48.6</v>
      </c>
      <c r="ET453">
        <v>33.4</v>
      </c>
      <c r="EU453">
        <v>28.1112</v>
      </c>
      <c r="EV453">
        <v>62.9762</v>
      </c>
      <c r="EW453">
        <v>21.2139</v>
      </c>
      <c r="EX453">
        <v>1</v>
      </c>
      <c r="EY453">
        <v>0.07164379999999999</v>
      </c>
      <c r="EZ453">
        <v>1.32042</v>
      </c>
      <c r="FA453">
        <v>20.1952</v>
      </c>
      <c r="FB453">
        <v>5.22867</v>
      </c>
      <c r="FC453">
        <v>11.9731</v>
      </c>
      <c r="FD453">
        <v>4.97015</v>
      </c>
      <c r="FE453">
        <v>3.28955</v>
      </c>
      <c r="FF453">
        <v>9999</v>
      </c>
      <c r="FG453">
        <v>9999</v>
      </c>
      <c r="FH453">
        <v>9999</v>
      </c>
      <c r="FI453">
        <v>999.9</v>
      </c>
      <c r="FJ453">
        <v>4.973</v>
      </c>
      <c r="FK453">
        <v>1.87742</v>
      </c>
      <c r="FL453">
        <v>1.87554</v>
      </c>
      <c r="FM453">
        <v>1.87836</v>
      </c>
      <c r="FN453">
        <v>1.87503</v>
      </c>
      <c r="FO453">
        <v>1.87865</v>
      </c>
      <c r="FP453">
        <v>1.87566</v>
      </c>
      <c r="FQ453">
        <v>1.87683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4.129</v>
      </c>
      <c r="GF453">
        <v>0.3436</v>
      </c>
      <c r="GG453">
        <v>1.952128706093963</v>
      </c>
      <c r="GH453">
        <v>0.004218851560130391</v>
      </c>
      <c r="GI453">
        <v>-1.795455638341317E-06</v>
      </c>
      <c r="GJ453">
        <v>4.509012065089949E-10</v>
      </c>
      <c r="GK453">
        <v>-0.002260030334245136</v>
      </c>
      <c r="GL453">
        <v>0.00193859277299023</v>
      </c>
      <c r="GM453">
        <v>0.0006059354359476578</v>
      </c>
      <c r="GN453">
        <v>-3.865286006439209E-06</v>
      </c>
      <c r="GO453">
        <v>0</v>
      </c>
      <c r="GP453">
        <v>2124</v>
      </c>
      <c r="GQ453">
        <v>1</v>
      </c>
      <c r="GR453">
        <v>26</v>
      </c>
      <c r="GS453">
        <v>223365.9</v>
      </c>
      <c r="GT453">
        <v>1241.6</v>
      </c>
      <c r="GU453">
        <v>1.75659</v>
      </c>
      <c r="GV453">
        <v>2.55127</v>
      </c>
      <c r="GW453">
        <v>1.39893</v>
      </c>
      <c r="GX453">
        <v>2.36206</v>
      </c>
      <c r="GY453">
        <v>1.44897</v>
      </c>
      <c r="GZ453">
        <v>2.48779</v>
      </c>
      <c r="HA453">
        <v>39.7422</v>
      </c>
      <c r="HB453">
        <v>24.2188</v>
      </c>
      <c r="HC453">
        <v>18</v>
      </c>
      <c r="HD453">
        <v>494.449</v>
      </c>
      <c r="HE453">
        <v>444.735</v>
      </c>
      <c r="HF453">
        <v>23.7294</v>
      </c>
      <c r="HG453">
        <v>27.9374</v>
      </c>
      <c r="HH453">
        <v>30.0003</v>
      </c>
      <c r="HI453">
        <v>27.7624</v>
      </c>
      <c r="HJ453">
        <v>27.8369</v>
      </c>
      <c r="HK453">
        <v>35.2269</v>
      </c>
      <c r="HL453">
        <v>25.0631</v>
      </c>
      <c r="HM453">
        <v>100</v>
      </c>
      <c r="HN453">
        <v>23.7143</v>
      </c>
      <c r="HO453">
        <v>740.837</v>
      </c>
      <c r="HP453">
        <v>23.4316</v>
      </c>
      <c r="HQ453">
        <v>100.627</v>
      </c>
      <c r="HR453">
        <v>101.878</v>
      </c>
    </row>
    <row r="454" spans="1:226">
      <c r="A454">
        <v>438</v>
      </c>
      <c r="B454">
        <v>1677870023.5</v>
      </c>
      <c r="C454">
        <v>7502</v>
      </c>
      <c r="D454" t="s">
        <v>1242</v>
      </c>
      <c r="E454" t="s">
        <v>1243</v>
      </c>
      <c r="F454">
        <v>5</v>
      </c>
      <c r="G454" t="s">
        <v>353</v>
      </c>
      <c r="H454" t="s">
        <v>1155</v>
      </c>
      <c r="I454">
        <v>1677870016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742.6533614646348</v>
      </c>
      <c r="AK454">
        <v>715.2412000000003</v>
      </c>
      <c r="AL454">
        <v>3.409502206503045</v>
      </c>
      <c r="AM454">
        <v>63.79551976902608</v>
      </c>
      <c r="AN454">
        <f>(AP454 - AO454 + BO454*1E3/(8.314*(BQ454+273.15)) * AR454/BN454 * AQ454) * BN454/(100*BB454) * 1000/(1000 - AP454)</f>
        <v>0</v>
      </c>
      <c r="AO454">
        <v>23.42883164034529</v>
      </c>
      <c r="AP454">
        <v>24.49945575757576</v>
      </c>
      <c r="AQ454">
        <v>1.240711226545016E-06</v>
      </c>
      <c r="AR454">
        <v>100.2132558642337</v>
      </c>
      <c r="AS454">
        <v>0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3.21</v>
      </c>
      <c r="BC454">
        <v>0.5</v>
      </c>
      <c r="BD454" t="s">
        <v>355</v>
      </c>
      <c r="BE454">
        <v>2</v>
      </c>
      <c r="BF454" t="b">
        <v>1</v>
      </c>
      <c r="BG454">
        <v>1677870016</v>
      </c>
      <c r="BH454">
        <v>674.396888888889</v>
      </c>
      <c r="BI454">
        <v>709.569</v>
      </c>
      <c r="BJ454">
        <v>24.50013703703704</v>
      </c>
      <c r="BK454">
        <v>23.42886296296296</v>
      </c>
      <c r="BL454">
        <v>670.2878888888889</v>
      </c>
      <c r="BM454">
        <v>24.15648148148148</v>
      </c>
      <c r="BN454">
        <v>500.0457777777777</v>
      </c>
      <c r="BO454">
        <v>89.32109259259259</v>
      </c>
      <c r="BP454">
        <v>0.1000844148148148</v>
      </c>
      <c r="BQ454">
        <v>26.43738888888889</v>
      </c>
      <c r="BR454">
        <v>27.51234074074074</v>
      </c>
      <c r="BS454">
        <v>999.9000000000001</v>
      </c>
      <c r="BT454">
        <v>0</v>
      </c>
      <c r="BU454">
        <v>0</v>
      </c>
      <c r="BV454">
        <v>10008.48074074074</v>
      </c>
      <c r="BW454">
        <v>0</v>
      </c>
      <c r="BX454">
        <v>5.792219999999999</v>
      </c>
      <c r="BY454">
        <v>-35.1720962962963</v>
      </c>
      <c r="BZ454">
        <v>691.3346296296296</v>
      </c>
      <c r="CA454">
        <v>726.5922222222223</v>
      </c>
      <c r="CB454">
        <v>1.07128037037037</v>
      </c>
      <c r="CC454">
        <v>709.569</v>
      </c>
      <c r="CD454">
        <v>23.42886296296296</v>
      </c>
      <c r="CE454">
        <v>2.188379629629629</v>
      </c>
      <c r="CF454">
        <v>2.092691481481482</v>
      </c>
      <c r="CG454">
        <v>18.87748888888889</v>
      </c>
      <c r="CH454">
        <v>18.16367037037037</v>
      </c>
      <c r="CI454">
        <v>2000.026666666666</v>
      </c>
      <c r="CJ454">
        <v>0.9800057777777779</v>
      </c>
      <c r="CK454">
        <v>0.01999402962962963</v>
      </c>
      <c r="CL454">
        <v>0</v>
      </c>
      <c r="CM454">
        <v>2.093277777777778</v>
      </c>
      <c r="CN454">
        <v>0</v>
      </c>
      <c r="CO454">
        <v>6691.066296296297</v>
      </c>
      <c r="CP454">
        <v>17338.48888888889</v>
      </c>
      <c r="CQ454">
        <v>38.90255555555555</v>
      </c>
      <c r="CR454">
        <v>39.375</v>
      </c>
      <c r="CS454">
        <v>38.00662962962964</v>
      </c>
      <c r="CT454">
        <v>37.48585185185186</v>
      </c>
      <c r="CU454">
        <v>37.63859259259259</v>
      </c>
      <c r="CV454">
        <v>1960.036666666667</v>
      </c>
      <c r="CW454">
        <v>39.99</v>
      </c>
      <c r="CX454">
        <v>0</v>
      </c>
      <c r="CY454">
        <v>1677870026.8</v>
      </c>
      <c r="CZ454">
        <v>0</v>
      </c>
      <c r="DA454">
        <v>0</v>
      </c>
      <c r="DB454" t="s">
        <v>356</v>
      </c>
      <c r="DC454">
        <v>1664468064.5</v>
      </c>
      <c r="DD454">
        <v>1677795524</v>
      </c>
      <c r="DE454">
        <v>0</v>
      </c>
      <c r="DF454">
        <v>-0.419</v>
      </c>
      <c r="DG454">
        <v>-0.001</v>
      </c>
      <c r="DH454">
        <v>3.097</v>
      </c>
      <c r="DI454">
        <v>0.268</v>
      </c>
      <c r="DJ454">
        <v>400</v>
      </c>
      <c r="DK454">
        <v>24</v>
      </c>
      <c r="DL454">
        <v>0.15</v>
      </c>
      <c r="DM454">
        <v>0.13</v>
      </c>
      <c r="DN454">
        <v>-35.125835</v>
      </c>
      <c r="DO454">
        <v>-1.099747091932462</v>
      </c>
      <c r="DP454">
        <v>0.1139033593666139</v>
      </c>
      <c r="DQ454">
        <v>0</v>
      </c>
      <c r="DR454">
        <v>1.07222375</v>
      </c>
      <c r="DS454">
        <v>-0.01800168855534995</v>
      </c>
      <c r="DT454">
        <v>0.002080980162687762</v>
      </c>
      <c r="DU454">
        <v>1</v>
      </c>
      <c r="DV454">
        <v>1</v>
      </c>
      <c r="DW454">
        <v>2</v>
      </c>
      <c r="DX454" t="s">
        <v>365</v>
      </c>
      <c r="DY454">
        <v>2.97844</v>
      </c>
      <c r="DZ454">
        <v>2.72839</v>
      </c>
      <c r="EA454">
        <v>0.121871</v>
      </c>
      <c r="EB454">
        <v>0.127279</v>
      </c>
      <c r="EC454">
        <v>0.107093</v>
      </c>
      <c r="ED454">
        <v>0.10467</v>
      </c>
      <c r="EE454">
        <v>26257.5</v>
      </c>
      <c r="EF454">
        <v>25780.1</v>
      </c>
      <c r="EG454">
        <v>30436.1</v>
      </c>
      <c r="EH454">
        <v>29792.9</v>
      </c>
      <c r="EI454">
        <v>37507.2</v>
      </c>
      <c r="EJ454">
        <v>35120.5</v>
      </c>
      <c r="EK454">
        <v>46565.5</v>
      </c>
      <c r="EL454">
        <v>44305.5</v>
      </c>
      <c r="EM454">
        <v>1.86565</v>
      </c>
      <c r="EN454">
        <v>1.8321</v>
      </c>
      <c r="EO454">
        <v>0.102505</v>
      </c>
      <c r="EP454">
        <v>0</v>
      </c>
      <c r="EQ454">
        <v>25.8274</v>
      </c>
      <c r="ER454">
        <v>999.9</v>
      </c>
      <c r="ES454">
        <v>48.6</v>
      </c>
      <c r="ET454">
        <v>33.4</v>
      </c>
      <c r="EU454">
        <v>28.1144</v>
      </c>
      <c r="EV454">
        <v>63.5862</v>
      </c>
      <c r="EW454">
        <v>20.7412</v>
      </c>
      <c r="EX454">
        <v>1</v>
      </c>
      <c r="EY454">
        <v>0.0719969</v>
      </c>
      <c r="EZ454">
        <v>1.34336</v>
      </c>
      <c r="FA454">
        <v>20.1949</v>
      </c>
      <c r="FB454">
        <v>5.22927</v>
      </c>
      <c r="FC454">
        <v>11.9724</v>
      </c>
      <c r="FD454">
        <v>4.9706</v>
      </c>
      <c r="FE454">
        <v>3.28965</v>
      </c>
      <c r="FF454">
        <v>9999</v>
      </c>
      <c r="FG454">
        <v>9999</v>
      </c>
      <c r="FH454">
        <v>9999</v>
      </c>
      <c r="FI454">
        <v>999.9</v>
      </c>
      <c r="FJ454">
        <v>4.97297</v>
      </c>
      <c r="FK454">
        <v>1.87744</v>
      </c>
      <c r="FL454">
        <v>1.87558</v>
      </c>
      <c r="FM454">
        <v>1.87838</v>
      </c>
      <c r="FN454">
        <v>1.87505</v>
      </c>
      <c r="FO454">
        <v>1.87866</v>
      </c>
      <c r="FP454">
        <v>1.87573</v>
      </c>
      <c r="FQ454">
        <v>1.87683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4.169</v>
      </c>
      <c r="GF454">
        <v>0.3436</v>
      </c>
      <c r="GG454">
        <v>1.952128706093963</v>
      </c>
      <c r="GH454">
        <v>0.004218851560130391</v>
      </c>
      <c r="GI454">
        <v>-1.795455638341317E-06</v>
      </c>
      <c r="GJ454">
        <v>4.509012065089949E-10</v>
      </c>
      <c r="GK454">
        <v>-0.002260030334245136</v>
      </c>
      <c r="GL454">
        <v>0.00193859277299023</v>
      </c>
      <c r="GM454">
        <v>0.0006059354359476578</v>
      </c>
      <c r="GN454">
        <v>-3.865286006439209E-06</v>
      </c>
      <c r="GO454">
        <v>0</v>
      </c>
      <c r="GP454">
        <v>2124</v>
      </c>
      <c r="GQ454">
        <v>1</v>
      </c>
      <c r="GR454">
        <v>26</v>
      </c>
      <c r="GS454">
        <v>223366</v>
      </c>
      <c r="GT454">
        <v>1241.7</v>
      </c>
      <c r="GU454">
        <v>1.78711</v>
      </c>
      <c r="GV454">
        <v>2.56348</v>
      </c>
      <c r="GW454">
        <v>1.39893</v>
      </c>
      <c r="GX454">
        <v>2.36206</v>
      </c>
      <c r="GY454">
        <v>1.44897</v>
      </c>
      <c r="GZ454">
        <v>2.49512</v>
      </c>
      <c r="HA454">
        <v>39.7422</v>
      </c>
      <c r="HB454">
        <v>24.2101</v>
      </c>
      <c r="HC454">
        <v>18</v>
      </c>
      <c r="HD454">
        <v>494.229</v>
      </c>
      <c r="HE454">
        <v>444.997</v>
      </c>
      <c r="HF454">
        <v>23.7125</v>
      </c>
      <c r="HG454">
        <v>27.9403</v>
      </c>
      <c r="HH454">
        <v>30.0004</v>
      </c>
      <c r="HI454">
        <v>27.7648</v>
      </c>
      <c r="HJ454">
        <v>27.8386</v>
      </c>
      <c r="HK454">
        <v>35.8282</v>
      </c>
      <c r="HL454">
        <v>25.0631</v>
      </c>
      <c r="HM454">
        <v>100</v>
      </c>
      <c r="HN454">
        <v>23.7018</v>
      </c>
      <c r="HO454">
        <v>754.192</v>
      </c>
      <c r="HP454">
        <v>23.4316</v>
      </c>
      <c r="HQ454">
        <v>100.627</v>
      </c>
      <c r="HR454">
        <v>101.878</v>
      </c>
    </row>
    <row r="455" spans="1:226">
      <c r="A455">
        <v>439</v>
      </c>
      <c r="B455">
        <v>1677870028.5</v>
      </c>
      <c r="C455">
        <v>7507</v>
      </c>
      <c r="D455" t="s">
        <v>1244</v>
      </c>
      <c r="E455" t="s">
        <v>1245</v>
      </c>
      <c r="F455">
        <v>5</v>
      </c>
      <c r="G455" t="s">
        <v>353</v>
      </c>
      <c r="H455" t="s">
        <v>1155</v>
      </c>
      <c r="I455">
        <v>1677870020.714286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759.8074749082309</v>
      </c>
      <c r="AK455">
        <v>732.3052424242427</v>
      </c>
      <c r="AL455">
        <v>3.410799914259047</v>
      </c>
      <c r="AM455">
        <v>63.79551976902608</v>
      </c>
      <c r="AN455">
        <f>(AP455 - AO455 + BO455*1E3/(8.314*(BQ455+273.15)) * AR455/BN455 * AQ455) * BN455/(100*BB455) * 1000/(1000 - AP455)</f>
        <v>0</v>
      </c>
      <c r="AO455">
        <v>23.42591063922717</v>
      </c>
      <c r="AP455">
        <v>24.49575818181818</v>
      </c>
      <c r="AQ455">
        <v>-1.055715647581129E-05</v>
      </c>
      <c r="AR455">
        <v>100.2132558642337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3.21</v>
      </c>
      <c r="BC455">
        <v>0.5</v>
      </c>
      <c r="BD455" t="s">
        <v>355</v>
      </c>
      <c r="BE455">
        <v>2</v>
      </c>
      <c r="BF455" t="b">
        <v>1</v>
      </c>
      <c r="BG455">
        <v>1677870020.714286</v>
      </c>
      <c r="BH455">
        <v>690.1002857142857</v>
      </c>
      <c r="BI455">
        <v>725.3772499999999</v>
      </c>
      <c r="BJ455">
        <v>24.499075</v>
      </c>
      <c r="BK455">
        <v>23.42807857142857</v>
      </c>
      <c r="BL455">
        <v>685.9536428571428</v>
      </c>
      <c r="BM455">
        <v>24.15543571428572</v>
      </c>
      <c r="BN455">
        <v>500.0448928571429</v>
      </c>
      <c r="BO455">
        <v>89.320325</v>
      </c>
      <c r="BP455">
        <v>0.1000725607142857</v>
      </c>
      <c r="BQ455">
        <v>26.43846428571429</v>
      </c>
      <c r="BR455">
        <v>27.51402142857143</v>
      </c>
      <c r="BS455">
        <v>999.9000000000002</v>
      </c>
      <c r="BT455">
        <v>0</v>
      </c>
      <c r="BU455">
        <v>0</v>
      </c>
      <c r="BV455">
        <v>10000.78857142857</v>
      </c>
      <c r="BW455">
        <v>0</v>
      </c>
      <c r="BX455">
        <v>5.792219999999999</v>
      </c>
      <c r="BY455">
        <v>-35.27695714285714</v>
      </c>
      <c r="BZ455">
        <v>707.4316428571429</v>
      </c>
      <c r="CA455">
        <v>742.7791428571428</v>
      </c>
      <c r="CB455">
        <v>1.070995</v>
      </c>
      <c r="CC455">
        <v>725.3772499999999</v>
      </c>
      <c r="CD455">
        <v>23.42807857142857</v>
      </c>
      <c r="CE455">
        <v>2.188265714285714</v>
      </c>
      <c r="CF455">
        <v>2.092604642857143</v>
      </c>
      <c r="CG455">
        <v>18.87666071428571</v>
      </c>
      <c r="CH455">
        <v>18.16299642857143</v>
      </c>
      <c r="CI455">
        <v>2000.000714285714</v>
      </c>
      <c r="CJ455">
        <v>0.9800055714285715</v>
      </c>
      <c r="CK455">
        <v>0.01999424285714285</v>
      </c>
      <c r="CL455">
        <v>0</v>
      </c>
      <c r="CM455">
        <v>2.075442857142857</v>
      </c>
      <c r="CN455">
        <v>0</v>
      </c>
      <c r="CO455">
        <v>6691.957142857143</v>
      </c>
      <c r="CP455">
        <v>17338.26785714286</v>
      </c>
      <c r="CQ455">
        <v>38.91721428571428</v>
      </c>
      <c r="CR455">
        <v>39.37942857142857</v>
      </c>
      <c r="CS455">
        <v>38.01085714285714</v>
      </c>
      <c r="CT455">
        <v>37.48632142857143</v>
      </c>
      <c r="CU455">
        <v>37.64260714285714</v>
      </c>
      <c r="CV455">
        <v>1960.010714285714</v>
      </c>
      <c r="CW455">
        <v>39.99</v>
      </c>
      <c r="CX455">
        <v>0</v>
      </c>
      <c r="CY455">
        <v>1677870031.6</v>
      </c>
      <c r="CZ455">
        <v>0</v>
      </c>
      <c r="DA455">
        <v>0</v>
      </c>
      <c r="DB455" t="s">
        <v>356</v>
      </c>
      <c r="DC455">
        <v>1664468064.5</v>
      </c>
      <c r="DD455">
        <v>1677795524</v>
      </c>
      <c r="DE455">
        <v>0</v>
      </c>
      <c r="DF455">
        <v>-0.419</v>
      </c>
      <c r="DG455">
        <v>-0.001</v>
      </c>
      <c r="DH455">
        <v>3.097</v>
      </c>
      <c r="DI455">
        <v>0.268</v>
      </c>
      <c r="DJ455">
        <v>400</v>
      </c>
      <c r="DK455">
        <v>24</v>
      </c>
      <c r="DL455">
        <v>0.15</v>
      </c>
      <c r="DM455">
        <v>0.13</v>
      </c>
      <c r="DN455">
        <v>-35.2261275</v>
      </c>
      <c r="DO455">
        <v>-1.285138086303837</v>
      </c>
      <c r="DP455">
        <v>0.1314190282788222</v>
      </c>
      <c r="DQ455">
        <v>0</v>
      </c>
      <c r="DR455">
        <v>1.0714315</v>
      </c>
      <c r="DS455">
        <v>-0.007026641651033082</v>
      </c>
      <c r="DT455">
        <v>0.001476969109358755</v>
      </c>
      <c r="DU455">
        <v>1</v>
      </c>
      <c r="DV455">
        <v>1</v>
      </c>
      <c r="DW455">
        <v>2</v>
      </c>
      <c r="DX455" t="s">
        <v>365</v>
      </c>
      <c r="DY455">
        <v>2.97842</v>
      </c>
      <c r="DZ455">
        <v>2.72829</v>
      </c>
      <c r="EA455">
        <v>0.123838</v>
      </c>
      <c r="EB455">
        <v>0.129219</v>
      </c>
      <c r="EC455">
        <v>0.107083</v>
      </c>
      <c r="ED455">
        <v>0.104665</v>
      </c>
      <c r="EE455">
        <v>26198.6</v>
      </c>
      <c r="EF455">
        <v>25722.9</v>
      </c>
      <c r="EG455">
        <v>30436.1</v>
      </c>
      <c r="EH455">
        <v>29793.1</v>
      </c>
      <c r="EI455">
        <v>37508</v>
      </c>
      <c r="EJ455">
        <v>35121</v>
      </c>
      <c r="EK455">
        <v>46565.9</v>
      </c>
      <c r="EL455">
        <v>44305.7</v>
      </c>
      <c r="EM455">
        <v>1.86563</v>
      </c>
      <c r="EN455">
        <v>1.83202</v>
      </c>
      <c r="EO455">
        <v>0.103388</v>
      </c>
      <c r="EP455">
        <v>0</v>
      </c>
      <c r="EQ455">
        <v>25.8293</v>
      </c>
      <c r="ER455">
        <v>999.9</v>
      </c>
      <c r="ES455">
        <v>48.6</v>
      </c>
      <c r="ET455">
        <v>33.4</v>
      </c>
      <c r="EU455">
        <v>28.1151</v>
      </c>
      <c r="EV455">
        <v>63.5662</v>
      </c>
      <c r="EW455">
        <v>21.1018</v>
      </c>
      <c r="EX455">
        <v>1</v>
      </c>
      <c r="EY455">
        <v>0.0722815</v>
      </c>
      <c r="EZ455">
        <v>1.34203</v>
      </c>
      <c r="FA455">
        <v>20.1951</v>
      </c>
      <c r="FB455">
        <v>5.22957</v>
      </c>
      <c r="FC455">
        <v>11.973</v>
      </c>
      <c r="FD455">
        <v>4.9702</v>
      </c>
      <c r="FE455">
        <v>3.2897</v>
      </c>
      <c r="FF455">
        <v>9999</v>
      </c>
      <c r="FG455">
        <v>9999</v>
      </c>
      <c r="FH455">
        <v>9999</v>
      </c>
      <c r="FI455">
        <v>999.9</v>
      </c>
      <c r="FJ455">
        <v>4.97299</v>
      </c>
      <c r="FK455">
        <v>1.87744</v>
      </c>
      <c r="FL455">
        <v>1.87556</v>
      </c>
      <c r="FM455">
        <v>1.87838</v>
      </c>
      <c r="FN455">
        <v>1.87501</v>
      </c>
      <c r="FO455">
        <v>1.87866</v>
      </c>
      <c r="FP455">
        <v>1.87571</v>
      </c>
      <c r="FQ455">
        <v>1.87683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4.208</v>
      </c>
      <c r="GF455">
        <v>0.3435</v>
      </c>
      <c r="GG455">
        <v>1.952128706093963</v>
      </c>
      <c r="GH455">
        <v>0.004218851560130391</v>
      </c>
      <c r="GI455">
        <v>-1.795455638341317E-06</v>
      </c>
      <c r="GJ455">
        <v>4.509012065089949E-10</v>
      </c>
      <c r="GK455">
        <v>-0.002260030334245136</v>
      </c>
      <c r="GL455">
        <v>0.00193859277299023</v>
      </c>
      <c r="GM455">
        <v>0.0006059354359476578</v>
      </c>
      <c r="GN455">
        <v>-3.865286006439209E-06</v>
      </c>
      <c r="GO455">
        <v>0</v>
      </c>
      <c r="GP455">
        <v>2124</v>
      </c>
      <c r="GQ455">
        <v>1</v>
      </c>
      <c r="GR455">
        <v>26</v>
      </c>
      <c r="GS455">
        <v>223366.1</v>
      </c>
      <c r="GT455">
        <v>1241.7</v>
      </c>
      <c r="GU455">
        <v>1.82007</v>
      </c>
      <c r="GV455">
        <v>2.55615</v>
      </c>
      <c r="GW455">
        <v>1.39893</v>
      </c>
      <c r="GX455">
        <v>2.36206</v>
      </c>
      <c r="GY455">
        <v>1.44897</v>
      </c>
      <c r="GZ455">
        <v>2.43774</v>
      </c>
      <c r="HA455">
        <v>39.7422</v>
      </c>
      <c r="HB455">
        <v>24.2101</v>
      </c>
      <c r="HC455">
        <v>18</v>
      </c>
      <c r="HD455">
        <v>494.231</v>
      </c>
      <c r="HE455">
        <v>444.973</v>
      </c>
      <c r="HF455">
        <v>23.6988</v>
      </c>
      <c r="HG455">
        <v>27.9427</v>
      </c>
      <c r="HH455">
        <v>30.0003</v>
      </c>
      <c r="HI455">
        <v>27.7671</v>
      </c>
      <c r="HJ455">
        <v>27.8416</v>
      </c>
      <c r="HK455">
        <v>36.5097</v>
      </c>
      <c r="HL455">
        <v>25.0631</v>
      </c>
      <c r="HM455">
        <v>100</v>
      </c>
      <c r="HN455">
        <v>23.6936</v>
      </c>
      <c r="HO455">
        <v>774.227</v>
      </c>
      <c r="HP455">
        <v>23.4316</v>
      </c>
      <c r="HQ455">
        <v>100.627</v>
      </c>
      <c r="HR455">
        <v>101.878</v>
      </c>
    </row>
    <row r="456" spans="1:226">
      <c r="A456">
        <v>440</v>
      </c>
      <c r="B456">
        <v>1677870033.5</v>
      </c>
      <c r="C456">
        <v>7512</v>
      </c>
      <c r="D456" t="s">
        <v>1246</v>
      </c>
      <c r="E456" t="s">
        <v>1247</v>
      </c>
      <c r="F456">
        <v>5</v>
      </c>
      <c r="G456" t="s">
        <v>353</v>
      </c>
      <c r="H456" t="s">
        <v>1155</v>
      </c>
      <c r="I456">
        <v>1677870026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777.0046476684332</v>
      </c>
      <c r="AK456">
        <v>749.4330121212121</v>
      </c>
      <c r="AL456">
        <v>3.432684302614563</v>
      </c>
      <c r="AM456">
        <v>63.79551976902608</v>
      </c>
      <c r="AN456">
        <f>(AP456 - AO456 + BO456*1E3/(8.314*(BQ456+273.15)) * AR456/BN456 * AQ456) * BN456/(100*BB456) * 1000/(1000 - AP456)</f>
        <v>0</v>
      </c>
      <c r="AO456">
        <v>23.42804034062435</v>
      </c>
      <c r="AP456">
        <v>24.49468303030303</v>
      </c>
      <c r="AQ456">
        <v>-2.926429839217411E-06</v>
      </c>
      <c r="AR456">
        <v>100.2132558642337</v>
      </c>
      <c r="AS456">
        <v>0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3.21</v>
      </c>
      <c r="BC456">
        <v>0.5</v>
      </c>
      <c r="BD456" t="s">
        <v>355</v>
      </c>
      <c r="BE456">
        <v>2</v>
      </c>
      <c r="BF456" t="b">
        <v>1</v>
      </c>
      <c r="BG456">
        <v>1677870026</v>
      </c>
      <c r="BH456">
        <v>707.7197407407407</v>
      </c>
      <c r="BI456">
        <v>743.1125925925925</v>
      </c>
      <c r="BJ456">
        <v>24.49742962962963</v>
      </c>
      <c r="BK456">
        <v>23.4277037037037</v>
      </c>
      <c r="BL456">
        <v>703.5312962962963</v>
      </c>
      <c r="BM456">
        <v>24.15382962962963</v>
      </c>
      <c r="BN456">
        <v>500.0317037037038</v>
      </c>
      <c r="BO456">
        <v>89.31856296296297</v>
      </c>
      <c r="BP456">
        <v>0.1000997148148148</v>
      </c>
      <c r="BQ456">
        <v>26.43912222222223</v>
      </c>
      <c r="BR456">
        <v>27.51254814814815</v>
      </c>
      <c r="BS456">
        <v>999.9000000000001</v>
      </c>
      <c r="BT456">
        <v>0</v>
      </c>
      <c r="BU456">
        <v>0</v>
      </c>
      <c r="BV456">
        <v>9995.188148148147</v>
      </c>
      <c r="BW456">
        <v>0</v>
      </c>
      <c r="BX456">
        <v>5.792219999999999</v>
      </c>
      <c r="BY456">
        <v>-35.39284444444444</v>
      </c>
      <c r="BZ456">
        <v>725.4924444444446</v>
      </c>
      <c r="CA456">
        <v>760.9397037037037</v>
      </c>
      <c r="CB456">
        <v>1.069715925925926</v>
      </c>
      <c r="CC456">
        <v>743.1125925925925</v>
      </c>
      <c r="CD456">
        <v>23.4277037037037</v>
      </c>
      <c r="CE456">
        <v>2.188075555555555</v>
      </c>
      <c r="CF456">
        <v>2.092530740740741</v>
      </c>
      <c r="CG456">
        <v>18.87526666666666</v>
      </c>
      <c r="CH456">
        <v>18.16243333333333</v>
      </c>
      <c r="CI456">
        <v>1999.997037037037</v>
      </c>
      <c r="CJ456">
        <v>0.9800056666666668</v>
      </c>
      <c r="CK456">
        <v>0.01999414444444444</v>
      </c>
      <c r="CL456">
        <v>0</v>
      </c>
      <c r="CM456">
        <v>2.044785185185185</v>
      </c>
      <c r="CN456">
        <v>0</v>
      </c>
      <c r="CO456">
        <v>6692.767037037039</v>
      </c>
      <c r="CP456">
        <v>17338.23703703704</v>
      </c>
      <c r="CQ456">
        <v>38.92570370370371</v>
      </c>
      <c r="CR456">
        <v>39.38418518518519</v>
      </c>
      <c r="CS456">
        <v>38.01596296296297</v>
      </c>
      <c r="CT456">
        <v>37.49740740740741</v>
      </c>
      <c r="CU456">
        <v>37.65485185185185</v>
      </c>
      <c r="CV456">
        <v>1960.007037037037</v>
      </c>
      <c r="CW456">
        <v>39.99</v>
      </c>
      <c r="CX456">
        <v>0</v>
      </c>
      <c r="CY456">
        <v>1677870036.4</v>
      </c>
      <c r="CZ456">
        <v>0</v>
      </c>
      <c r="DA456">
        <v>0</v>
      </c>
      <c r="DB456" t="s">
        <v>356</v>
      </c>
      <c r="DC456">
        <v>1664468064.5</v>
      </c>
      <c r="DD456">
        <v>1677795524</v>
      </c>
      <c r="DE456">
        <v>0</v>
      </c>
      <c r="DF456">
        <v>-0.419</v>
      </c>
      <c r="DG456">
        <v>-0.001</v>
      </c>
      <c r="DH456">
        <v>3.097</v>
      </c>
      <c r="DI456">
        <v>0.268</v>
      </c>
      <c r="DJ456">
        <v>400</v>
      </c>
      <c r="DK456">
        <v>24</v>
      </c>
      <c r="DL456">
        <v>0.15</v>
      </c>
      <c r="DM456">
        <v>0.13</v>
      </c>
      <c r="DN456">
        <v>-35.3134225</v>
      </c>
      <c r="DO456">
        <v>-1.333858536585282</v>
      </c>
      <c r="DP456">
        <v>0.1356886076417251</v>
      </c>
      <c r="DQ456">
        <v>0</v>
      </c>
      <c r="DR456">
        <v>1.0705125</v>
      </c>
      <c r="DS456">
        <v>-0.009541913696062148</v>
      </c>
      <c r="DT456">
        <v>0.001688771372921752</v>
      </c>
      <c r="DU456">
        <v>1</v>
      </c>
      <c r="DV456">
        <v>1</v>
      </c>
      <c r="DW456">
        <v>2</v>
      </c>
      <c r="DX456" t="s">
        <v>365</v>
      </c>
      <c r="DY456">
        <v>2.97844</v>
      </c>
      <c r="DZ456">
        <v>2.72817</v>
      </c>
      <c r="EA456">
        <v>0.125807</v>
      </c>
      <c r="EB456">
        <v>0.131158</v>
      </c>
      <c r="EC456">
        <v>0.107088</v>
      </c>
      <c r="ED456">
        <v>0.104685</v>
      </c>
      <c r="EE456">
        <v>26139.1</v>
      </c>
      <c r="EF456">
        <v>25665.7</v>
      </c>
      <c r="EG456">
        <v>30435.4</v>
      </c>
      <c r="EH456">
        <v>29793.2</v>
      </c>
      <c r="EI456">
        <v>37506.9</v>
      </c>
      <c r="EJ456">
        <v>35120.6</v>
      </c>
      <c r="EK456">
        <v>46564.5</v>
      </c>
      <c r="EL456">
        <v>44305.9</v>
      </c>
      <c r="EM456">
        <v>1.86532</v>
      </c>
      <c r="EN456">
        <v>1.83177</v>
      </c>
      <c r="EO456">
        <v>0.1029</v>
      </c>
      <c r="EP456">
        <v>0</v>
      </c>
      <c r="EQ456">
        <v>25.8315</v>
      </c>
      <c r="ER456">
        <v>999.9</v>
      </c>
      <c r="ES456">
        <v>48.6</v>
      </c>
      <c r="ET456">
        <v>33.4</v>
      </c>
      <c r="EU456">
        <v>28.1112</v>
      </c>
      <c r="EV456">
        <v>63.2462</v>
      </c>
      <c r="EW456">
        <v>20.9615</v>
      </c>
      <c r="EX456">
        <v>1</v>
      </c>
      <c r="EY456">
        <v>0.07235519999999999</v>
      </c>
      <c r="EZ456">
        <v>1.36416</v>
      </c>
      <c r="FA456">
        <v>20.195</v>
      </c>
      <c r="FB456">
        <v>5.22942</v>
      </c>
      <c r="FC456">
        <v>11.973</v>
      </c>
      <c r="FD456">
        <v>4.9693</v>
      </c>
      <c r="FE456">
        <v>3.28975</v>
      </c>
      <c r="FF456">
        <v>9999</v>
      </c>
      <c r="FG456">
        <v>9999</v>
      </c>
      <c r="FH456">
        <v>9999</v>
      </c>
      <c r="FI456">
        <v>999.9</v>
      </c>
      <c r="FJ456">
        <v>4.973</v>
      </c>
      <c r="FK456">
        <v>1.87742</v>
      </c>
      <c r="FL456">
        <v>1.87551</v>
      </c>
      <c r="FM456">
        <v>1.87836</v>
      </c>
      <c r="FN456">
        <v>1.875</v>
      </c>
      <c r="FO456">
        <v>1.87863</v>
      </c>
      <c r="FP456">
        <v>1.87564</v>
      </c>
      <c r="FQ456">
        <v>1.87682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4.247</v>
      </c>
      <c r="GF456">
        <v>0.3435</v>
      </c>
      <c r="GG456">
        <v>1.952128706093963</v>
      </c>
      <c r="GH456">
        <v>0.004218851560130391</v>
      </c>
      <c r="GI456">
        <v>-1.795455638341317E-06</v>
      </c>
      <c r="GJ456">
        <v>4.509012065089949E-10</v>
      </c>
      <c r="GK456">
        <v>-0.002260030334245136</v>
      </c>
      <c r="GL456">
        <v>0.00193859277299023</v>
      </c>
      <c r="GM456">
        <v>0.0006059354359476578</v>
      </c>
      <c r="GN456">
        <v>-3.865286006439209E-06</v>
      </c>
      <c r="GO456">
        <v>0</v>
      </c>
      <c r="GP456">
        <v>2124</v>
      </c>
      <c r="GQ456">
        <v>1</v>
      </c>
      <c r="GR456">
        <v>26</v>
      </c>
      <c r="GS456">
        <v>223366.1</v>
      </c>
      <c r="GT456">
        <v>1241.8</v>
      </c>
      <c r="GU456">
        <v>1.85181</v>
      </c>
      <c r="GV456">
        <v>2.55737</v>
      </c>
      <c r="GW456">
        <v>1.39893</v>
      </c>
      <c r="GX456">
        <v>2.36206</v>
      </c>
      <c r="GY456">
        <v>1.44897</v>
      </c>
      <c r="GZ456">
        <v>2.50977</v>
      </c>
      <c r="HA456">
        <v>39.7171</v>
      </c>
      <c r="HB456">
        <v>24.2101</v>
      </c>
      <c r="HC456">
        <v>18</v>
      </c>
      <c r="HD456">
        <v>494.08</v>
      </c>
      <c r="HE456">
        <v>444.831</v>
      </c>
      <c r="HF456">
        <v>23.6876</v>
      </c>
      <c r="HG456">
        <v>27.9457</v>
      </c>
      <c r="HH456">
        <v>30.0002</v>
      </c>
      <c r="HI456">
        <v>27.7695</v>
      </c>
      <c r="HJ456">
        <v>27.8433</v>
      </c>
      <c r="HK456">
        <v>37.11</v>
      </c>
      <c r="HL456">
        <v>25.0631</v>
      </c>
      <c r="HM456">
        <v>100</v>
      </c>
      <c r="HN456">
        <v>23.6765</v>
      </c>
      <c r="HO456">
        <v>787.5839999999999</v>
      </c>
      <c r="HP456">
        <v>23.4316</v>
      </c>
      <c r="HQ456">
        <v>100.625</v>
      </c>
      <c r="HR456">
        <v>101.879</v>
      </c>
    </row>
    <row r="457" spans="1:226">
      <c r="A457">
        <v>441</v>
      </c>
      <c r="B457">
        <v>1677870038.5</v>
      </c>
      <c r="C457">
        <v>7517</v>
      </c>
      <c r="D457" t="s">
        <v>1248</v>
      </c>
      <c r="E457" t="s">
        <v>1249</v>
      </c>
      <c r="F457">
        <v>5</v>
      </c>
      <c r="G457" t="s">
        <v>353</v>
      </c>
      <c r="H457" t="s">
        <v>1155</v>
      </c>
      <c r="I457">
        <v>1677870030.714286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794.1227602723</v>
      </c>
      <c r="AK457">
        <v>766.4804060606058</v>
      </c>
      <c r="AL457">
        <v>3.40293317792781</v>
      </c>
      <c r="AM457">
        <v>63.79551976902608</v>
      </c>
      <c r="AN457">
        <f>(AP457 - AO457 + BO457*1E3/(8.314*(BQ457+273.15)) * AR457/BN457 * AQ457) * BN457/(100*BB457) * 1000/(1000 - AP457)</f>
        <v>0</v>
      </c>
      <c r="AO457">
        <v>23.42879363739712</v>
      </c>
      <c r="AP457">
        <v>24.49090909090909</v>
      </c>
      <c r="AQ457">
        <v>-6.762395627685843E-06</v>
      </c>
      <c r="AR457">
        <v>100.2132558642337</v>
      </c>
      <c r="AS457">
        <v>0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3.21</v>
      </c>
      <c r="BC457">
        <v>0.5</v>
      </c>
      <c r="BD457" t="s">
        <v>355</v>
      </c>
      <c r="BE457">
        <v>2</v>
      </c>
      <c r="BF457" t="b">
        <v>1</v>
      </c>
      <c r="BG457">
        <v>1677870030.714286</v>
      </c>
      <c r="BH457">
        <v>723.4354285714287</v>
      </c>
      <c r="BI457">
        <v>758.9079642857142</v>
      </c>
      <c r="BJ457">
        <v>24.49522857142857</v>
      </c>
      <c r="BK457">
        <v>23.42757857142857</v>
      </c>
      <c r="BL457">
        <v>719.2102142857142</v>
      </c>
      <c r="BM457">
        <v>24.15168571428572</v>
      </c>
      <c r="BN457">
        <v>500.0408571428571</v>
      </c>
      <c r="BO457">
        <v>89.31985357142858</v>
      </c>
      <c r="BP457">
        <v>0.1000314607142857</v>
      </c>
      <c r="BQ457">
        <v>26.43834285714286</v>
      </c>
      <c r="BR457">
        <v>27.51432142857143</v>
      </c>
      <c r="BS457">
        <v>999.9000000000002</v>
      </c>
      <c r="BT457">
        <v>0</v>
      </c>
      <c r="BU457">
        <v>0</v>
      </c>
      <c r="BV457">
        <v>10000.1375</v>
      </c>
      <c r="BW457">
        <v>0</v>
      </c>
      <c r="BX457">
        <v>5.792219999999999</v>
      </c>
      <c r="BY457">
        <v>-35.47251428571429</v>
      </c>
      <c r="BZ457">
        <v>741.6011785714284</v>
      </c>
      <c r="CA457">
        <v>777.1139285714286</v>
      </c>
      <c r="CB457">
        <v>1.067656071428571</v>
      </c>
      <c r="CC457">
        <v>758.9079642857142</v>
      </c>
      <c r="CD457">
        <v>23.42757857142857</v>
      </c>
      <c r="CE457">
        <v>2.187910714285714</v>
      </c>
      <c r="CF457">
        <v>2.092548571428571</v>
      </c>
      <c r="CG457">
        <v>18.87406785714285</v>
      </c>
      <c r="CH457">
        <v>18.16256428571429</v>
      </c>
      <c r="CI457">
        <v>1999.997857142857</v>
      </c>
      <c r="CJ457">
        <v>0.9800055714285714</v>
      </c>
      <c r="CK457">
        <v>0.01999424285714285</v>
      </c>
      <c r="CL457">
        <v>0</v>
      </c>
      <c r="CM457">
        <v>2.046982142857143</v>
      </c>
      <c r="CN457">
        <v>0</v>
      </c>
      <c r="CO457">
        <v>6693.165357142857</v>
      </c>
      <c r="CP457">
        <v>17338.24642857143</v>
      </c>
      <c r="CQ457">
        <v>38.89046428571429</v>
      </c>
      <c r="CR457">
        <v>39.39271428571428</v>
      </c>
      <c r="CS457">
        <v>38.03989285714285</v>
      </c>
      <c r="CT457">
        <v>37.50864285714285</v>
      </c>
      <c r="CU457">
        <v>37.65832142857143</v>
      </c>
      <c r="CV457">
        <v>1960.007857142857</v>
      </c>
      <c r="CW457">
        <v>39.99</v>
      </c>
      <c r="CX457">
        <v>0</v>
      </c>
      <c r="CY457">
        <v>1677870041.8</v>
      </c>
      <c r="CZ457">
        <v>0</v>
      </c>
      <c r="DA457">
        <v>0</v>
      </c>
      <c r="DB457" t="s">
        <v>356</v>
      </c>
      <c r="DC457">
        <v>1664468064.5</v>
      </c>
      <c r="DD457">
        <v>1677795524</v>
      </c>
      <c r="DE457">
        <v>0</v>
      </c>
      <c r="DF457">
        <v>-0.419</v>
      </c>
      <c r="DG457">
        <v>-0.001</v>
      </c>
      <c r="DH457">
        <v>3.097</v>
      </c>
      <c r="DI457">
        <v>0.268</v>
      </c>
      <c r="DJ457">
        <v>400</v>
      </c>
      <c r="DK457">
        <v>24</v>
      </c>
      <c r="DL457">
        <v>0.15</v>
      </c>
      <c r="DM457">
        <v>0.13</v>
      </c>
      <c r="DN457">
        <v>-35.40529756097561</v>
      </c>
      <c r="DO457">
        <v>-1.15642787456458</v>
      </c>
      <c r="DP457">
        <v>0.1234804447592963</v>
      </c>
      <c r="DQ457">
        <v>0</v>
      </c>
      <c r="DR457">
        <v>1.06840512195122</v>
      </c>
      <c r="DS457">
        <v>-0.02335400696864274</v>
      </c>
      <c r="DT457">
        <v>0.003026649215375438</v>
      </c>
      <c r="DU457">
        <v>1</v>
      </c>
      <c r="DV457">
        <v>1</v>
      </c>
      <c r="DW457">
        <v>2</v>
      </c>
      <c r="DX457" t="s">
        <v>365</v>
      </c>
      <c r="DY457">
        <v>2.97842</v>
      </c>
      <c r="DZ457">
        <v>2.72866</v>
      </c>
      <c r="EA457">
        <v>0.127726</v>
      </c>
      <c r="EB457">
        <v>0.133054</v>
      </c>
      <c r="EC457">
        <v>0.107081</v>
      </c>
      <c r="ED457">
        <v>0.104682</v>
      </c>
      <c r="EE457">
        <v>26081.7</v>
      </c>
      <c r="EF457">
        <v>25609.4</v>
      </c>
      <c r="EG457">
        <v>30435.4</v>
      </c>
      <c r="EH457">
        <v>29792.8</v>
      </c>
      <c r="EI457">
        <v>37507.5</v>
      </c>
      <c r="EJ457">
        <v>35120.5</v>
      </c>
      <c r="EK457">
        <v>46564.7</v>
      </c>
      <c r="EL457">
        <v>44305.5</v>
      </c>
      <c r="EM457">
        <v>1.8657</v>
      </c>
      <c r="EN457">
        <v>1.83202</v>
      </c>
      <c r="EO457">
        <v>0.103176</v>
      </c>
      <c r="EP457">
        <v>0</v>
      </c>
      <c r="EQ457">
        <v>25.8318</v>
      </c>
      <c r="ER457">
        <v>999.9</v>
      </c>
      <c r="ES457">
        <v>48.6</v>
      </c>
      <c r="ET457">
        <v>33.4</v>
      </c>
      <c r="EU457">
        <v>28.1122</v>
      </c>
      <c r="EV457">
        <v>63.7962</v>
      </c>
      <c r="EW457">
        <v>20.8133</v>
      </c>
      <c r="EX457">
        <v>1</v>
      </c>
      <c r="EY457">
        <v>0.07273880000000001</v>
      </c>
      <c r="EZ457">
        <v>1.37798</v>
      </c>
      <c r="FA457">
        <v>20.1951</v>
      </c>
      <c r="FB457">
        <v>5.22942</v>
      </c>
      <c r="FC457">
        <v>11.9724</v>
      </c>
      <c r="FD457">
        <v>4.97025</v>
      </c>
      <c r="FE457">
        <v>3.2897</v>
      </c>
      <c r="FF457">
        <v>9999</v>
      </c>
      <c r="FG457">
        <v>9999</v>
      </c>
      <c r="FH457">
        <v>9999</v>
      </c>
      <c r="FI457">
        <v>999.9</v>
      </c>
      <c r="FJ457">
        <v>4.97298</v>
      </c>
      <c r="FK457">
        <v>1.87742</v>
      </c>
      <c r="FL457">
        <v>1.87551</v>
      </c>
      <c r="FM457">
        <v>1.87836</v>
      </c>
      <c r="FN457">
        <v>1.87501</v>
      </c>
      <c r="FO457">
        <v>1.87863</v>
      </c>
      <c r="FP457">
        <v>1.87564</v>
      </c>
      <c r="FQ457">
        <v>1.87683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4.285</v>
      </c>
      <c r="GF457">
        <v>0.3435</v>
      </c>
      <c r="GG457">
        <v>1.952128706093963</v>
      </c>
      <c r="GH457">
        <v>0.004218851560130391</v>
      </c>
      <c r="GI457">
        <v>-1.795455638341317E-06</v>
      </c>
      <c r="GJ457">
        <v>4.509012065089949E-10</v>
      </c>
      <c r="GK457">
        <v>-0.002260030334245136</v>
      </c>
      <c r="GL457">
        <v>0.00193859277299023</v>
      </c>
      <c r="GM457">
        <v>0.0006059354359476578</v>
      </c>
      <c r="GN457">
        <v>-3.865286006439209E-06</v>
      </c>
      <c r="GO457">
        <v>0</v>
      </c>
      <c r="GP457">
        <v>2124</v>
      </c>
      <c r="GQ457">
        <v>1</v>
      </c>
      <c r="GR457">
        <v>26</v>
      </c>
      <c r="GS457">
        <v>223366.2</v>
      </c>
      <c r="GT457">
        <v>1241.9</v>
      </c>
      <c r="GU457">
        <v>1.88477</v>
      </c>
      <c r="GV457">
        <v>2.56348</v>
      </c>
      <c r="GW457">
        <v>1.39893</v>
      </c>
      <c r="GX457">
        <v>2.36206</v>
      </c>
      <c r="GY457">
        <v>1.44897</v>
      </c>
      <c r="GZ457">
        <v>2.41455</v>
      </c>
      <c r="HA457">
        <v>39.7422</v>
      </c>
      <c r="HB457">
        <v>24.2013</v>
      </c>
      <c r="HC457">
        <v>18</v>
      </c>
      <c r="HD457">
        <v>494.305</v>
      </c>
      <c r="HE457">
        <v>445.004</v>
      </c>
      <c r="HF457">
        <v>23.6716</v>
      </c>
      <c r="HG457">
        <v>27.948</v>
      </c>
      <c r="HH457">
        <v>30.0004</v>
      </c>
      <c r="HI457">
        <v>27.7719</v>
      </c>
      <c r="HJ457">
        <v>27.8457</v>
      </c>
      <c r="HK457">
        <v>37.7894</v>
      </c>
      <c r="HL457">
        <v>25.0631</v>
      </c>
      <c r="HM457">
        <v>100</v>
      </c>
      <c r="HN457">
        <v>23.6613</v>
      </c>
      <c r="HO457">
        <v>807.6180000000001</v>
      </c>
      <c r="HP457">
        <v>23.4316</v>
      </c>
      <c r="HQ457">
        <v>100.625</v>
      </c>
      <c r="HR457">
        <v>101.878</v>
      </c>
    </row>
    <row r="458" spans="1:226">
      <c r="A458">
        <v>442</v>
      </c>
      <c r="B458">
        <v>1677870043.5</v>
      </c>
      <c r="C458">
        <v>7522</v>
      </c>
      <c r="D458" t="s">
        <v>1250</v>
      </c>
      <c r="E458" t="s">
        <v>1251</v>
      </c>
      <c r="F458">
        <v>5</v>
      </c>
      <c r="G458" t="s">
        <v>353</v>
      </c>
      <c r="H458" t="s">
        <v>1155</v>
      </c>
      <c r="I458">
        <v>1677870036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811.244692053921</v>
      </c>
      <c r="AK458">
        <v>783.6196</v>
      </c>
      <c r="AL458">
        <v>3.431648543067144</v>
      </c>
      <c r="AM458">
        <v>63.79551976902608</v>
      </c>
      <c r="AN458">
        <f>(AP458 - AO458 + BO458*1E3/(8.314*(BQ458+273.15)) * AR458/BN458 * AQ458) * BN458/(100*BB458) * 1000/(1000 - AP458)</f>
        <v>0</v>
      </c>
      <c r="AO458">
        <v>23.42775666893503</v>
      </c>
      <c r="AP458">
        <v>24.48863575757575</v>
      </c>
      <c r="AQ458">
        <v>-1.219288370104938E-05</v>
      </c>
      <c r="AR458">
        <v>100.2132558642337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3.21</v>
      </c>
      <c r="BC458">
        <v>0.5</v>
      </c>
      <c r="BD458" t="s">
        <v>355</v>
      </c>
      <c r="BE458">
        <v>2</v>
      </c>
      <c r="BF458" t="b">
        <v>1</v>
      </c>
      <c r="BG458">
        <v>1677870036</v>
      </c>
      <c r="BH458">
        <v>741.063</v>
      </c>
      <c r="BI458">
        <v>776.6022222222223</v>
      </c>
      <c r="BJ458">
        <v>24.49291111111111</v>
      </c>
      <c r="BK458">
        <v>23.42805555555556</v>
      </c>
      <c r="BL458">
        <v>736.796925925926</v>
      </c>
      <c r="BM458">
        <v>24.14944444444444</v>
      </c>
      <c r="BN458">
        <v>500.0317037037038</v>
      </c>
      <c r="BO458">
        <v>89.32538148148147</v>
      </c>
      <c r="BP458">
        <v>0.09989827037037037</v>
      </c>
      <c r="BQ458">
        <v>26.43777777777777</v>
      </c>
      <c r="BR458">
        <v>27.51468888888889</v>
      </c>
      <c r="BS458">
        <v>999.9000000000001</v>
      </c>
      <c r="BT458">
        <v>0</v>
      </c>
      <c r="BU458">
        <v>0</v>
      </c>
      <c r="BV458">
        <v>10012.84814814815</v>
      </c>
      <c r="BW458">
        <v>0</v>
      </c>
      <c r="BX458">
        <v>5.792219999999999</v>
      </c>
      <c r="BY458">
        <v>-35.53922592592593</v>
      </c>
      <c r="BZ458">
        <v>759.6695555555556</v>
      </c>
      <c r="CA458">
        <v>795.2330740740742</v>
      </c>
      <c r="CB458">
        <v>1.064876666666667</v>
      </c>
      <c r="CC458">
        <v>776.6022222222223</v>
      </c>
      <c r="CD458">
        <v>23.42805555555556</v>
      </c>
      <c r="CE458">
        <v>2.18784</v>
      </c>
      <c r="CF458">
        <v>2.09271962962963</v>
      </c>
      <c r="CG458">
        <v>18.87354814814815</v>
      </c>
      <c r="CH458">
        <v>18.16387407407407</v>
      </c>
      <c r="CI458">
        <v>1999.997037037037</v>
      </c>
      <c r="CJ458">
        <v>0.9800054444444446</v>
      </c>
      <c r="CK458">
        <v>0.01999437407407407</v>
      </c>
      <c r="CL458">
        <v>0</v>
      </c>
      <c r="CM458">
        <v>2.073722222222222</v>
      </c>
      <c r="CN458">
        <v>0</v>
      </c>
      <c r="CO458">
        <v>6693.474814814815</v>
      </c>
      <c r="CP458">
        <v>17338.22962962963</v>
      </c>
      <c r="CQ458">
        <v>38.89792592592593</v>
      </c>
      <c r="CR458">
        <v>39.40255555555556</v>
      </c>
      <c r="CS458">
        <v>38.046</v>
      </c>
      <c r="CT458">
        <v>37.52292592592593</v>
      </c>
      <c r="CU458">
        <v>37.65948148148148</v>
      </c>
      <c r="CV458">
        <v>1960.007037037037</v>
      </c>
      <c r="CW458">
        <v>39.99</v>
      </c>
      <c r="CX458">
        <v>0</v>
      </c>
      <c r="CY458">
        <v>1677870046.6</v>
      </c>
      <c r="CZ458">
        <v>0</v>
      </c>
      <c r="DA458">
        <v>0</v>
      </c>
      <c r="DB458" t="s">
        <v>356</v>
      </c>
      <c r="DC458">
        <v>1664468064.5</v>
      </c>
      <c r="DD458">
        <v>1677795524</v>
      </c>
      <c r="DE458">
        <v>0</v>
      </c>
      <c r="DF458">
        <v>-0.419</v>
      </c>
      <c r="DG458">
        <v>-0.001</v>
      </c>
      <c r="DH458">
        <v>3.097</v>
      </c>
      <c r="DI458">
        <v>0.268</v>
      </c>
      <c r="DJ458">
        <v>400</v>
      </c>
      <c r="DK458">
        <v>24</v>
      </c>
      <c r="DL458">
        <v>0.15</v>
      </c>
      <c r="DM458">
        <v>0.13</v>
      </c>
      <c r="DN458">
        <v>-35.5023475</v>
      </c>
      <c r="DO458">
        <v>-0.7048784240149308</v>
      </c>
      <c r="DP458">
        <v>0.07214986482142551</v>
      </c>
      <c r="DQ458">
        <v>0</v>
      </c>
      <c r="DR458">
        <v>1.0666725</v>
      </c>
      <c r="DS458">
        <v>-0.03364412757973787</v>
      </c>
      <c r="DT458">
        <v>0.003475244415864866</v>
      </c>
      <c r="DU458">
        <v>1</v>
      </c>
      <c r="DV458">
        <v>1</v>
      </c>
      <c r="DW458">
        <v>2</v>
      </c>
      <c r="DX458" t="s">
        <v>365</v>
      </c>
      <c r="DY458">
        <v>2.97851</v>
      </c>
      <c r="DZ458">
        <v>2.72819</v>
      </c>
      <c r="EA458">
        <v>0.129657</v>
      </c>
      <c r="EB458">
        <v>0.13496</v>
      </c>
      <c r="EC458">
        <v>0.107086</v>
      </c>
      <c r="ED458">
        <v>0.104697</v>
      </c>
      <c r="EE458">
        <v>26023.7</v>
      </c>
      <c r="EF458">
        <v>25552.5</v>
      </c>
      <c r="EG458">
        <v>30435.1</v>
      </c>
      <c r="EH458">
        <v>29792.2</v>
      </c>
      <c r="EI458">
        <v>37507.1</v>
      </c>
      <c r="EJ458">
        <v>35119.2</v>
      </c>
      <c r="EK458">
        <v>46564.2</v>
      </c>
      <c r="EL458">
        <v>44304.5</v>
      </c>
      <c r="EM458">
        <v>1.86537</v>
      </c>
      <c r="EN458">
        <v>1.83172</v>
      </c>
      <c r="EO458">
        <v>0.102244</v>
      </c>
      <c r="EP458">
        <v>0</v>
      </c>
      <c r="EQ458">
        <v>25.8337</v>
      </c>
      <c r="ER458">
        <v>999.9</v>
      </c>
      <c r="ES458">
        <v>48.6</v>
      </c>
      <c r="ET458">
        <v>33.4</v>
      </c>
      <c r="EU458">
        <v>28.106</v>
      </c>
      <c r="EV458">
        <v>63.5962</v>
      </c>
      <c r="EW458">
        <v>21.1859</v>
      </c>
      <c r="EX458">
        <v>1</v>
      </c>
      <c r="EY458">
        <v>0.0729268</v>
      </c>
      <c r="EZ458">
        <v>1.40396</v>
      </c>
      <c r="FA458">
        <v>20.1946</v>
      </c>
      <c r="FB458">
        <v>5.22867</v>
      </c>
      <c r="FC458">
        <v>11.9721</v>
      </c>
      <c r="FD458">
        <v>4.9702</v>
      </c>
      <c r="FE458">
        <v>3.28955</v>
      </c>
      <c r="FF458">
        <v>9999</v>
      </c>
      <c r="FG458">
        <v>9999</v>
      </c>
      <c r="FH458">
        <v>9999</v>
      </c>
      <c r="FI458">
        <v>999.9</v>
      </c>
      <c r="FJ458">
        <v>4.97297</v>
      </c>
      <c r="FK458">
        <v>1.87744</v>
      </c>
      <c r="FL458">
        <v>1.87555</v>
      </c>
      <c r="FM458">
        <v>1.87836</v>
      </c>
      <c r="FN458">
        <v>1.87501</v>
      </c>
      <c r="FO458">
        <v>1.87862</v>
      </c>
      <c r="FP458">
        <v>1.87567</v>
      </c>
      <c r="FQ458">
        <v>1.87683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4.323</v>
      </c>
      <c r="GF458">
        <v>0.3434</v>
      </c>
      <c r="GG458">
        <v>1.952128706093963</v>
      </c>
      <c r="GH458">
        <v>0.004218851560130391</v>
      </c>
      <c r="GI458">
        <v>-1.795455638341317E-06</v>
      </c>
      <c r="GJ458">
        <v>4.509012065089949E-10</v>
      </c>
      <c r="GK458">
        <v>-0.002260030334245136</v>
      </c>
      <c r="GL458">
        <v>0.00193859277299023</v>
      </c>
      <c r="GM458">
        <v>0.0006059354359476578</v>
      </c>
      <c r="GN458">
        <v>-3.865286006439209E-06</v>
      </c>
      <c r="GO458">
        <v>0</v>
      </c>
      <c r="GP458">
        <v>2124</v>
      </c>
      <c r="GQ458">
        <v>1</v>
      </c>
      <c r="GR458">
        <v>26</v>
      </c>
      <c r="GS458">
        <v>223366.3</v>
      </c>
      <c r="GT458">
        <v>1242</v>
      </c>
      <c r="GU458">
        <v>1.91406</v>
      </c>
      <c r="GV458">
        <v>2.54761</v>
      </c>
      <c r="GW458">
        <v>1.39893</v>
      </c>
      <c r="GX458">
        <v>2.36206</v>
      </c>
      <c r="GY458">
        <v>1.44897</v>
      </c>
      <c r="GZ458">
        <v>2.49878</v>
      </c>
      <c r="HA458">
        <v>39.7171</v>
      </c>
      <c r="HB458">
        <v>24.2101</v>
      </c>
      <c r="HC458">
        <v>18</v>
      </c>
      <c r="HD458">
        <v>494.14</v>
      </c>
      <c r="HE458">
        <v>444.836</v>
      </c>
      <c r="HF458">
        <v>23.6561</v>
      </c>
      <c r="HG458">
        <v>27.951</v>
      </c>
      <c r="HH458">
        <v>30.0002</v>
      </c>
      <c r="HI458">
        <v>27.7742</v>
      </c>
      <c r="HJ458">
        <v>27.8481</v>
      </c>
      <c r="HK458">
        <v>38.3854</v>
      </c>
      <c r="HL458">
        <v>25.0631</v>
      </c>
      <c r="HM458">
        <v>100</v>
      </c>
      <c r="HN458">
        <v>23.6446</v>
      </c>
      <c r="HO458">
        <v>820.974</v>
      </c>
      <c r="HP458">
        <v>23.4316</v>
      </c>
      <c r="HQ458">
        <v>100.624</v>
      </c>
      <c r="HR458">
        <v>101.875</v>
      </c>
    </row>
    <row r="459" spans="1:226">
      <c r="A459">
        <v>443</v>
      </c>
      <c r="B459">
        <v>1677870048.5</v>
      </c>
      <c r="C459">
        <v>7527</v>
      </c>
      <c r="D459" t="s">
        <v>1252</v>
      </c>
      <c r="E459" t="s">
        <v>1253</v>
      </c>
      <c r="F459">
        <v>5</v>
      </c>
      <c r="G459" t="s">
        <v>353</v>
      </c>
      <c r="H459" t="s">
        <v>1155</v>
      </c>
      <c r="I459">
        <v>1677870040.714286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828.4167635195502</v>
      </c>
      <c r="AK459">
        <v>800.7874060606058</v>
      </c>
      <c r="AL459">
        <v>3.444600728797829</v>
      </c>
      <c r="AM459">
        <v>63.79551976902608</v>
      </c>
      <c r="AN459">
        <f>(AP459 - AO459 + BO459*1E3/(8.314*(BQ459+273.15)) * AR459/BN459 * AQ459) * BN459/(100*BB459) * 1000/(1000 - AP459)</f>
        <v>0</v>
      </c>
      <c r="AO459">
        <v>23.42771213889747</v>
      </c>
      <c r="AP459">
        <v>24.48756242424242</v>
      </c>
      <c r="AQ459">
        <v>4.857842468661895E-06</v>
      </c>
      <c r="AR459">
        <v>100.2132558642337</v>
      </c>
      <c r="AS459">
        <v>0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3.21</v>
      </c>
      <c r="BC459">
        <v>0.5</v>
      </c>
      <c r="BD459" t="s">
        <v>355</v>
      </c>
      <c r="BE459">
        <v>2</v>
      </c>
      <c r="BF459" t="b">
        <v>1</v>
      </c>
      <c r="BG459">
        <v>1677870040.714286</v>
      </c>
      <c r="BH459">
        <v>756.7993928571429</v>
      </c>
      <c r="BI459">
        <v>792.3876785714286</v>
      </c>
      <c r="BJ459">
        <v>24.49013571428572</v>
      </c>
      <c r="BK459">
        <v>23.42801785714286</v>
      </c>
      <c r="BL459">
        <v>752.4972857142857</v>
      </c>
      <c r="BM459">
        <v>24.14672857142856</v>
      </c>
      <c r="BN459">
        <v>500.0438571428571</v>
      </c>
      <c r="BO459">
        <v>89.33056785714287</v>
      </c>
      <c r="BP459">
        <v>0.09994570357142854</v>
      </c>
      <c r="BQ459">
        <v>26.43676428571428</v>
      </c>
      <c r="BR459">
        <v>27.51314285714285</v>
      </c>
      <c r="BS459">
        <v>999.9000000000002</v>
      </c>
      <c r="BT459">
        <v>0</v>
      </c>
      <c r="BU459">
        <v>0</v>
      </c>
      <c r="BV459">
        <v>10010.24571428571</v>
      </c>
      <c r="BW459">
        <v>0</v>
      </c>
      <c r="BX459">
        <v>5.792219999999999</v>
      </c>
      <c r="BY459">
        <v>-35.58828571428572</v>
      </c>
      <c r="BZ459">
        <v>775.7987857142858</v>
      </c>
      <c r="CA459">
        <v>811.397142857143</v>
      </c>
      <c r="CB459">
        <v>1.062136785714286</v>
      </c>
      <c r="CC459">
        <v>792.3876785714286</v>
      </c>
      <c r="CD459">
        <v>23.42801785714286</v>
      </c>
      <c r="CE459">
        <v>2.187718928571428</v>
      </c>
      <c r="CF459">
        <v>2.092836785714286</v>
      </c>
      <c r="CG459">
        <v>18.87266785714286</v>
      </c>
      <c r="CH459">
        <v>18.16476785714286</v>
      </c>
      <c r="CI459">
        <v>1999.999285714286</v>
      </c>
      <c r="CJ459">
        <v>0.9800054642857142</v>
      </c>
      <c r="CK459">
        <v>0.01999435357142857</v>
      </c>
      <c r="CL459">
        <v>0</v>
      </c>
      <c r="CM459">
        <v>2.107510714285715</v>
      </c>
      <c r="CN459">
        <v>0</v>
      </c>
      <c r="CO459">
        <v>6693.427142857142</v>
      </c>
      <c r="CP459">
        <v>17338.26071428571</v>
      </c>
      <c r="CQ459">
        <v>38.89260714285713</v>
      </c>
      <c r="CR459">
        <v>39.41264285714285</v>
      </c>
      <c r="CS459">
        <v>38.06889285714286</v>
      </c>
      <c r="CT459">
        <v>37.52657142857142</v>
      </c>
      <c r="CU459">
        <v>37.66271428571429</v>
      </c>
      <c r="CV459">
        <v>1960.009285714286</v>
      </c>
      <c r="CW459">
        <v>39.99</v>
      </c>
      <c r="CX459">
        <v>0</v>
      </c>
      <c r="CY459">
        <v>1677870051.4</v>
      </c>
      <c r="CZ459">
        <v>0</v>
      </c>
      <c r="DA459">
        <v>0</v>
      </c>
      <c r="DB459" t="s">
        <v>356</v>
      </c>
      <c r="DC459">
        <v>1664468064.5</v>
      </c>
      <c r="DD459">
        <v>1677795524</v>
      </c>
      <c r="DE459">
        <v>0</v>
      </c>
      <c r="DF459">
        <v>-0.419</v>
      </c>
      <c r="DG459">
        <v>-0.001</v>
      </c>
      <c r="DH459">
        <v>3.097</v>
      </c>
      <c r="DI459">
        <v>0.268</v>
      </c>
      <c r="DJ459">
        <v>400</v>
      </c>
      <c r="DK459">
        <v>24</v>
      </c>
      <c r="DL459">
        <v>0.15</v>
      </c>
      <c r="DM459">
        <v>0.13</v>
      </c>
      <c r="DN459">
        <v>-35.5652125</v>
      </c>
      <c r="DO459">
        <v>-0.6343485928705003</v>
      </c>
      <c r="DP459">
        <v>0.06411182881301998</v>
      </c>
      <c r="DQ459">
        <v>0</v>
      </c>
      <c r="DR459">
        <v>1.0635575</v>
      </c>
      <c r="DS459">
        <v>-0.03093500938086708</v>
      </c>
      <c r="DT459">
        <v>0.003255912890419529</v>
      </c>
      <c r="DU459">
        <v>1</v>
      </c>
      <c r="DV459">
        <v>1</v>
      </c>
      <c r="DW459">
        <v>2</v>
      </c>
      <c r="DX459" t="s">
        <v>365</v>
      </c>
      <c r="DY459">
        <v>2.97856</v>
      </c>
      <c r="DZ459">
        <v>2.7287</v>
      </c>
      <c r="EA459">
        <v>0.131535</v>
      </c>
      <c r="EB459">
        <v>0.136811</v>
      </c>
      <c r="EC459">
        <v>0.107071</v>
      </c>
      <c r="ED459">
        <v>0.104681</v>
      </c>
      <c r="EE459">
        <v>25967.7</v>
      </c>
      <c r="EF459">
        <v>25497.6</v>
      </c>
      <c r="EG459">
        <v>30435.3</v>
      </c>
      <c r="EH459">
        <v>29792</v>
      </c>
      <c r="EI459">
        <v>37508.2</v>
      </c>
      <c r="EJ459">
        <v>35119.8</v>
      </c>
      <c r="EK459">
        <v>46564.7</v>
      </c>
      <c r="EL459">
        <v>44304.3</v>
      </c>
      <c r="EM459">
        <v>1.86555</v>
      </c>
      <c r="EN459">
        <v>1.8321</v>
      </c>
      <c r="EO459">
        <v>0.102725</v>
      </c>
      <c r="EP459">
        <v>0</v>
      </c>
      <c r="EQ459">
        <v>25.8337</v>
      </c>
      <c r="ER459">
        <v>999.9</v>
      </c>
      <c r="ES459">
        <v>48.6</v>
      </c>
      <c r="ET459">
        <v>33.4</v>
      </c>
      <c r="EU459">
        <v>28.1105</v>
      </c>
      <c r="EV459">
        <v>63.4562</v>
      </c>
      <c r="EW459">
        <v>20.7372</v>
      </c>
      <c r="EX459">
        <v>1</v>
      </c>
      <c r="EY459">
        <v>0.07318089999999999</v>
      </c>
      <c r="EZ459">
        <v>1.38648</v>
      </c>
      <c r="FA459">
        <v>20.1948</v>
      </c>
      <c r="FB459">
        <v>5.22852</v>
      </c>
      <c r="FC459">
        <v>11.973</v>
      </c>
      <c r="FD459">
        <v>4.96985</v>
      </c>
      <c r="FE459">
        <v>3.28958</v>
      </c>
      <c r="FF459">
        <v>9999</v>
      </c>
      <c r="FG459">
        <v>9999</v>
      </c>
      <c r="FH459">
        <v>9999</v>
      </c>
      <c r="FI459">
        <v>999.9</v>
      </c>
      <c r="FJ459">
        <v>4.973</v>
      </c>
      <c r="FK459">
        <v>1.87742</v>
      </c>
      <c r="FL459">
        <v>1.87558</v>
      </c>
      <c r="FM459">
        <v>1.87836</v>
      </c>
      <c r="FN459">
        <v>1.87502</v>
      </c>
      <c r="FO459">
        <v>1.87863</v>
      </c>
      <c r="FP459">
        <v>1.87567</v>
      </c>
      <c r="FQ459">
        <v>1.87683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4.361</v>
      </c>
      <c r="GF459">
        <v>0.3434</v>
      </c>
      <c r="GG459">
        <v>1.952128706093963</v>
      </c>
      <c r="GH459">
        <v>0.004218851560130391</v>
      </c>
      <c r="GI459">
        <v>-1.795455638341317E-06</v>
      </c>
      <c r="GJ459">
        <v>4.509012065089949E-10</v>
      </c>
      <c r="GK459">
        <v>-0.002260030334245136</v>
      </c>
      <c r="GL459">
        <v>0.00193859277299023</v>
      </c>
      <c r="GM459">
        <v>0.0006059354359476578</v>
      </c>
      <c r="GN459">
        <v>-3.865286006439209E-06</v>
      </c>
      <c r="GO459">
        <v>0</v>
      </c>
      <c r="GP459">
        <v>2124</v>
      </c>
      <c r="GQ459">
        <v>1</v>
      </c>
      <c r="GR459">
        <v>26</v>
      </c>
      <c r="GS459">
        <v>223366.4</v>
      </c>
      <c r="GT459">
        <v>1242.1</v>
      </c>
      <c r="GU459">
        <v>1.94824</v>
      </c>
      <c r="GV459">
        <v>2.56104</v>
      </c>
      <c r="GW459">
        <v>1.39893</v>
      </c>
      <c r="GX459">
        <v>2.36206</v>
      </c>
      <c r="GY459">
        <v>1.44897</v>
      </c>
      <c r="GZ459">
        <v>2.46704</v>
      </c>
      <c r="HA459">
        <v>39.7422</v>
      </c>
      <c r="HB459">
        <v>24.2101</v>
      </c>
      <c r="HC459">
        <v>18</v>
      </c>
      <c r="HD459">
        <v>494.254</v>
      </c>
      <c r="HE459">
        <v>445.087</v>
      </c>
      <c r="HF459">
        <v>23.6394</v>
      </c>
      <c r="HG459">
        <v>27.9536</v>
      </c>
      <c r="HH459">
        <v>30.0003</v>
      </c>
      <c r="HI459">
        <v>27.7766</v>
      </c>
      <c r="HJ459">
        <v>27.8504</v>
      </c>
      <c r="HK459">
        <v>39.0578</v>
      </c>
      <c r="HL459">
        <v>25.0631</v>
      </c>
      <c r="HM459">
        <v>100</v>
      </c>
      <c r="HN459">
        <v>23.6367</v>
      </c>
      <c r="HO459">
        <v>841.009</v>
      </c>
      <c r="HP459">
        <v>23.4316</v>
      </c>
      <c r="HQ459">
        <v>100.625</v>
      </c>
      <c r="HR459">
        <v>101.875</v>
      </c>
    </row>
    <row r="460" spans="1:226">
      <c r="A460">
        <v>444</v>
      </c>
      <c r="B460">
        <v>1677870053.5</v>
      </c>
      <c r="C460">
        <v>7532</v>
      </c>
      <c r="D460" t="s">
        <v>1254</v>
      </c>
      <c r="E460" t="s">
        <v>1255</v>
      </c>
      <c r="F460">
        <v>5</v>
      </c>
      <c r="G460" t="s">
        <v>353</v>
      </c>
      <c r="H460" t="s">
        <v>1155</v>
      </c>
      <c r="I460">
        <v>1677870046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845.6941537887573</v>
      </c>
      <c r="AK460">
        <v>817.9550121212118</v>
      </c>
      <c r="AL460">
        <v>3.428075771336858</v>
      </c>
      <c r="AM460">
        <v>63.79551976902608</v>
      </c>
      <c r="AN460">
        <f>(AP460 - AO460 + BO460*1E3/(8.314*(BQ460+273.15)) * AR460/BN460 * AQ460) * BN460/(100*BB460) * 1000/(1000 - AP460)</f>
        <v>0</v>
      </c>
      <c r="AO460">
        <v>23.42539281755532</v>
      </c>
      <c r="AP460">
        <v>24.48279999999999</v>
      </c>
      <c r="AQ460">
        <v>-1.062622525934618E-05</v>
      </c>
      <c r="AR460">
        <v>100.2132558642337</v>
      </c>
      <c r="AS460">
        <v>0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3.21</v>
      </c>
      <c r="BC460">
        <v>0.5</v>
      </c>
      <c r="BD460" t="s">
        <v>355</v>
      </c>
      <c r="BE460">
        <v>2</v>
      </c>
      <c r="BF460" t="b">
        <v>1</v>
      </c>
      <c r="BG460">
        <v>1677870046</v>
      </c>
      <c r="BH460">
        <v>774.4737037037036</v>
      </c>
      <c r="BI460">
        <v>810.1319259259258</v>
      </c>
      <c r="BJ460">
        <v>24.48761111111111</v>
      </c>
      <c r="BK460">
        <v>23.42691111111111</v>
      </c>
      <c r="BL460">
        <v>770.1314814814815</v>
      </c>
      <c r="BM460">
        <v>24.14426296296296</v>
      </c>
      <c r="BN460">
        <v>500.0411481481481</v>
      </c>
      <c r="BO460">
        <v>89.3341074074074</v>
      </c>
      <c r="BP460">
        <v>0.1000695296296296</v>
      </c>
      <c r="BQ460">
        <v>26.43514074074074</v>
      </c>
      <c r="BR460">
        <v>27.51093703703704</v>
      </c>
      <c r="BS460">
        <v>999.9000000000001</v>
      </c>
      <c r="BT460">
        <v>0</v>
      </c>
      <c r="BU460">
        <v>0</v>
      </c>
      <c r="BV460">
        <v>10007.36037037037</v>
      </c>
      <c r="BW460">
        <v>0</v>
      </c>
      <c r="BX460">
        <v>5.792219999999999</v>
      </c>
      <c r="BY460">
        <v>-35.6583</v>
      </c>
      <c r="BZ460">
        <v>793.9146296296296</v>
      </c>
      <c r="CA460">
        <v>829.5661481481482</v>
      </c>
      <c r="CB460">
        <v>1.060720740740741</v>
      </c>
      <c r="CC460">
        <v>810.1319259259258</v>
      </c>
      <c r="CD460">
        <v>23.42691111111111</v>
      </c>
      <c r="CE460">
        <v>2.18758037037037</v>
      </c>
      <c r="CF460">
        <v>2.092821481481482</v>
      </c>
      <c r="CG460">
        <v>18.87164814814815</v>
      </c>
      <c r="CH460">
        <v>18.16465185185185</v>
      </c>
      <c r="CI460">
        <v>1999.985925925926</v>
      </c>
      <c r="CJ460">
        <v>0.9800054444444444</v>
      </c>
      <c r="CK460">
        <v>0.01999437407407407</v>
      </c>
      <c r="CL460">
        <v>0</v>
      </c>
      <c r="CM460">
        <v>2.158466666666667</v>
      </c>
      <c r="CN460">
        <v>0</v>
      </c>
      <c r="CO460">
        <v>6693.204444444445</v>
      </c>
      <c r="CP460">
        <v>17338.14444444445</v>
      </c>
      <c r="CQ460">
        <v>38.91403703703704</v>
      </c>
      <c r="CR460">
        <v>39.42322222222222</v>
      </c>
      <c r="CS460">
        <v>38.05988888888889</v>
      </c>
      <c r="CT460">
        <v>37.52059259259259</v>
      </c>
      <c r="CU460">
        <v>37.65485185185185</v>
      </c>
      <c r="CV460">
        <v>1959.995925925926</v>
      </c>
      <c r="CW460">
        <v>39.99</v>
      </c>
      <c r="CX460">
        <v>0</v>
      </c>
      <c r="CY460">
        <v>1677870056.8</v>
      </c>
      <c r="CZ460">
        <v>0</v>
      </c>
      <c r="DA460">
        <v>0</v>
      </c>
      <c r="DB460" t="s">
        <v>356</v>
      </c>
      <c r="DC460">
        <v>1664468064.5</v>
      </c>
      <c r="DD460">
        <v>1677795524</v>
      </c>
      <c r="DE460">
        <v>0</v>
      </c>
      <c r="DF460">
        <v>-0.419</v>
      </c>
      <c r="DG460">
        <v>-0.001</v>
      </c>
      <c r="DH460">
        <v>3.097</v>
      </c>
      <c r="DI460">
        <v>0.268</v>
      </c>
      <c r="DJ460">
        <v>400</v>
      </c>
      <c r="DK460">
        <v>24</v>
      </c>
      <c r="DL460">
        <v>0.15</v>
      </c>
      <c r="DM460">
        <v>0.13</v>
      </c>
      <c r="DN460">
        <v>-35.609565</v>
      </c>
      <c r="DO460">
        <v>-0.7737185741087372</v>
      </c>
      <c r="DP460">
        <v>0.0770124812936188</v>
      </c>
      <c r="DQ460">
        <v>0</v>
      </c>
      <c r="DR460">
        <v>1.06196</v>
      </c>
      <c r="DS460">
        <v>-0.01968067542214234</v>
      </c>
      <c r="DT460">
        <v>0.002378401774301406</v>
      </c>
      <c r="DU460">
        <v>1</v>
      </c>
      <c r="DV460">
        <v>1</v>
      </c>
      <c r="DW460">
        <v>2</v>
      </c>
      <c r="DX460" t="s">
        <v>365</v>
      </c>
      <c r="DY460">
        <v>2.9784</v>
      </c>
      <c r="DZ460">
        <v>2.72855</v>
      </c>
      <c r="EA460">
        <v>0.133418</v>
      </c>
      <c r="EB460">
        <v>0.138674</v>
      </c>
      <c r="EC460">
        <v>0.107068</v>
      </c>
      <c r="ED460">
        <v>0.104692</v>
      </c>
      <c r="EE460">
        <v>25911.1</v>
      </c>
      <c r="EF460">
        <v>25442.3</v>
      </c>
      <c r="EG460">
        <v>30434.9</v>
      </c>
      <c r="EH460">
        <v>29791.7</v>
      </c>
      <c r="EI460">
        <v>37507.8</v>
      </c>
      <c r="EJ460">
        <v>35119.3</v>
      </c>
      <c r="EK460">
        <v>46563.8</v>
      </c>
      <c r="EL460">
        <v>44304</v>
      </c>
      <c r="EM460">
        <v>1.86558</v>
      </c>
      <c r="EN460">
        <v>1.83185</v>
      </c>
      <c r="EO460">
        <v>0.102319</v>
      </c>
      <c r="EP460">
        <v>0</v>
      </c>
      <c r="EQ460">
        <v>25.8337</v>
      </c>
      <c r="ER460">
        <v>999.9</v>
      </c>
      <c r="ES460">
        <v>48.6</v>
      </c>
      <c r="ET460">
        <v>33.4</v>
      </c>
      <c r="EU460">
        <v>28.1071</v>
      </c>
      <c r="EV460">
        <v>63.6462</v>
      </c>
      <c r="EW460">
        <v>21.0817</v>
      </c>
      <c r="EX460">
        <v>1</v>
      </c>
      <c r="EY460">
        <v>0.0733994</v>
      </c>
      <c r="EZ460">
        <v>1.39279</v>
      </c>
      <c r="FA460">
        <v>20.1946</v>
      </c>
      <c r="FB460">
        <v>5.22867</v>
      </c>
      <c r="FC460">
        <v>11.9734</v>
      </c>
      <c r="FD460">
        <v>4.96975</v>
      </c>
      <c r="FE460">
        <v>3.28958</v>
      </c>
      <c r="FF460">
        <v>9999</v>
      </c>
      <c r="FG460">
        <v>9999</v>
      </c>
      <c r="FH460">
        <v>9999</v>
      </c>
      <c r="FI460">
        <v>999.9</v>
      </c>
      <c r="FJ460">
        <v>4.97297</v>
      </c>
      <c r="FK460">
        <v>1.87742</v>
      </c>
      <c r="FL460">
        <v>1.87553</v>
      </c>
      <c r="FM460">
        <v>1.87836</v>
      </c>
      <c r="FN460">
        <v>1.87502</v>
      </c>
      <c r="FO460">
        <v>1.87862</v>
      </c>
      <c r="FP460">
        <v>1.87565</v>
      </c>
      <c r="FQ460">
        <v>1.87683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4.399</v>
      </c>
      <c r="GF460">
        <v>0.3433</v>
      </c>
      <c r="GG460">
        <v>1.952128706093963</v>
      </c>
      <c r="GH460">
        <v>0.004218851560130391</v>
      </c>
      <c r="GI460">
        <v>-1.795455638341317E-06</v>
      </c>
      <c r="GJ460">
        <v>4.509012065089949E-10</v>
      </c>
      <c r="GK460">
        <v>-0.002260030334245136</v>
      </c>
      <c r="GL460">
        <v>0.00193859277299023</v>
      </c>
      <c r="GM460">
        <v>0.0006059354359476578</v>
      </c>
      <c r="GN460">
        <v>-3.865286006439209E-06</v>
      </c>
      <c r="GO460">
        <v>0</v>
      </c>
      <c r="GP460">
        <v>2124</v>
      </c>
      <c r="GQ460">
        <v>1</v>
      </c>
      <c r="GR460">
        <v>26</v>
      </c>
      <c r="GS460">
        <v>223366.5</v>
      </c>
      <c r="GT460">
        <v>1242.2</v>
      </c>
      <c r="GU460">
        <v>1.97754</v>
      </c>
      <c r="GV460">
        <v>2.55127</v>
      </c>
      <c r="GW460">
        <v>1.39893</v>
      </c>
      <c r="GX460">
        <v>2.36206</v>
      </c>
      <c r="GY460">
        <v>1.44897</v>
      </c>
      <c r="GZ460">
        <v>2.44629</v>
      </c>
      <c r="HA460">
        <v>39.7422</v>
      </c>
      <c r="HB460">
        <v>24.2101</v>
      </c>
      <c r="HC460">
        <v>18</v>
      </c>
      <c r="HD460">
        <v>494.285</v>
      </c>
      <c r="HE460">
        <v>444.95</v>
      </c>
      <c r="HF460">
        <v>23.6302</v>
      </c>
      <c r="HG460">
        <v>27.9564</v>
      </c>
      <c r="HH460">
        <v>30.0002</v>
      </c>
      <c r="HI460">
        <v>27.779</v>
      </c>
      <c r="HJ460">
        <v>27.8528</v>
      </c>
      <c r="HK460">
        <v>39.6413</v>
      </c>
      <c r="HL460">
        <v>25.0631</v>
      </c>
      <c r="HM460">
        <v>100</v>
      </c>
      <c r="HN460">
        <v>23.6241</v>
      </c>
      <c r="HO460">
        <v>854.364</v>
      </c>
      <c r="HP460">
        <v>23.4316</v>
      </c>
      <c r="HQ460">
        <v>100.623</v>
      </c>
      <c r="HR460">
        <v>101.874</v>
      </c>
    </row>
    <row r="461" spans="1:226">
      <c r="A461">
        <v>445</v>
      </c>
      <c r="B461">
        <v>1677870058.5</v>
      </c>
      <c r="C461">
        <v>7537</v>
      </c>
      <c r="D461" t="s">
        <v>1256</v>
      </c>
      <c r="E461" t="s">
        <v>1257</v>
      </c>
      <c r="F461">
        <v>5</v>
      </c>
      <c r="G461" t="s">
        <v>353</v>
      </c>
      <c r="H461" t="s">
        <v>1155</v>
      </c>
      <c r="I461">
        <v>1677870050.714286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862.8460744954921</v>
      </c>
      <c r="AK461">
        <v>835.1815393939388</v>
      </c>
      <c r="AL461">
        <v>3.447715408009432</v>
      </c>
      <c r="AM461">
        <v>63.79551976902608</v>
      </c>
      <c r="AN461">
        <f>(AP461 - AO461 + BO461*1E3/(8.314*(BQ461+273.15)) * AR461/BN461 * AQ461) * BN461/(100*BB461) * 1000/(1000 - AP461)</f>
        <v>0</v>
      </c>
      <c r="AO461">
        <v>23.42677650613695</v>
      </c>
      <c r="AP461">
        <v>24.48316303030302</v>
      </c>
      <c r="AQ461">
        <v>7.347128312298902E-07</v>
      </c>
      <c r="AR461">
        <v>100.2132558642337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3.21</v>
      </c>
      <c r="BC461">
        <v>0.5</v>
      </c>
      <c r="BD461" t="s">
        <v>355</v>
      </c>
      <c r="BE461">
        <v>2</v>
      </c>
      <c r="BF461" t="b">
        <v>1</v>
      </c>
      <c r="BG461">
        <v>1677870050.714286</v>
      </c>
      <c r="BH461">
        <v>790.2737857142856</v>
      </c>
      <c r="BI461">
        <v>825.9725714285715</v>
      </c>
      <c r="BJ461">
        <v>24.48501785714285</v>
      </c>
      <c r="BK461">
        <v>23.42666428571428</v>
      </c>
      <c r="BL461">
        <v>785.8961428571428</v>
      </c>
      <c r="BM461">
        <v>24.14173571428572</v>
      </c>
      <c r="BN461">
        <v>500.0552142857143</v>
      </c>
      <c r="BO461">
        <v>89.33698571428572</v>
      </c>
      <c r="BP461">
        <v>0.1001282</v>
      </c>
      <c r="BQ461">
        <v>26.43361071428571</v>
      </c>
      <c r="BR461">
        <v>27.50948571428572</v>
      </c>
      <c r="BS461">
        <v>999.9000000000002</v>
      </c>
      <c r="BT461">
        <v>0</v>
      </c>
      <c r="BU461">
        <v>0</v>
      </c>
      <c r="BV461">
        <v>9999.240714285714</v>
      </c>
      <c r="BW461">
        <v>0</v>
      </c>
      <c r="BX461">
        <v>5.792219999999999</v>
      </c>
      <c r="BY461">
        <v>-35.69895</v>
      </c>
      <c r="BZ461">
        <v>810.1091785714283</v>
      </c>
      <c r="CA461">
        <v>845.7866071428572</v>
      </c>
      <c r="CB461">
        <v>1.058368571428571</v>
      </c>
      <c r="CC461">
        <v>825.9725714285715</v>
      </c>
      <c r="CD461">
        <v>23.42666428571428</v>
      </c>
      <c r="CE461">
        <v>2.187419285714286</v>
      </c>
      <c r="CF461">
        <v>2.092866785714286</v>
      </c>
      <c r="CG461">
        <v>18.87046428571428</v>
      </c>
      <c r="CH461">
        <v>18.16500357142857</v>
      </c>
      <c r="CI461">
        <v>1999.997142857143</v>
      </c>
      <c r="CJ461">
        <v>0.9800055714285715</v>
      </c>
      <c r="CK461">
        <v>0.01999424285714286</v>
      </c>
      <c r="CL461">
        <v>0</v>
      </c>
      <c r="CM461">
        <v>2.131803571428571</v>
      </c>
      <c r="CN461">
        <v>0</v>
      </c>
      <c r="CO461">
        <v>6692.889999999999</v>
      </c>
      <c r="CP461">
        <v>17338.24642857143</v>
      </c>
      <c r="CQ461">
        <v>38.906</v>
      </c>
      <c r="CR461">
        <v>39.42371428571428</v>
      </c>
      <c r="CS461">
        <v>38.05099999999999</v>
      </c>
      <c r="CT461">
        <v>37.52207142857143</v>
      </c>
      <c r="CU461">
        <v>37.65821428571429</v>
      </c>
      <c r="CV461">
        <v>1960.007142857143</v>
      </c>
      <c r="CW461">
        <v>39.99</v>
      </c>
      <c r="CX461">
        <v>0</v>
      </c>
      <c r="CY461">
        <v>1677870061.6</v>
      </c>
      <c r="CZ461">
        <v>0</v>
      </c>
      <c r="DA461">
        <v>0</v>
      </c>
      <c r="DB461" t="s">
        <v>356</v>
      </c>
      <c r="DC461">
        <v>1664468064.5</v>
      </c>
      <c r="DD461">
        <v>1677795524</v>
      </c>
      <c r="DE461">
        <v>0</v>
      </c>
      <c r="DF461">
        <v>-0.419</v>
      </c>
      <c r="DG461">
        <v>-0.001</v>
      </c>
      <c r="DH461">
        <v>3.097</v>
      </c>
      <c r="DI461">
        <v>0.268</v>
      </c>
      <c r="DJ461">
        <v>400</v>
      </c>
      <c r="DK461">
        <v>24</v>
      </c>
      <c r="DL461">
        <v>0.15</v>
      </c>
      <c r="DM461">
        <v>0.13</v>
      </c>
      <c r="DN461">
        <v>-35.66581463414634</v>
      </c>
      <c r="DO461">
        <v>-0.593364459930356</v>
      </c>
      <c r="DP461">
        <v>0.06606890918920583</v>
      </c>
      <c r="DQ461">
        <v>0</v>
      </c>
      <c r="DR461">
        <v>1.059905609756098</v>
      </c>
      <c r="DS461">
        <v>-0.02506139372822177</v>
      </c>
      <c r="DT461">
        <v>0.002896649914255863</v>
      </c>
      <c r="DU461">
        <v>1</v>
      </c>
      <c r="DV461">
        <v>1</v>
      </c>
      <c r="DW461">
        <v>2</v>
      </c>
      <c r="DX461" t="s">
        <v>365</v>
      </c>
      <c r="DY461">
        <v>2.97862</v>
      </c>
      <c r="DZ461">
        <v>2.72798</v>
      </c>
      <c r="EA461">
        <v>0.135277</v>
      </c>
      <c r="EB461">
        <v>0.140502</v>
      </c>
      <c r="EC461">
        <v>0.107067</v>
      </c>
      <c r="ED461">
        <v>0.10469</v>
      </c>
      <c r="EE461">
        <v>25855.1</v>
      </c>
      <c r="EF461">
        <v>25387.9</v>
      </c>
      <c r="EG461">
        <v>30434.4</v>
      </c>
      <c r="EH461">
        <v>29791.2</v>
      </c>
      <c r="EI461">
        <v>37507.5</v>
      </c>
      <c r="EJ461">
        <v>35119.1</v>
      </c>
      <c r="EK461">
        <v>46563.3</v>
      </c>
      <c r="EL461">
        <v>44303.5</v>
      </c>
      <c r="EM461">
        <v>1.86567</v>
      </c>
      <c r="EN461">
        <v>1.8319</v>
      </c>
      <c r="EO461">
        <v>0.102498</v>
      </c>
      <c r="EP461">
        <v>0</v>
      </c>
      <c r="EQ461">
        <v>25.8337</v>
      </c>
      <c r="ER461">
        <v>999.9</v>
      </c>
      <c r="ES461">
        <v>48.6</v>
      </c>
      <c r="ET461">
        <v>33.4</v>
      </c>
      <c r="EU461">
        <v>28.105</v>
      </c>
      <c r="EV461">
        <v>63.6262</v>
      </c>
      <c r="EW461">
        <v>20.9095</v>
      </c>
      <c r="EX461">
        <v>1</v>
      </c>
      <c r="EY461">
        <v>0.0736001</v>
      </c>
      <c r="EZ461">
        <v>1.39124</v>
      </c>
      <c r="FA461">
        <v>20.1948</v>
      </c>
      <c r="FB461">
        <v>5.22882</v>
      </c>
      <c r="FC461">
        <v>11.9734</v>
      </c>
      <c r="FD461">
        <v>4.96985</v>
      </c>
      <c r="FE461">
        <v>3.2896</v>
      </c>
      <c r="FF461">
        <v>9999</v>
      </c>
      <c r="FG461">
        <v>9999</v>
      </c>
      <c r="FH461">
        <v>9999</v>
      </c>
      <c r="FI461">
        <v>999.9</v>
      </c>
      <c r="FJ461">
        <v>4.97299</v>
      </c>
      <c r="FK461">
        <v>1.87739</v>
      </c>
      <c r="FL461">
        <v>1.87554</v>
      </c>
      <c r="FM461">
        <v>1.87835</v>
      </c>
      <c r="FN461">
        <v>1.87501</v>
      </c>
      <c r="FO461">
        <v>1.87859</v>
      </c>
      <c r="FP461">
        <v>1.87565</v>
      </c>
      <c r="FQ461">
        <v>1.87682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4.436</v>
      </c>
      <c r="GF461">
        <v>0.3433</v>
      </c>
      <c r="GG461">
        <v>1.952128706093963</v>
      </c>
      <c r="GH461">
        <v>0.004218851560130391</v>
      </c>
      <c r="GI461">
        <v>-1.795455638341317E-06</v>
      </c>
      <c r="GJ461">
        <v>4.509012065089949E-10</v>
      </c>
      <c r="GK461">
        <v>-0.002260030334245136</v>
      </c>
      <c r="GL461">
        <v>0.00193859277299023</v>
      </c>
      <c r="GM461">
        <v>0.0006059354359476578</v>
      </c>
      <c r="GN461">
        <v>-3.865286006439209E-06</v>
      </c>
      <c r="GO461">
        <v>0</v>
      </c>
      <c r="GP461">
        <v>2124</v>
      </c>
      <c r="GQ461">
        <v>1</v>
      </c>
      <c r="GR461">
        <v>26</v>
      </c>
      <c r="GS461">
        <v>223366.6</v>
      </c>
      <c r="GT461">
        <v>1242.2</v>
      </c>
      <c r="GU461">
        <v>2.0105</v>
      </c>
      <c r="GV461">
        <v>2.55249</v>
      </c>
      <c r="GW461">
        <v>1.39893</v>
      </c>
      <c r="GX461">
        <v>2.36206</v>
      </c>
      <c r="GY461">
        <v>1.44897</v>
      </c>
      <c r="GZ461">
        <v>2.49634</v>
      </c>
      <c r="HA461">
        <v>39.7422</v>
      </c>
      <c r="HB461">
        <v>24.2101</v>
      </c>
      <c r="HC461">
        <v>18</v>
      </c>
      <c r="HD461">
        <v>494.357</v>
      </c>
      <c r="HE461">
        <v>444.999</v>
      </c>
      <c r="HF461">
        <v>23.6197</v>
      </c>
      <c r="HG461">
        <v>27.9587</v>
      </c>
      <c r="HH461">
        <v>30.0003</v>
      </c>
      <c r="HI461">
        <v>27.7814</v>
      </c>
      <c r="HJ461">
        <v>27.8551</v>
      </c>
      <c r="HK461">
        <v>40.3056</v>
      </c>
      <c r="HL461">
        <v>25.0631</v>
      </c>
      <c r="HM461">
        <v>100</v>
      </c>
      <c r="HN461">
        <v>23.6157</v>
      </c>
      <c r="HO461">
        <v>874.398</v>
      </c>
      <c r="HP461">
        <v>23.4316</v>
      </c>
      <c r="HQ461">
        <v>100.622</v>
      </c>
      <c r="HR461">
        <v>101.873</v>
      </c>
    </row>
    <row r="462" spans="1:226">
      <c r="A462">
        <v>446</v>
      </c>
      <c r="B462">
        <v>1677870063.5</v>
      </c>
      <c r="C462">
        <v>7542</v>
      </c>
      <c r="D462" t="s">
        <v>1258</v>
      </c>
      <c r="E462" t="s">
        <v>1259</v>
      </c>
      <c r="F462">
        <v>5</v>
      </c>
      <c r="G462" t="s">
        <v>353</v>
      </c>
      <c r="H462" t="s">
        <v>1155</v>
      </c>
      <c r="I462">
        <v>1677870056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880.1236206924895</v>
      </c>
      <c r="AK462">
        <v>852.4106484848488</v>
      </c>
      <c r="AL462">
        <v>3.433550331583146</v>
      </c>
      <c r="AM462">
        <v>63.79551976902608</v>
      </c>
      <c r="AN462">
        <f>(AP462 - AO462 + BO462*1E3/(8.314*(BQ462+273.15)) * AR462/BN462 * AQ462) * BN462/(100*BB462) * 1000/(1000 - AP462)</f>
        <v>0</v>
      </c>
      <c r="AO462">
        <v>23.42576025885804</v>
      </c>
      <c r="AP462">
        <v>24.4788503030303</v>
      </c>
      <c r="AQ462">
        <v>-6.817290396346676E-06</v>
      </c>
      <c r="AR462">
        <v>100.2132558642337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3.21</v>
      </c>
      <c r="BC462">
        <v>0.5</v>
      </c>
      <c r="BD462" t="s">
        <v>355</v>
      </c>
      <c r="BE462">
        <v>2</v>
      </c>
      <c r="BF462" t="b">
        <v>1</v>
      </c>
      <c r="BG462">
        <v>1677870056</v>
      </c>
      <c r="BH462">
        <v>808.0340740740742</v>
      </c>
      <c r="BI462">
        <v>843.753925925926</v>
      </c>
      <c r="BJ462">
        <v>24.48282222222222</v>
      </c>
      <c r="BK462">
        <v>23.4261074074074</v>
      </c>
      <c r="BL462">
        <v>803.617074074074</v>
      </c>
      <c r="BM462">
        <v>24.13958518518518</v>
      </c>
      <c r="BN462">
        <v>500.0442962962963</v>
      </c>
      <c r="BO462">
        <v>89.33788888888888</v>
      </c>
      <c r="BP462">
        <v>0.1000812925925926</v>
      </c>
      <c r="BQ462">
        <v>26.4317037037037</v>
      </c>
      <c r="BR462">
        <v>27.50888888888889</v>
      </c>
      <c r="BS462">
        <v>999.9000000000001</v>
      </c>
      <c r="BT462">
        <v>0</v>
      </c>
      <c r="BU462">
        <v>0</v>
      </c>
      <c r="BV462">
        <v>9996.456666666667</v>
      </c>
      <c r="BW462">
        <v>0</v>
      </c>
      <c r="BX462">
        <v>5.792219999999999</v>
      </c>
      <c r="BY462">
        <v>-35.72004444444445</v>
      </c>
      <c r="BZ462">
        <v>828.3132592592593</v>
      </c>
      <c r="CA462">
        <v>863.9940000000001</v>
      </c>
      <c r="CB462">
        <v>1.056726666666667</v>
      </c>
      <c r="CC462">
        <v>843.753925925926</v>
      </c>
      <c r="CD462">
        <v>23.4261074074074</v>
      </c>
      <c r="CE462">
        <v>2.187245555555556</v>
      </c>
      <c r="CF462">
        <v>2.09283925925926</v>
      </c>
      <c r="CG462">
        <v>18.86918518518518</v>
      </c>
      <c r="CH462">
        <v>18.16478888888889</v>
      </c>
      <c r="CI462">
        <v>1999.99037037037</v>
      </c>
      <c r="CJ462">
        <v>0.9800056666666666</v>
      </c>
      <c r="CK462">
        <v>0.01999414444444444</v>
      </c>
      <c r="CL462">
        <v>0</v>
      </c>
      <c r="CM462">
        <v>2.091748148148148</v>
      </c>
      <c r="CN462">
        <v>0</v>
      </c>
      <c r="CO462">
        <v>6692.538148148149</v>
      </c>
      <c r="CP462">
        <v>17338.17777777778</v>
      </c>
      <c r="CQ462">
        <v>38.8864074074074</v>
      </c>
      <c r="CR462">
        <v>39.42092592592593</v>
      </c>
      <c r="CS462">
        <v>38.02514814814814</v>
      </c>
      <c r="CT462">
        <v>37.52059259259259</v>
      </c>
      <c r="CU462">
        <v>37.65944444444444</v>
      </c>
      <c r="CV462">
        <v>1960.00037037037</v>
      </c>
      <c r="CW462">
        <v>39.99</v>
      </c>
      <c r="CX462">
        <v>0</v>
      </c>
      <c r="CY462">
        <v>1677870066.4</v>
      </c>
      <c r="CZ462">
        <v>0</v>
      </c>
      <c r="DA462">
        <v>0</v>
      </c>
      <c r="DB462" t="s">
        <v>356</v>
      </c>
      <c r="DC462">
        <v>1664468064.5</v>
      </c>
      <c r="DD462">
        <v>1677795524</v>
      </c>
      <c r="DE462">
        <v>0</v>
      </c>
      <c r="DF462">
        <v>-0.419</v>
      </c>
      <c r="DG462">
        <v>-0.001</v>
      </c>
      <c r="DH462">
        <v>3.097</v>
      </c>
      <c r="DI462">
        <v>0.268</v>
      </c>
      <c r="DJ462">
        <v>400</v>
      </c>
      <c r="DK462">
        <v>24</v>
      </c>
      <c r="DL462">
        <v>0.15</v>
      </c>
      <c r="DM462">
        <v>0.13</v>
      </c>
      <c r="DN462">
        <v>-35.702755</v>
      </c>
      <c r="DO462">
        <v>-0.2028270168854521</v>
      </c>
      <c r="DP462">
        <v>0.04334066768059733</v>
      </c>
      <c r="DQ462">
        <v>0</v>
      </c>
      <c r="DR462">
        <v>1.057408</v>
      </c>
      <c r="DS462">
        <v>-0.02034393996247542</v>
      </c>
      <c r="DT462">
        <v>0.002399289686553092</v>
      </c>
      <c r="DU462">
        <v>1</v>
      </c>
      <c r="DV462">
        <v>1</v>
      </c>
      <c r="DW462">
        <v>2</v>
      </c>
      <c r="DX462" t="s">
        <v>365</v>
      </c>
      <c r="DY462">
        <v>2.97838</v>
      </c>
      <c r="DZ462">
        <v>2.72849</v>
      </c>
      <c r="EA462">
        <v>0.137107</v>
      </c>
      <c r="EB462">
        <v>0.1423</v>
      </c>
      <c r="EC462">
        <v>0.107054</v>
      </c>
      <c r="ED462">
        <v>0.104688</v>
      </c>
      <c r="EE462">
        <v>25800.2</v>
      </c>
      <c r="EF462">
        <v>25334.8</v>
      </c>
      <c r="EG462">
        <v>30434.3</v>
      </c>
      <c r="EH462">
        <v>29791.3</v>
      </c>
      <c r="EI462">
        <v>37508</v>
      </c>
      <c r="EJ462">
        <v>35119.2</v>
      </c>
      <c r="EK462">
        <v>46562.9</v>
      </c>
      <c r="EL462">
        <v>44303.4</v>
      </c>
      <c r="EM462">
        <v>1.86528</v>
      </c>
      <c r="EN462">
        <v>1.83225</v>
      </c>
      <c r="EO462">
        <v>0.101324</v>
      </c>
      <c r="EP462">
        <v>0</v>
      </c>
      <c r="EQ462">
        <v>25.8345</v>
      </c>
      <c r="ER462">
        <v>999.9</v>
      </c>
      <c r="ES462">
        <v>48.6</v>
      </c>
      <c r="ET462">
        <v>33.4</v>
      </c>
      <c r="EU462">
        <v>28.1071</v>
      </c>
      <c r="EV462">
        <v>63.3362</v>
      </c>
      <c r="EW462">
        <v>20.7973</v>
      </c>
      <c r="EX462">
        <v>1</v>
      </c>
      <c r="EY462">
        <v>0.07386180000000001</v>
      </c>
      <c r="EZ462">
        <v>1.40339</v>
      </c>
      <c r="FA462">
        <v>20.1947</v>
      </c>
      <c r="FB462">
        <v>5.22957</v>
      </c>
      <c r="FC462">
        <v>11.9733</v>
      </c>
      <c r="FD462">
        <v>4.96985</v>
      </c>
      <c r="FE462">
        <v>3.28958</v>
      </c>
      <c r="FF462">
        <v>9999</v>
      </c>
      <c r="FG462">
        <v>9999</v>
      </c>
      <c r="FH462">
        <v>9999</v>
      </c>
      <c r="FI462">
        <v>999.9</v>
      </c>
      <c r="FJ462">
        <v>4.97302</v>
      </c>
      <c r="FK462">
        <v>1.87742</v>
      </c>
      <c r="FL462">
        <v>1.87555</v>
      </c>
      <c r="FM462">
        <v>1.87835</v>
      </c>
      <c r="FN462">
        <v>1.87501</v>
      </c>
      <c r="FO462">
        <v>1.8786</v>
      </c>
      <c r="FP462">
        <v>1.87565</v>
      </c>
      <c r="FQ462">
        <v>1.87683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4.472</v>
      </c>
      <c r="GF462">
        <v>0.3431</v>
      </c>
      <c r="GG462">
        <v>1.952128706093963</v>
      </c>
      <c r="GH462">
        <v>0.004218851560130391</v>
      </c>
      <c r="GI462">
        <v>-1.795455638341317E-06</v>
      </c>
      <c r="GJ462">
        <v>4.509012065089949E-10</v>
      </c>
      <c r="GK462">
        <v>-0.002260030334245136</v>
      </c>
      <c r="GL462">
        <v>0.00193859277299023</v>
      </c>
      <c r="GM462">
        <v>0.0006059354359476578</v>
      </c>
      <c r="GN462">
        <v>-3.865286006439209E-06</v>
      </c>
      <c r="GO462">
        <v>0</v>
      </c>
      <c r="GP462">
        <v>2124</v>
      </c>
      <c r="GQ462">
        <v>1</v>
      </c>
      <c r="GR462">
        <v>26</v>
      </c>
      <c r="GS462">
        <v>223366.6</v>
      </c>
      <c r="GT462">
        <v>1242.3</v>
      </c>
      <c r="GU462">
        <v>2.03979</v>
      </c>
      <c r="GV462">
        <v>2.5647</v>
      </c>
      <c r="GW462">
        <v>1.39893</v>
      </c>
      <c r="GX462">
        <v>2.36206</v>
      </c>
      <c r="GY462">
        <v>1.44897</v>
      </c>
      <c r="GZ462">
        <v>2.40845</v>
      </c>
      <c r="HA462">
        <v>39.7422</v>
      </c>
      <c r="HB462">
        <v>24.2013</v>
      </c>
      <c r="HC462">
        <v>18</v>
      </c>
      <c r="HD462">
        <v>494.15</v>
      </c>
      <c r="HE462">
        <v>445.234</v>
      </c>
      <c r="HF462">
        <v>23.6106</v>
      </c>
      <c r="HG462">
        <v>27.9617</v>
      </c>
      <c r="HH462">
        <v>30.0004</v>
      </c>
      <c r="HI462">
        <v>27.7837</v>
      </c>
      <c r="HJ462">
        <v>27.8575</v>
      </c>
      <c r="HK462">
        <v>40.8856</v>
      </c>
      <c r="HL462">
        <v>25.0631</v>
      </c>
      <c r="HM462">
        <v>100</v>
      </c>
      <c r="HN462">
        <v>23.6042</v>
      </c>
      <c r="HO462">
        <v>887.751</v>
      </c>
      <c r="HP462">
        <v>23.4316</v>
      </c>
      <c r="HQ462">
        <v>100.621</v>
      </c>
      <c r="HR462">
        <v>101.873</v>
      </c>
    </row>
    <row r="463" spans="1:226">
      <c r="A463">
        <v>447</v>
      </c>
      <c r="B463">
        <v>1677870068.5</v>
      </c>
      <c r="C463">
        <v>7547</v>
      </c>
      <c r="D463" t="s">
        <v>1260</v>
      </c>
      <c r="E463" t="s">
        <v>1261</v>
      </c>
      <c r="F463">
        <v>5</v>
      </c>
      <c r="G463" t="s">
        <v>353</v>
      </c>
      <c r="H463" t="s">
        <v>1155</v>
      </c>
      <c r="I463">
        <v>1677870060.714286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897.0546147904985</v>
      </c>
      <c r="AK463">
        <v>869.4585212121211</v>
      </c>
      <c r="AL463">
        <v>3.414751119327852</v>
      </c>
      <c r="AM463">
        <v>63.79551976902608</v>
      </c>
      <c r="AN463">
        <f>(AP463 - AO463 + BO463*1E3/(8.314*(BQ463+273.15)) * AR463/BN463 * AQ463) * BN463/(100*BB463) * 1000/(1000 - AP463)</f>
        <v>0</v>
      </c>
      <c r="AO463">
        <v>23.42559058870648</v>
      </c>
      <c r="AP463">
        <v>24.47619575757576</v>
      </c>
      <c r="AQ463">
        <v>-4.852624719281827E-06</v>
      </c>
      <c r="AR463">
        <v>100.2132558642337</v>
      </c>
      <c r="AS463">
        <v>0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3.21</v>
      </c>
      <c r="BC463">
        <v>0.5</v>
      </c>
      <c r="BD463" t="s">
        <v>355</v>
      </c>
      <c r="BE463">
        <v>2</v>
      </c>
      <c r="BF463" t="b">
        <v>1</v>
      </c>
      <c r="BG463">
        <v>1677870060.714286</v>
      </c>
      <c r="BH463">
        <v>823.83425</v>
      </c>
      <c r="BI463">
        <v>859.5237499999997</v>
      </c>
      <c r="BJ463">
        <v>24.48033214285714</v>
      </c>
      <c r="BK463">
        <v>23.42615357142857</v>
      </c>
      <c r="BL463">
        <v>819.3827142857142</v>
      </c>
      <c r="BM463">
        <v>24.13714642857142</v>
      </c>
      <c r="BN463">
        <v>500.044</v>
      </c>
      <c r="BO463">
        <v>89.33882857142858</v>
      </c>
      <c r="BP463">
        <v>0.1000440714285714</v>
      </c>
      <c r="BQ463">
        <v>26.43024642857143</v>
      </c>
      <c r="BR463">
        <v>27.50266785714286</v>
      </c>
      <c r="BS463">
        <v>999.9000000000002</v>
      </c>
      <c r="BT463">
        <v>0</v>
      </c>
      <c r="BU463">
        <v>0</v>
      </c>
      <c r="BV463">
        <v>9990.66857142857</v>
      </c>
      <c r="BW463">
        <v>0</v>
      </c>
      <c r="BX463">
        <v>5.792219999999999</v>
      </c>
      <c r="BY463">
        <v>-35.68969285714286</v>
      </c>
      <c r="BZ463">
        <v>844.507857142857</v>
      </c>
      <c r="CA463">
        <v>880.1421071428571</v>
      </c>
      <c r="CB463">
        <v>1.054183571428571</v>
      </c>
      <c r="CC463">
        <v>859.5237499999997</v>
      </c>
      <c r="CD463">
        <v>23.42615357142857</v>
      </c>
      <c r="CE463">
        <v>2.187046071428572</v>
      </c>
      <c r="CF463">
        <v>2.092864642857143</v>
      </c>
      <c r="CG463">
        <v>18.86772142857143</v>
      </c>
      <c r="CH463">
        <v>18.16498928571429</v>
      </c>
      <c r="CI463">
        <v>2000.011428571428</v>
      </c>
      <c r="CJ463">
        <v>0.9800058928571429</v>
      </c>
      <c r="CK463">
        <v>0.01999391071428571</v>
      </c>
      <c r="CL463">
        <v>0</v>
      </c>
      <c r="CM463">
        <v>2.047810714285714</v>
      </c>
      <c r="CN463">
        <v>0</v>
      </c>
      <c r="CO463">
        <v>6692.235000000001</v>
      </c>
      <c r="CP463">
        <v>17338.36071428572</v>
      </c>
      <c r="CQ463">
        <v>38.84803571428572</v>
      </c>
      <c r="CR463">
        <v>39.42371428571428</v>
      </c>
      <c r="CS463">
        <v>38.02203571428571</v>
      </c>
      <c r="CT463">
        <v>37.52657142857142</v>
      </c>
      <c r="CU463">
        <v>37.67371428571429</v>
      </c>
      <c r="CV463">
        <v>1960.021428571428</v>
      </c>
      <c r="CW463">
        <v>39.99</v>
      </c>
      <c r="CX463">
        <v>0</v>
      </c>
      <c r="CY463">
        <v>1677870071.8</v>
      </c>
      <c r="CZ463">
        <v>0</v>
      </c>
      <c r="DA463">
        <v>0</v>
      </c>
      <c r="DB463" t="s">
        <v>356</v>
      </c>
      <c r="DC463">
        <v>1664468064.5</v>
      </c>
      <c r="DD463">
        <v>1677795524</v>
      </c>
      <c r="DE463">
        <v>0</v>
      </c>
      <c r="DF463">
        <v>-0.419</v>
      </c>
      <c r="DG463">
        <v>-0.001</v>
      </c>
      <c r="DH463">
        <v>3.097</v>
      </c>
      <c r="DI463">
        <v>0.268</v>
      </c>
      <c r="DJ463">
        <v>400</v>
      </c>
      <c r="DK463">
        <v>24</v>
      </c>
      <c r="DL463">
        <v>0.15</v>
      </c>
      <c r="DM463">
        <v>0.13</v>
      </c>
      <c r="DN463">
        <v>-35.6996375</v>
      </c>
      <c r="DO463">
        <v>0.3018855534709651</v>
      </c>
      <c r="DP463">
        <v>0.04976415219563168</v>
      </c>
      <c r="DQ463">
        <v>0</v>
      </c>
      <c r="DR463">
        <v>1.05556</v>
      </c>
      <c r="DS463">
        <v>-0.03027422138836911</v>
      </c>
      <c r="DT463">
        <v>0.003085927737326345</v>
      </c>
      <c r="DU463">
        <v>1</v>
      </c>
      <c r="DV463">
        <v>1</v>
      </c>
      <c r="DW463">
        <v>2</v>
      </c>
      <c r="DX463" t="s">
        <v>365</v>
      </c>
      <c r="DY463">
        <v>2.97833</v>
      </c>
      <c r="DZ463">
        <v>2.72817</v>
      </c>
      <c r="EA463">
        <v>0.138907</v>
      </c>
      <c r="EB463">
        <v>0.14408</v>
      </c>
      <c r="EC463">
        <v>0.107046</v>
      </c>
      <c r="ED463">
        <v>0.104685</v>
      </c>
      <c r="EE463">
        <v>25746.2</v>
      </c>
      <c r="EF463">
        <v>25282.4</v>
      </c>
      <c r="EG463">
        <v>30434.1</v>
      </c>
      <c r="EH463">
        <v>29791.5</v>
      </c>
      <c r="EI463">
        <v>37508.3</v>
      </c>
      <c r="EJ463">
        <v>35119.8</v>
      </c>
      <c r="EK463">
        <v>46562.8</v>
      </c>
      <c r="EL463">
        <v>44303.8</v>
      </c>
      <c r="EM463">
        <v>1.8653</v>
      </c>
      <c r="EN463">
        <v>1.83218</v>
      </c>
      <c r="EO463">
        <v>0.101175</v>
      </c>
      <c r="EP463">
        <v>0</v>
      </c>
      <c r="EQ463">
        <v>25.8358</v>
      </c>
      <c r="ER463">
        <v>999.9</v>
      </c>
      <c r="ES463">
        <v>48.6</v>
      </c>
      <c r="ET463">
        <v>33.4</v>
      </c>
      <c r="EU463">
        <v>28.108</v>
      </c>
      <c r="EV463">
        <v>63.6762</v>
      </c>
      <c r="EW463">
        <v>21.1859</v>
      </c>
      <c r="EX463">
        <v>1</v>
      </c>
      <c r="EY463">
        <v>0.0739532</v>
      </c>
      <c r="EZ463">
        <v>1.18873</v>
      </c>
      <c r="FA463">
        <v>20.1961</v>
      </c>
      <c r="FB463">
        <v>5.22912</v>
      </c>
      <c r="FC463">
        <v>11.9737</v>
      </c>
      <c r="FD463">
        <v>4.96975</v>
      </c>
      <c r="FE463">
        <v>3.2896</v>
      </c>
      <c r="FF463">
        <v>9999</v>
      </c>
      <c r="FG463">
        <v>9999</v>
      </c>
      <c r="FH463">
        <v>9999</v>
      </c>
      <c r="FI463">
        <v>999.9</v>
      </c>
      <c r="FJ463">
        <v>4.97303</v>
      </c>
      <c r="FK463">
        <v>1.87742</v>
      </c>
      <c r="FL463">
        <v>1.87551</v>
      </c>
      <c r="FM463">
        <v>1.87836</v>
      </c>
      <c r="FN463">
        <v>1.875</v>
      </c>
      <c r="FO463">
        <v>1.87861</v>
      </c>
      <c r="FP463">
        <v>1.87563</v>
      </c>
      <c r="FQ463">
        <v>1.87683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4.508</v>
      </c>
      <c r="GF463">
        <v>0.3431</v>
      </c>
      <c r="GG463">
        <v>1.952128706093963</v>
      </c>
      <c r="GH463">
        <v>0.004218851560130391</v>
      </c>
      <c r="GI463">
        <v>-1.795455638341317E-06</v>
      </c>
      <c r="GJ463">
        <v>4.509012065089949E-10</v>
      </c>
      <c r="GK463">
        <v>-0.002260030334245136</v>
      </c>
      <c r="GL463">
        <v>0.00193859277299023</v>
      </c>
      <c r="GM463">
        <v>0.0006059354359476578</v>
      </c>
      <c r="GN463">
        <v>-3.865286006439209E-06</v>
      </c>
      <c r="GO463">
        <v>0</v>
      </c>
      <c r="GP463">
        <v>2124</v>
      </c>
      <c r="GQ463">
        <v>1</v>
      </c>
      <c r="GR463">
        <v>26</v>
      </c>
      <c r="GS463">
        <v>223366.7</v>
      </c>
      <c r="GT463">
        <v>1242.4</v>
      </c>
      <c r="GU463">
        <v>2.07153</v>
      </c>
      <c r="GV463">
        <v>2.54395</v>
      </c>
      <c r="GW463">
        <v>1.39893</v>
      </c>
      <c r="GX463">
        <v>2.36206</v>
      </c>
      <c r="GY463">
        <v>1.44897</v>
      </c>
      <c r="GZ463">
        <v>2.48657</v>
      </c>
      <c r="HA463">
        <v>39.7422</v>
      </c>
      <c r="HB463">
        <v>24.2101</v>
      </c>
      <c r="HC463">
        <v>18</v>
      </c>
      <c r="HD463">
        <v>494.181</v>
      </c>
      <c r="HE463">
        <v>445.206</v>
      </c>
      <c r="HF463">
        <v>23.6081</v>
      </c>
      <c r="HG463">
        <v>27.9647</v>
      </c>
      <c r="HH463">
        <v>30.0001</v>
      </c>
      <c r="HI463">
        <v>27.7863</v>
      </c>
      <c r="HJ463">
        <v>27.8599</v>
      </c>
      <c r="HK463">
        <v>41.5517</v>
      </c>
      <c r="HL463">
        <v>25.0631</v>
      </c>
      <c r="HM463">
        <v>100</v>
      </c>
      <c r="HN463">
        <v>23.6732</v>
      </c>
      <c r="HO463">
        <v>907.787</v>
      </c>
      <c r="HP463">
        <v>23.4316</v>
      </c>
      <c r="HQ463">
        <v>100.621</v>
      </c>
      <c r="HR463">
        <v>101.874</v>
      </c>
    </row>
    <row r="464" spans="1:226">
      <c r="A464">
        <v>448</v>
      </c>
      <c r="B464">
        <v>1677870073.5</v>
      </c>
      <c r="C464">
        <v>7552</v>
      </c>
      <c r="D464" t="s">
        <v>1262</v>
      </c>
      <c r="E464" t="s">
        <v>1263</v>
      </c>
      <c r="F464">
        <v>5</v>
      </c>
      <c r="G464" t="s">
        <v>353</v>
      </c>
      <c r="H464" t="s">
        <v>1155</v>
      </c>
      <c r="I464">
        <v>1677870066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914.3445550090955</v>
      </c>
      <c r="AK464">
        <v>886.5798242424238</v>
      </c>
      <c r="AL464">
        <v>3.439146952826884</v>
      </c>
      <c r="AM464">
        <v>63.79551976902608</v>
      </c>
      <c r="AN464">
        <f>(AP464 - AO464 + BO464*1E3/(8.314*(BQ464+273.15)) * AR464/BN464 * AQ464) * BN464/(100*BB464) * 1000/(1000 - AP464)</f>
        <v>0</v>
      </c>
      <c r="AO464">
        <v>23.42463885332047</v>
      </c>
      <c r="AP464">
        <v>24.4814903030303</v>
      </c>
      <c r="AQ464">
        <v>1.392810543067899E-05</v>
      </c>
      <c r="AR464">
        <v>100.2132558642337</v>
      </c>
      <c r="AS464">
        <v>0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3.21</v>
      </c>
      <c r="BC464">
        <v>0.5</v>
      </c>
      <c r="BD464" t="s">
        <v>355</v>
      </c>
      <c r="BE464">
        <v>2</v>
      </c>
      <c r="BF464" t="b">
        <v>1</v>
      </c>
      <c r="BG464">
        <v>1677870066</v>
      </c>
      <c r="BH464">
        <v>841.5115555555557</v>
      </c>
      <c r="BI464">
        <v>877.2408888888889</v>
      </c>
      <c r="BJ464">
        <v>24.47861111111111</v>
      </c>
      <c r="BK464">
        <v>23.42537777777778</v>
      </c>
      <c r="BL464">
        <v>837.0217037037036</v>
      </c>
      <c r="BM464">
        <v>24.13544814814815</v>
      </c>
      <c r="BN464">
        <v>500.0346666666667</v>
      </c>
      <c r="BO464">
        <v>89.33859259259259</v>
      </c>
      <c r="BP464">
        <v>0.1000177814814815</v>
      </c>
      <c r="BQ464">
        <v>26.42914444444444</v>
      </c>
      <c r="BR464">
        <v>27.49700370370371</v>
      </c>
      <c r="BS464">
        <v>999.9000000000001</v>
      </c>
      <c r="BT464">
        <v>0</v>
      </c>
      <c r="BU464">
        <v>0</v>
      </c>
      <c r="BV464">
        <v>9993.681111111111</v>
      </c>
      <c r="BW464">
        <v>0</v>
      </c>
      <c r="BX464">
        <v>5.792219999999999</v>
      </c>
      <c r="BY464">
        <v>-35.72944814814815</v>
      </c>
      <c r="BZ464">
        <v>862.6272592592592</v>
      </c>
      <c r="CA464">
        <v>898.2834444444444</v>
      </c>
      <c r="CB464">
        <v>1.053232222222222</v>
      </c>
      <c r="CC464">
        <v>877.2408888888889</v>
      </c>
      <c r="CD464">
        <v>23.42537777777778</v>
      </c>
      <c r="CE464">
        <v>2.186885185185185</v>
      </c>
      <c r="CF464">
        <v>2.092790740740741</v>
      </c>
      <c r="CG464">
        <v>18.86655925925926</v>
      </c>
      <c r="CH464">
        <v>18.16441481481482</v>
      </c>
      <c r="CI464">
        <v>2000</v>
      </c>
      <c r="CJ464">
        <v>0.9800057777777779</v>
      </c>
      <c r="CK464">
        <v>0.01999402962962963</v>
      </c>
      <c r="CL464">
        <v>0</v>
      </c>
      <c r="CM464">
        <v>2.085581481481482</v>
      </c>
      <c r="CN464">
        <v>0</v>
      </c>
      <c r="CO464">
        <v>6691.716666666667</v>
      </c>
      <c r="CP464">
        <v>17338.26666666667</v>
      </c>
      <c r="CQ464">
        <v>38.77762962962964</v>
      </c>
      <c r="CR464">
        <v>39.42781481481481</v>
      </c>
      <c r="CS464">
        <v>38.04144444444445</v>
      </c>
      <c r="CT464">
        <v>37.53214814814815</v>
      </c>
      <c r="CU464">
        <v>37.68018518518519</v>
      </c>
      <c r="CV464">
        <v>1960.01</v>
      </c>
      <c r="CW464">
        <v>39.99</v>
      </c>
      <c r="CX464">
        <v>0</v>
      </c>
      <c r="CY464">
        <v>1677870076.6</v>
      </c>
      <c r="CZ464">
        <v>0</v>
      </c>
      <c r="DA464">
        <v>0</v>
      </c>
      <c r="DB464" t="s">
        <v>356</v>
      </c>
      <c r="DC464">
        <v>1664468064.5</v>
      </c>
      <c r="DD464">
        <v>1677795524</v>
      </c>
      <c r="DE464">
        <v>0</v>
      </c>
      <c r="DF464">
        <v>-0.419</v>
      </c>
      <c r="DG464">
        <v>-0.001</v>
      </c>
      <c r="DH464">
        <v>3.097</v>
      </c>
      <c r="DI464">
        <v>0.268</v>
      </c>
      <c r="DJ464">
        <v>400</v>
      </c>
      <c r="DK464">
        <v>24</v>
      </c>
      <c r="DL464">
        <v>0.15</v>
      </c>
      <c r="DM464">
        <v>0.13</v>
      </c>
      <c r="DN464">
        <v>-35.72338</v>
      </c>
      <c r="DO464">
        <v>-0.1561958724201657</v>
      </c>
      <c r="DP464">
        <v>0.07428522127583602</v>
      </c>
      <c r="DQ464">
        <v>0</v>
      </c>
      <c r="DR464">
        <v>1.05403475</v>
      </c>
      <c r="DS464">
        <v>-0.01700814258911679</v>
      </c>
      <c r="DT464">
        <v>0.002068753232625879</v>
      </c>
      <c r="DU464">
        <v>1</v>
      </c>
      <c r="DV464">
        <v>1</v>
      </c>
      <c r="DW464">
        <v>2</v>
      </c>
      <c r="DX464" t="s">
        <v>365</v>
      </c>
      <c r="DY464">
        <v>2.97856</v>
      </c>
      <c r="DZ464">
        <v>2.7283</v>
      </c>
      <c r="EA464">
        <v>0.140691</v>
      </c>
      <c r="EB464">
        <v>0.145847</v>
      </c>
      <c r="EC464">
        <v>0.10706</v>
      </c>
      <c r="ED464">
        <v>0.104679</v>
      </c>
      <c r="EE464">
        <v>25693.1</v>
      </c>
      <c r="EF464">
        <v>25230.3</v>
      </c>
      <c r="EG464">
        <v>30434.4</v>
      </c>
      <c r="EH464">
        <v>29791.7</v>
      </c>
      <c r="EI464">
        <v>37508.3</v>
      </c>
      <c r="EJ464">
        <v>35120.3</v>
      </c>
      <c r="EK464">
        <v>46563.3</v>
      </c>
      <c r="EL464">
        <v>44304</v>
      </c>
      <c r="EM464">
        <v>1.8656</v>
      </c>
      <c r="EN464">
        <v>1.83218</v>
      </c>
      <c r="EO464">
        <v>0.101168</v>
      </c>
      <c r="EP464">
        <v>0</v>
      </c>
      <c r="EQ464">
        <v>25.8358</v>
      </c>
      <c r="ER464">
        <v>999.9</v>
      </c>
      <c r="ES464">
        <v>48.6</v>
      </c>
      <c r="ET464">
        <v>33.4</v>
      </c>
      <c r="EU464">
        <v>28.106</v>
      </c>
      <c r="EV464">
        <v>63.3562</v>
      </c>
      <c r="EW464">
        <v>20.6971</v>
      </c>
      <c r="EX464">
        <v>1</v>
      </c>
      <c r="EY464">
        <v>0.07367120000000001</v>
      </c>
      <c r="EZ464">
        <v>1.1706</v>
      </c>
      <c r="FA464">
        <v>20.1962</v>
      </c>
      <c r="FB464">
        <v>5.22882</v>
      </c>
      <c r="FC464">
        <v>11.9722</v>
      </c>
      <c r="FD464">
        <v>4.97</v>
      </c>
      <c r="FE464">
        <v>3.28955</v>
      </c>
      <c r="FF464">
        <v>9999</v>
      </c>
      <c r="FG464">
        <v>9999</v>
      </c>
      <c r="FH464">
        <v>9999</v>
      </c>
      <c r="FI464">
        <v>999.9</v>
      </c>
      <c r="FJ464">
        <v>4.97302</v>
      </c>
      <c r="FK464">
        <v>1.87744</v>
      </c>
      <c r="FL464">
        <v>1.87556</v>
      </c>
      <c r="FM464">
        <v>1.87836</v>
      </c>
      <c r="FN464">
        <v>1.87501</v>
      </c>
      <c r="FO464">
        <v>1.87864</v>
      </c>
      <c r="FP464">
        <v>1.87569</v>
      </c>
      <c r="FQ464">
        <v>1.87683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4.543</v>
      </c>
      <c r="GF464">
        <v>0.3432</v>
      </c>
      <c r="GG464">
        <v>1.952128706093963</v>
      </c>
      <c r="GH464">
        <v>0.004218851560130391</v>
      </c>
      <c r="GI464">
        <v>-1.795455638341317E-06</v>
      </c>
      <c r="GJ464">
        <v>4.509012065089949E-10</v>
      </c>
      <c r="GK464">
        <v>-0.002260030334245136</v>
      </c>
      <c r="GL464">
        <v>0.00193859277299023</v>
      </c>
      <c r="GM464">
        <v>0.0006059354359476578</v>
      </c>
      <c r="GN464">
        <v>-3.865286006439209E-06</v>
      </c>
      <c r="GO464">
        <v>0</v>
      </c>
      <c r="GP464">
        <v>2124</v>
      </c>
      <c r="GQ464">
        <v>1</v>
      </c>
      <c r="GR464">
        <v>26</v>
      </c>
      <c r="GS464">
        <v>223366.8</v>
      </c>
      <c r="GT464">
        <v>1242.5</v>
      </c>
      <c r="GU464">
        <v>2.10205</v>
      </c>
      <c r="GV464">
        <v>2.55737</v>
      </c>
      <c r="GW464">
        <v>1.39893</v>
      </c>
      <c r="GX464">
        <v>2.36206</v>
      </c>
      <c r="GY464">
        <v>1.44897</v>
      </c>
      <c r="GZ464">
        <v>2.49023</v>
      </c>
      <c r="HA464">
        <v>39.7422</v>
      </c>
      <c r="HB464">
        <v>24.2101</v>
      </c>
      <c r="HC464">
        <v>18</v>
      </c>
      <c r="HD464">
        <v>494.365</v>
      </c>
      <c r="HE464">
        <v>445.224</v>
      </c>
      <c r="HF464">
        <v>23.6667</v>
      </c>
      <c r="HG464">
        <v>27.9677</v>
      </c>
      <c r="HH464">
        <v>29.9999</v>
      </c>
      <c r="HI464">
        <v>27.7886</v>
      </c>
      <c r="HJ464">
        <v>27.8623</v>
      </c>
      <c r="HK464">
        <v>42.1288</v>
      </c>
      <c r="HL464">
        <v>25.0631</v>
      </c>
      <c r="HM464">
        <v>100</v>
      </c>
      <c r="HN464">
        <v>23.6784</v>
      </c>
      <c r="HO464">
        <v>921.143</v>
      </c>
      <c r="HP464">
        <v>23.4316</v>
      </c>
      <c r="HQ464">
        <v>100.622</v>
      </c>
      <c r="HR464">
        <v>101.874</v>
      </c>
    </row>
    <row r="465" spans="1:226">
      <c r="A465">
        <v>449</v>
      </c>
      <c r="B465">
        <v>1677870078.5</v>
      </c>
      <c r="C465">
        <v>7557</v>
      </c>
      <c r="D465" t="s">
        <v>1264</v>
      </c>
      <c r="E465" t="s">
        <v>1265</v>
      </c>
      <c r="F465">
        <v>5</v>
      </c>
      <c r="G465" t="s">
        <v>353</v>
      </c>
      <c r="H465" t="s">
        <v>1155</v>
      </c>
      <c r="I465">
        <v>1677870070.714286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931.4076694980316</v>
      </c>
      <c r="AK465">
        <v>903.6935636363636</v>
      </c>
      <c r="AL465">
        <v>3.43441434829153</v>
      </c>
      <c r="AM465">
        <v>63.79551976902608</v>
      </c>
      <c r="AN465">
        <f>(AP465 - AO465 + BO465*1E3/(8.314*(BQ465+273.15)) * AR465/BN465 * AQ465) * BN465/(100*BB465) * 1000/(1000 - AP465)</f>
        <v>0</v>
      </c>
      <c r="AO465">
        <v>23.42259573387502</v>
      </c>
      <c r="AP465">
        <v>24.48452727272728</v>
      </c>
      <c r="AQ465">
        <v>4.249082757910172E-06</v>
      </c>
      <c r="AR465">
        <v>100.2132558642337</v>
      </c>
      <c r="AS465">
        <v>0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3.21</v>
      </c>
      <c r="BC465">
        <v>0.5</v>
      </c>
      <c r="BD465" t="s">
        <v>355</v>
      </c>
      <c r="BE465">
        <v>2</v>
      </c>
      <c r="BF465" t="b">
        <v>1</v>
      </c>
      <c r="BG465">
        <v>1677870070.714286</v>
      </c>
      <c r="BH465">
        <v>857.2249999999998</v>
      </c>
      <c r="BI465">
        <v>893.0015357142858</v>
      </c>
      <c r="BJ465">
        <v>24.47965</v>
      </c>
      <c r="BK465">
        <v>23.42451785714286</v>
      </c>
      <c r="BL465">
        <v>852.7015</v>
      </c>
      <c r="BM465">
        <v>24.13646785714286</v>
      </c>
      <c r="BN465">
        <v>500.04</v>
      </c>
      <c r="BO465">
        <v>89.33769285714284</v>
      </c>
      <c r="BP465">
        <v>0.09999138214285715</v>
      </c>
      <c r="BQ465">
        <v>26.4287</v>
      </c>
      <c r="BR465">
        <v>27.49027857142857</v>
      </c>
      <c r="BS465">
        <v>999.9000000000002</v>
      </c>
      <c r="BT465">
        <v>0</v>
      </c>
      <c r="BU465">
        <v>0</v>
      </c>
      <c r="BV465">
        <v>9995.025714285714</v>
      </c>
      <c r="BW465">
        <v>0</v>
      </c>
      <c r="BX465">
        <v>5.792219999999999</v>
      </c>
      <c r="BY465">
        <v>-35.77653571428571</v>
      </c>
      <c r="BZ465">
        <v>878.7361071428571</v>
      </c>
      <c r="CA465">
        <v>914.4213214285713</v>
      </c>
      <c r="CB465">
        <v>1.055133214285714</v>
      </c>
      <c r="CC465">
        <v>893.0015357142858</v>
      </c>
      <c r="CD465">
        <v>23.42451785714286</v>
      </c>
      <c r="CE465">
        <v>2.186955357142857</v>
      </c>
      <c r="CF465">
        <v>2.092691785714285</v>
      </c>
      <c r="CG465">
        <v>18.867075</v>
      </c>
      <c r="CH465">
        <v>18.16366428571428</v>
      </c>
      <c r="CI465">
        <v>1999.993571428571</v>
      </c>
      <c r="CJ465">
        <v>0.9800056785714286</v>
      </c>
      <c r="CK465">
        <v>0.01999413214285714</v>
      </c>
      <c r="CL465">
        <v>0</v>
      </c>
      <c r="CM465">
        <v>2.101292857142858</v>
      </c>
      <c r="CN465">
        <v>0</v>
      </c>
      <c r="CO465">
        <v>6691.118571428572</v>
      </c>
      <c r="CP465">
        <v>17338.21071428572</v>
      </c>
      <c r="CQ465">
        <v>38.76321428571428</v>
      </c>
      <c r="CR465">
        <v>39.4347857142857</v>
      </c>
      <c r="CS465">
        <v>38.05560714285714</v>
      </c>
      <c r="CT465">
        <v>37.53321428571428</v>
      </c>
      <c r="CU465">
        <v>37.68042857142857</v>
      </c>
      <c r="CV465">
        <v>1960.003571428572</v>
      </c>
      <c r="CW465">
        <v>39.99</v>
      </c>
      <c r="CX465">
        <v>0</v>
      </c>
      <c r="CY465">
        <v>1677870081.4</v>
      </c>
      <c r="CZ465">
        <v>0</v>
      </c>
      <c r="DA465">
        <v>0</v>
      </c>
      <c r="DB465" t="s">
        <v>356</v>
      </c>
      <c r="DC465">
        <v>1664468064.5</v>
      </c>
      <c r="DD465">
        <v>1677795524</v>
      </c>
      <c r="DE465">
        <v>0</v>
      </c>
      <c r="DF465">
        <v>-0.419</v>
      </c>
      <c r="DG465">
        <v>-0.001</v>
      </c>
      <c r="DH465">
        <v>3.097</v>
      </c>
      <c r="DI465">
        <v>0.268</v>
      </c>
      <c r="DJ465">
        <v>400</v>
      </c>
      <c r="DK465">
        <v>24</v>
      </c>
      <c r="DL465">
        <v>0.15</v>
      </c>
      <c r="DM465">
        <v>0.13</v>
      </c>
      <c r="DN465">
        <v>-35.7540756097561</v>
      </c>
      <c r="DO465">
        <v>-0.6655191637631075</v>
      </c>
      <c r="DP465">
        <v>0.09379947937992619</v>
      </c>
      <c r="DQ465">
        <v>0</v>
      </c>
      <c r="DR465">
        <v>1.054896829268293</v>
      </c>
      <c r="DS465">
        <v>0.01575114982578443</v>
      </c>
      <c r="DT465">
        <v>0.003265334882930071</v>
      </c>
      <c r="DU465">
        <v>1</v>
      </c>
      <c r="DV465">
        <v>1</v>
      </c>
      <c r="DW465">
        <v>2</v>
      </c>
      <c r="DX465" t="s">
        <v>365</v>
      </c>
      <c r="DY465">
        <v>2.97827</v>
      </c>
      <c r="DZ465">
        <v>2.72835</v>
      </c>
      <c r="EA465">
        <v>0.142458</v>
      </c>
      <c r="EB465">
        <v>0.147602</v>
      </c>
      <c r="EC465">
        <v>0.107065</v>
      </c>
      <c r="ED465">
        <v>0.104673</v>
      </c>
      <c r="EE465">
        <v>25639.7</v>
      </c>
      <c r="EF465">
        <v>25178.3</v>
      </c>
      <c r="EG465">
        <v>30433.7</v>
      </c>
      <c r="EH465">
        <v>29791.4</v>
      </c>
      <c r="EI465">
        <v>37507.6</v>
      </c>
      <c r="EJ465">
        <v>35120.2</v>
      </c>
      <c r="EK465">
        <v>46562.6</v>
      </c>
      <c r="EL465">
        <v>44303.4</v>
      </c>
      <c r="EM465">
        <v>1.8653</v>
      </c>
      <c r="EN465">
        <v>1.832</v>
      </c>
      <c r="EO465">
        <v>0.101089</v>
      </c>
      <c r="EP465">
        <v>0</v>
      </c>
      <c r="EQ465">
        <v>25.8356</v>
      </c>
      <c r="ER465">
        <v>999.9</v>
      </c>
      <c r="ES465">
        <v>48.6</v>
      </c>
      <c r="ET465">
        <v>33.4</v>
      </c>
      <c r="EU465">
        <v>28.1054</v>
      </c>
      <c r="EV465">
        <v>63.4262</v>
      </c>
      <c r="EW465">
        <v>21.0377</v>
      </c>
      <c r="EX465">
        <v>1</v>
      </c>
      <c r="EY465">
        <v>0.0741921</v>
      </c>
      <c r="EZ465">
        <v>1.21882</v>
      </c>
      <c r="FA465">
        <v>20.196</v>
      </c>
      <c r="FB465">
        <v>5.22942</v>
      </c>
      <c r="FC465">
        <v>11.9722</v>
      </c>
      <c r="FD465">
        <v>4.97</v>
      </c>
      <c r="FE465">
        <v>3.28965</v>
      </c>
      <c r="FF465">
        <v>9999</v>
      </c>
      <c r="FG465">
        <v>9999</v>
      </c>
      <c r="FH465">
        <v>9999</v>
      </c>
      <c r="FI465">
        <v>999.9</v>
      </c>
      <c r="FJ465">
        <v>4.97302</v>
      </c>
      <c r="FK465">
        <v>1.87743</v>
      </c>
      <c r="FL465">
        <v>1.87558</v>
      </c>
      <c r="FM465">
        <v>1.87837</v>
      </c>
      <c r="FN465">
        <v>1.87502</v>
      </c>
      <c r="FO465">
        <v>1.87864</v>
      </c>
      <c r="FP465">
        <v>1.87567</v>
      </c>
      <c r="FQ465">
        <v>1.87683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4.579</v>
      </c>
      <c r="GF465">
        <v>0.3433</v>
      </c>
      <c r="GG465">
        <v>1.952128706093963</v>
      </c>
      <c r="GH465">
        <v>0.004218851560130391</v>
      </c>
      <c r="GI465">
        <v>-1.795455638341317E-06</v>
      </c>
      <c r="GJ465">
        <v>4.509012065089949E-10</v>
      </c>
      <c r="GK465">
        <v>-0.002260030334245136</v>
      </c>
      <c r="GL465">
        <v>0.00193859277299023</v>
      </c>
      <c r="GM465">
        <v>0.0006059354359476578</v>
      </c>
      <c r="GN465">
        <v>-3.865286006439209E-06</v>
      </c>
      <c r="GO465">
        <v>0</v>
      </c>
      <c r="GP465">
        <v>2124</v>
      </c>
      <c r="GQ465">
        <v>1</v>
      </c>
      <c r="GR465">
        <v>26</v>
      </c>
      <c r="GS465">
        <v>223366.9</v>
      </c>
      <c r="GT465">
        <v>1242.6</v>
      </c>
      <c r="GU465">
        <v>2.13379</v>
      </c>
      <c r="GV465">
        <v>2.55371</v>
      </c>
      <c r="GW465">
        <v>1.39893</v>
      </c>
      <c r="GX465">
        <v>2.36206</v>
      </c>
      <c r="GY465">
        <v>1.44897</v>
      </c>
      <c r="GZ465">
        <v>2.43164</v>
      </c>
      <c r="HA465">
        <v>39.7422</v>
      </c>
      <c r="HB465">
        <v>24.2101</v>
      </c>
      <c r="HC465">
        <v>18</v>
      </c>
      <c r="HD465">
        <v>494.217</v>
      </c>
      <c r="HE465">
        <v>445.133</v>
      </c>
      <c r="HF465">
        <v>23.6849</v>
      </c>
      <c r="HG465">
        <v>27.9702</v>
      </c>
      <c r="HH465">
        <v>30.0004</v>
      </c>
      <c r="HI465">
        <v>27.7914</v>
      </c>
      <c r="HJ465">
        <v>27.8646</v>
      </c>
      <c r="HK465">
        <v>42.7809</v>
      </c>
      <c r="HL465">
        <v>25.0631</v>
      </c>
      <c r="HM465">
        <v>100</v>
      </c>
      <c r="HN465">
        <v>23.6859</v>
      </c>
      <c r="HO465">
        <v>941.1799999999999</v>
      </c>
      <c r="HP465">
        <v>23.4316</v>
      </c>
      <c r="HQ465">
        <v>100.62</v>
      </c>
      <c r="HR465">
        <v>101.873</v>
      </c>
    </row>
    <row r="466" spans="1:226">
      <c r="A466">
        <v>450</v>
      </c>
      <c r="B466">
        <v>1677870083.5</v>
      </c>
      <c r="C466">
        <v>7562</v>
      </c>
      <c r="D466" t="s">
        <v>1266</v>
      </c>
      <c r="E466" t="s">
        <v>1267</v>
      </c>
      <c r="F466">
        <v>5</v>
      </c>
      <c r="G466" t="s">
        <v>353</v>
      </c>
      <c r="H466" t="s">
        <v>1155</v>
      </c>
      <c r="I466">
        <v>1677870076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948.7386239548299</v>
      </c>
      <c r="AK466">
        <v>920.8284424242421</v>
      </c>
      <c r="AL466">
        <v>3.423813742746092</v>
      </c>
      <c r="AM466">
        <v>63.79551976902608</v>
      </c>
      <c r="AN466">
        <f>(AP466 - AO466 + BO466*1E3/(8.314*(BQ466+273.15)) * AR466/BN466 * AQ466) * BN466/(100*BB466) * 1000/(1000 - AP466)</f>
        <v>0</v>
      </c>
      <c r="AO466">
        <v>23.42457499447403</v>
      </c>
      <c r="AP466">
        <v>24.48084484848484</v>
      </c>
      <c r="AQ466">
        <v>-1.023796060679357E-05</v>
      </c>
      <c r="AR466">
        <v>100.2132558642337</v>
      </c>
      <c r="AS466">
        <v>0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3.21</v>
      </c>
      <c r="BC466">
        <v>0.5</v>
      </c>
      <c r="BD466" t="s">
        <v>355</v>
      </c>
      <c r="BE466">
        <v>2</v>
      </c>
      <c r="BF466" t="b">
        <v>1</v>
      </c>
      <c r="BG466">
        <v>1677870076</v>
      </c>
      <c r="BH466">
        <v>874.870888888889</v>
      </c>
      <c r="BI466">
        <v>910.7727407407407</v>
      </c>
      <c r="BJ466">
        <v>24.4817</v>
      </c>
      <c r="BK466">
        <v>23.4240037037037</v>
      </c>
      <c r="BL466">
        <v>870.3098518518519</v>
      </c>
      <c r="BM466">
        <v>24.13847407407408</v>
      </c>
      <c r="BN466">
        <v>500.0392592592593</v>
      </c>
      <c r="BO466">
        <v>89.3376148148148</v>
      </c>
      <c r="BP466">
        <v>0.09995671111111112</v>
      </c>
      <c r="BQ466">
        <v>26.43022222222222</v>
      </c>
      <c r="BR466">
        <v>27.48951111111111</v>
      </c>
      <c r="BS466">
        <v>999.9000000000001</v>
      </c>
      <c r="BT466">
        <v>0</v>
      </c>
      <c r="BU466">
        <v>0</v>
      </c>
      <c r="BV466">
        <v>10000.71888888889</v>
      </c>
      <c r="BW466">
        <v>0</v>
      </c>
      <c r="BX466">
        <v>5.792219999999999</v>
      </c>
      <c r="BY466">
        <v>-35.90182222222221</v>
      </c>
      <c r="BZ466">
        <v>896.8266666666668</v>
      </c>
      <c r="CA466">
        <v>932.6183703703704</v>
      </c>
      <c r="CB466">
        <v>1.057701111111111</v>
      </c>
      <c r="CC466">
        <v>910.7727407407407</v>
      </c>
      <c r="CD466">
        <v>23.4240037037037</v>
      </c>
      <c r="CE466">
        <v>2.187136666666667</v>
      </c>
      <c r="CF466">
        <v>2.092645185185185</v>
      </c>
      <c r="CG466">
        <v>18.86841111111111</v>
      </c>
      <c r="CH466">
        <v>18.1633</v>
      </c>
      <c r="CI466">
        <v>1999.994074074074</v>
      </c>
      <c r="CJ466">
        <v>0.9800055555555555</v>
      </c>
      <c r="CK466">
        <v>0.01999425925925926</v>
      </c>
      <c r="CL466">
        <v>0</v>
      </c>
      <c r="CM466">
        <v>2.115044444444445</v>
      </c>
      <c r="CN466">
        <v>0</v>
      </c>
      <c r="CO466">
        <v>6690.53</v>
      </c>
      <c r="CP466">
        <v>17338.21481481482</v>
      </c>
      <c r="CQ466">
        <v>38.83781481481482</v>
      </c>
      <c r="CR466">
        <v>39.43699999999999</v>
      </c>
      <c r="CS466">
        <v>38.05766666666667</v>
      </c>
      <c r="CT466">
        <v>37.53214814814815</v>
      </c>
      <c r="CU466">
        <v>37.68714814814815</v>
      </c>
      <c r="CV466">
        <v>1960.004074074074</v>
      </c>
      <c r="CW466">
        <v>39.99</v>
      </c>
      <c r="CX466">
        <v>0</v>
      </c>
      <c r="CY466">
        <v>1677870086.8</v>
      </c>
      <c r="CZ466">
        <v>0</v>
      </c>
      <c r="DA466">
        <v>0</v>
      </c>
      <c r="DB466" t="s">
        <v>356</v>
      </c>
      <c r="DC466">
        <v>1664468064.5</v>
      </c>
      <c r="DD466">
        <v>1677795524</v>
      </c>
      <c r="DE466">
        <v>0</v>
      </c>
      <c r="DF466">
        <v>-0.419</v>
      </c>
      <c r="DG466">
        <v>-0.001</v>
      </c>
      <c r="DH466">
        <v>3.097</v>
      </c>
      <c r="DI466">
        <v>0.268</v>
      </c>
      <c r="DJ466">
        <v>400</v>
      </c>
      <c r="DK466">
        <v>24</v>
      </c>
      <c r="DL466">
        <v>0.15</v>
      </c>
      <c r="DM466">
        <v>0.13</v>
      </c>
      <c r="DN466">
        <v>-35.8321025</v>
      </c>
      <c r="DO466">
        <v>-1.285460037523365</v>
      </c>
      <c r="DP466">
        <v>0.1322955072697104</v>
      </c>
      <c r="DQ466">
        <v>0</v>
      </c>
      <c r="DR466">
        <v>1.05612925</v>
      </c>
      <c r="DS466">
        <v>0.0335219887429653</v>
      </c>
      <c r="DT466">
        <v>0.003976049790621344</v>
      </c>
      <c r="DU466">
        <v>1</v>
      </c>
      <c r="DV466">
        <v>1</v>
      </c>
      <c r="DW466">
        <v>2</v>
      </c>
      <c r="DX466" t="s">
        <v>365</v>
      </c>
      <c r="DY466">
        <v>2.97847</v>
      </c>
      <c r="DZ466">
        <v>2.72828</v>
      </c>
      <c r="EA466">
        <v>0.144223</v>
      </c>
      <c r="EB466">
        <v>0.149347</v>
      </c>
      <c r="EC466">
        <v>0.10706</v>
      </c>
      <c r="ED466">
        <v>0.104688</v>
      </c>
      <c r="EE466">
        <v>25586.1</v>
      </c>
      <c r="EF466">
        <v>25126</v>
      </c>
      <c r="EG466">
        <v>30432.8</v>
      </c>
      <c r="EH466">
        <v>29790.6</v>
      </c>
      <c r="EI466">
        <v>37506.7</v>
      </c>
      <c r="EJ466">
        <v>35119</v>
      </c>
      <c r="EK466">
        <v>46561</v>
      </c>
      <c r="EL466">
        <v>44302.4</v>
      </c>
      <c r="EM466">
        <v>1.8654</v>
      </c>
      <c r="EN466">
        <v>1.83202</v>
      </c>
      <c r="EO466">
        <v>0.101022</v>
      </c>
      <c r="EP466">
        <v>0</v>
      </c>
      <c r="EQ466">
        <v>25.8337</v>
      </c>
      <c r="ER466">
        <v>999.9</v>
      </c>
      <c r="ES466">
        <v>48.6</v>
      </c>
      <c r="ET466">
        <v>33.4</v>
      </c>
      <c r="EU466">
        <v>28.106</v>
      </c>
      <c r="EV466">
        <v>63.6162</v>
      </c>
      <c r="EW466">
        <v>20.9976</v>
      </c>
      <c r="EX466">
        <v>1</v>
      </c>
      <c r="EY466">
        <v>0.0743293</v>
      </c>
      <c r="EZ466">
        <v>1.24036</v>
      </c>
      <c r="FA466">
        <v>20.1959</v>
      </c>
      <c r="FB466">
        <v>5.23062</v>
      </c>
      <c r="FC466">
        <v>11.9712</v>
      </c>
      <c r="FD466">
        <v>4.9702</v>
      </c>
      <c r="FE466">
        <v>3.28978</v>
      </c>
      <c r="FF466">
        <v>9999</v>
      </c>
      <c r="FG466">
        <v>9999</v>
      </c>
      <c r="FH466">
        <v>9999</v>
      </c>
      <c r="FI466">
        <v>999.9</v>
      </c>
      <c r="FJ466">
        <v>4.97301</v>
      </c>
      <c r="FK466">
        <v>1.87744</v>
      </c>
      <c r="FL466">
        <v>1.8756</v>
      </c>
      <c r="FM466">
        <v>1.87837</v>
      </c>
      <c r="FN466">
        <v>1.87502</v>
      </c>
      <c r="FO466">
        <v>1.87866</v>
      </c>
      <c r="FP466">
        <v>1.87571</v>
      </c>
      <c r="FQ466">
        <v>1.87683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4.613</v>
      </c>
      <c r="GF466">
        <v>0.3432</v>
      </c>
      <c r="GG466">
        <v>1.952128706093963</v>
      </c>
      <c r="GH466">
        <v>0.004218851560130391</v>
      </c>
      <c r="GI466">
        <v>-1.795455638341317E-06</v>
      </c>
      <c r="GJ466">
        <v>4.509012065089949E-10</v>
      </c>
      <c r="GK466">
        <v>-0.002260030334245136</v>
      </c>
      <c r="GL466">
        <v>0.00193859277299023</v>
      </c>
      <c r="GM466">
        <v>0.0006059354359476578</v>
      </c>
      <c r="GN466">
        <v>-3.865286006439209E-06</v>
      </c>
      <c r="GO466">
        <v>0</v>
      </c>
      <c r="GP466">
        <v>2124</v>
      </c>
      <c r="GQ466">
        <v>1</v>
      </c>
      <c r="GR466">
        <v>26</v>
      </c>
      <c r="GS466">
        <v>223367</v>
      </c>
      <c r="GT466">
        <v>1242.7</v>
      </c>
      <c r="GU466">
        <v>2.16309</v>
      </c>
      <c r="GV466">
        <v>2.54883</v>
      </c>
      <c r="GW466">
        <v>1.39893</v>
      </c>
      <c r="GX466">
        <v>2.36206</v>
      </c>
      <c r="GY466">
        <v>1.44897</v>
      </c>
      <c r="GZ466">
        <v>2.51465</v>
      </c>
      <c r="HA466">
        <v>39.7673</v>
      </c>
      <c r="HB466">
        <v>24.2101</v>
      </c>
      <c r="HC466">
        <v>18</v>
      </c>
      <c r="HD466">
        <v>494.288</v>
      </c>
      <c r="HE466">
        <v>445.171</v>
      </c>
      <c r="HF466">
        <v>23.6944</v>
      </c>
      <c r="HG466">
        <v>27.9736</v>
      </c>
      <c r="HH466">
        <v>30.0003</v>
      </c>
      <c r="HI466">
        <v>27.7938</v>
      </c>
      <c r="HJ466">
        <v>27.8676</v>
      </c>
      <c r="HK466">
        <v>43.347</v>
      </c>
      <c r="HL466">
        <v>25.0631</v>
      </c>
      <c r="HM466">
        <v>100</v>
      </c>
      <c r="HN466">
        <v>23.6944</v>
      </c>
      <c r="HO466">
        <v>954.539</v>
      </c>
      <c r="HP466">
        <v>23.4316</v>
      </c>
      <c r="HQ466">
        <v>100.617</v>
      </c>
      <c r="HR466">
        <v>101.87</v>
      </c>
    </row>
    <row r="467" spans="1:226">
      <c r="A467">
        <v>451</v>
      </c>
      <c r="B467">
        <v>1677870088.5</v>
      </c>
      <c r="C467">
        <v>7567</v>
      </c>
      <c r="D467" t="s">
        <v>1268</v>
      </c>
      <c r="E467" t="s">
        <v>1269</v>
      </c>
      <c r="F467">
        <v>5</v>
      </c>
      <c r="G467" t="s">
        <v>353</v>
      </c>
      <c r="H467" t="s">
        <v>1155</v>
      </c>
      <c r="I467">
        <v>1677870080.714286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965.814684483204</v>
      </c>
      <c r="AK467">
        <v>937.876272727273</v>
      </c>
      <c r="AL467">
        <v>3.395906758838062</v>
      </c>
      <c r="AM467">
        <v>63.79551976902608</v>
      </c>
      <c r="AN467">
        <f>(AP467 - AO467 + BO467*1E3/(8.314*(BQ467+273.15)) * AR467/BN467 * AQ467) * BN467/(100*BB467) * 1000/(1000 - AP467)</f>
        <v>0</v>
      </c>
      <c r="AO467">
        <v>23.42468214157247</v>
      </c>
      <c r="AP467">
        <v>24.47771818181817</v>
      </c>
      <c r="AQ467">
        <v>-6.779426671624371E-06</v>
      </c>
      <c r="AR467">
        <v>100.2132558642337</v>
      </c>
      <c r="AS467">
        <v>0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3.21</v>
      </c>
      <c r="BC467">
        <v>0.5</v>
      </c>
      <c r="BD467" t="s">
        <v>355</v>
      </c>
      <c r="BE467">
        <v>2</v>
      </c>
      <c r="BF467" t="b">
        <v>1</v>
      </c>
      <c r="BG467">
        <v>1677870080.714286</v>
      </c>
      <c r="BH467">
        <v>890.62625</v>
      </c>
      <c r="BI467">
        <v>926.5695000000002</v>
      </c>
      <c r="BJ467">
        <v>24.48208928571429</v>
      </c>
      <c r="BK467">
        <v>23.42418214285715</v>
      </c>
      <c r="BL467">
        <v>886.0320714285715</v>
      </c>
      <c r="BM467">
        <v>24.13885714285714</v>
      </c>
      <c r="BN467">
        <v>500.0457857142857</v>
      </c>
      <c r="BO467">
        <v>89.33847142857145</v>
      </c>
      <c r="BP467">
        <v>0.09981808928571426</v>
      </c>
      <c r="BQ467">
        <v>26.432375</v>
      </c>
      <c r="BR467">
        <v>27.488675</v>
      </c>
      <c r="BS467">
        <v>999.9000000000002</v>
      </c>
      <c r="BT467">
        <v>0</v>
      </c>
      <c r="BU467">
        <v>0</v>
      </c>
      <c r="BV467">
        <v>10005.82857142857</v>
      </c>
      <c r="BW467">
        <v>0</v>
      </c>
      <c r="BX467">
        <v>5.792219999999999</v>
      </c>
      <c r="BY467">
        <v>-35.94319285714285</v>
      </c>
      <c r="BZ467">
        <v>912.9777500000001</v>
      </c>
      <c r="CA467">
        <v>948.7942142857142</v>
      </c>
      <c r="CB467">
        <v>1.057913571428571</v>
      </c>
      <c r="CC467">
        <v>926.5695000000002</v>
      </c>
      <c r="CD467">
        <v>23.42418214285715</v>
      </c>
      <c r="CE467">
        <v>2.187192857142857</v>
      </c>
      <c r="CF467">
        <v>2.092681071428571</v>
      </c>
      <c r="CG467">
        <v>18.86881428571428</v>
      </c>
      <c r="CH467">
        <v>18.16357142857143</v>
      </c>
      <c r="CI467">
        <v>1999.993214285714</v>
      </c>
      <c r="CJ467">
        <v>0.9800055714285715</v>
      </c>
      <c r="CK467">
        <v>0.01999424285714286</v>
      </c>
      <c r="CL467">
        <v>0</v>
      </c>
      <c r="CM467">
        <v>2.098546428571429</v>
      </c>
      <c r="CN467">
        <v>0</v>
      </c>
      <c r="CO467">
        <v>6689.925357142857</v>
      </c>
      <c r="CP467">
        <v>17338.21428571429</v>
      </c>
      <c r="CQ467">
        <v>38.83471428571429</v>
      </c>
      <c r="CR467">
        <v>39.43699999999999</v>
      </c>
      <c r="CS467">
        <v>38.06003571428572</v>
      </c>
      <c r="CT467">
        <v>37.53775</v>
      </c>
      <c r="CU467">
        <v>37.68714285714286</v>
      </c>
      <c r="CV467">
        <v>1960.003214285714</v>
      </c>
      <c r="CW467">
        <v>39.99</v>
      </c>
      <c r="CX467">
        <v>0</v>
      </c>
      <c r="CY467">
        <v>1677870091.6</v>
      </c>
      <c r="CZ467">
        <v>0</v>
      </c>
      <c r="DA467">
        <v>0</v>
      </c>
      <c r="DB467" t="s">
        <v>356</v>
      </c>
      <c r="DC467">
        <v>1664468064.5</v>
      </c>
      <c r="DD467">
        <v>1677795524</v>
      </c>
      <c r="DE467">
        <v>0</v>
      </c>
      <c r="DF467">
        <v>-0.419</v>
      </c>
      <c r="DG467">
        <v>-0.001</v>
      </c>
      <c r="DH467">
        <v>3.097</v>
      </c>
      <c r="DI467">
        <v>0.268</v>
      </c>
      <c r="DJ467">
        <v>400</v>
      </c>
      <c r="DK467">
        <v>24</v>
      </c>
      <c r="DL467">
        <v>0.15</v>
      </c>
      <c r="DM467">
        <v>0.13</v>
      </c>
      <c r="DN467">
        <v>-35.918125</v>
      </c>
      <c r="DO467">
        <v>-0.6989493433395257</v>
      </c>
      <c r="DP467">
        <v>0.07829801003218471</v>
      </c>
      <c r="DQ467">
        <v>0</v>
      </c>
      <c r="DR467">
        <v>1.05680275</v>
      </c>
      <c r="DS467">
        <v>0.002980075046904751</v>
      </c>
      <c r="DT467">
        <v>0.003352476687092687</v>
      </c>
      <c r="DU467">
        <v>1</v>
      </c>
      <c r="DV467">
        <v>1</v>
      </c>
      <c r="DW467">
        <v>2</v>
      </c>
      <c r="DX467" t="s">
        <v>365</v>
      </c>
      <c r="DY467">
        <v>2.9785</v>
      </c>
      <c r="DZ467">
        <v>2.72815</v>
      </c>
      <c r="EA467">
        <v>0.145945</v>
      </c>
      <c r="EB467">
        <v>0.151052</v>
      </c>
      <c r="EC467">
        <v>0.107047</v>
      </c>
      <c r="ED467">
        <v>0.104682</v>
      </c>
      <c r="EE467">
        <v>25534.4</v>
      </c>
      <c r="EF467">
        <v>25075.7</v>
      </c>
      <c r="EG467">
        <v>30432.6</v>
      </c>
      <c r="EH467">
        <v>29790.7</v>
      </c>
      <c r="EI467">
        <v>37507.4</v>
      </c>
      <c r="EJ467">
        <v>35119.2</v>
      </c>
      <c r="EK467">
        <v>46561</v>
      </c>
      <c r="EL467">
        <v>44302.3</v>
      </c>
      <c r="EM467">
        <v>1.86565</v>
      </c>
      <c r="EN467">
        <v>1.83207</v>
      </c>
      <c r="EO467">
        <v>0.101779</v>
      </c>
      <c r="EP467">
        <v>0</v>
      </c>
      <c r="EQ467">
        <v>25.8358</v>
      </c>
      <c r="ER467">
        <v>999.9</v>
      </c>
      <c r="ES467">
        <v>48.6</v>
      </c>
      <c r="ET467">
        <v>33.4</v>
      </c>
      <c r="EU467">
        <v>28.1068</v>
      </c>
      <c r="EV467">
        <v>63.4462</v>
      </c>
      <c r="EW467">
        <v>20.6691</v>
      </c>
      <c r="EX467">
        <v>1</v>
      </c>
      <c r="EY467">
        <v>0.07469000000000001</v>
      </c>
      <c r="EZ467">
        <v>1.24952</v>
      </c>
      <c r="FA467">
        <v>20.1958</v>
      </c>
      <c r="FB467">
        <v>5.23032</v>
      </c>
      <c r="FC467">
        <v>11.9721</v>
      </c>
      <c r="FD467">
        <v>4.9699</v>
      </c>
      <c r="FE467">
        <v>3.2897</v>
      </c>
      <c r="FF467">
        <v>9999</v>
      </c>
      <c r="FG467">
        <v>9999</v>
      </c>
      <c r="FH467">
        <v>9999</v>
      </c>
      <c r="FI467">
        <v>999.9</v>
      </c>
      <c r="FJ467">
        <v>4.97298</v>
      </c>
      <c r="FK467">
        <v>1.87743</v>
      </c>
      <c r="FL467">
        <v>1.87557</v>
      </c>
      <c r="FM467">
        <v>1.87836</v>
      </c>
      <c r="FN467">
        <v>1.875</v>
      </c>
      <c r="FO467">
        <v>1.87861</v>
      </c>
      <c r="FP467">
        <v>1.87564</v>
      </c>
      <c r="FQ467">
        <v>1.87683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4.649</v>
      </c>
      <c r="GF467">
        <v>0.3432</v>
      </c>
      <c r="GG467">
        <v>1.952128706093963</v>
      </c>
      <c r="GH467">
        <v>0.004218851560130391</v>
      </c>
      <c r="GI467">
        <v>-1.795455638341317E-06</v>
      </c>
      <c r="GJ467">
        <v>4.509012065089949E-10</v>
      </c>
      <c r="GK467">
        <v>-0.002260030334245136</v>
      </c>
      <c r="GL467">
        <v>0.00193859277299023</v>
      </c>
      <c r="GM467">
        <v>0.0006059354359476578</v>
      </c>
      <c r="GN467">
        <v>-3.865286006439209E-06</v>
      </c>
      <c r="GO467">
        <v>0</v>
      </c>
      <c r="GP467">
        <v>2124</v>
      </c>
      <c r="GQ467">
        <v>1</v>
      </c>
      <c r="GR467">
        <v>26</v>
      </c>
      <c r="GS467">
        <v>223367.1</v>
      </c>
      <c r="GT467">
        <v>1242.7</v>
      </c>
      <c r="GU467">
        <v>2.19604</v>
      </c>
      <c r="GV467">
        <v>2.55615</v>
      </c>
      <c r="GW467">
        <v>1.39893</v>
      </c>
      <c r="GX467">
        <v>2.36206</v>
      </c>
      <c r="GY467">
        <v>1.44897</v>
      </c>
      <c r="GZ467">
        <v>2.45117</v>
      </c>
      <c r="HA467">
        <v>39.7422</v>
      </c>
      <c r="HB467">
        <v>24.2013</v>
      </c>
      <c r="HC467">
        <v>18</v>
      </c>
      <c r="HD467">
        <v>494.444</v>
      </c>
      <c r="HE467">
        <v>445.216</v>
      </c>
      <c r="HF467">
        <v>23.7011</v>
      </c>
      <c r="HG467">
        <v>27.976</v>
      </c>
      <c r="HH467">
        <v>30.0003</v>
      </c>
      <c r="HI467">
        <v>27.7961</v>
      </c>
      <c r="HJ467">
        <v>27.8693</v>
      </c>
      <c r="HK467">
        <v>43.9998</v>
      </c>
      <c r="HL467">
        <v>25.0631</v>
      </c>
      <c r="HM467">
        <v>100</v>
      </c>
      <c r="HN467">
        <v>23.7029</v>
      </c>
      <c r="HO467">
        <v>974.573</v>
      </c>
      <c r="HP467">
        <v>23.4316</v>
      </c>
      <c r="HQ467">
        <v>100.617</v>
      </c>
      <c r="HR467">
        <v>101.87</v>
      </c>
    </row>
    <row r="468" spans="1:226">
      <c r="A468">
        <v>452</v>
      </c>
      <c r="B468">
        <v>1677870093.5</v>
      </c>
      <c r="C468">
        <v>7572</v>
      </c>
      <c r="D468" t="s">
        <v>1270</v>
      </c>
      <c r="E468" t="s">
        <v>1271</v>
      </c>
      <c r="F468">
        <v>5</v>
      </c>
      <c r="G468" t="s">
        <v>353</v>
      </c>
      <c r="H468" t="s">
        <v>1155</v>
      </c>
      <c r="I468">
        <v>1677870086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983.0145819339405</v>
      </c>
      <c r="AK468">
        <v>954.9796303030297</v>
      </c>
      <c r="AL468">
        <v>3.43151984780962</v>
      </c>
      <c r="AM468">
        <v>63.79551976902608</v>
      </c>
      <c r="AN468">
        <f>(AP468 - AO468 + BO468*1E3/(8.314*(BQ468+273.15)) * AR468/BN468 * AQ468) * BN468/(100*BB468) * 1000/(1000 - AP468)</f>
        <v>0</v>
      </c>
      <c r="AO468">
        <v>23.42350294382548</v>
      </c>
      <c r="AP468">
        <v>24.47454121212121</v>
      </c>
      <c r="AQ468">
        <v>-5.345486887165646E-06</v>
      </c>
      <c r="AR468">
        <v>100.2132558642337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3.21</v>
      </c>
      <c r="BC468">
        <v>0.5</v>
      </c>
      <c r="BD468" t="s">
        <v>355</v>
      </c>
      <c r="BE468">
        <v>2</v>
      </c>
      <c r="BF468" t="b">
        <v>1</v>
      </c>
      <c r="BG468">
        <v>1677870086</v>
      </c>
      <c r="BH468">
        <v>908.2669259259259</v>
      </c>
      <c r="BI468">
        <v>944.3153703703704</v>
      </c>
      <c r="BJ468">
        <v>24.47956296296297</v>
      </c>
      <c r="BK468">
        <v>23.42436296296297</v>
      </c>
      <c r="BL468">
        <v>903.6359629629629</v>
      </c>
      <c r="BM468">
        <v>24.13637777777778</v>
      </c>
      <c r="BN468">
        <v>500.0355555555555</v>
      </c>
      <c r="BO468">
        <v>89.33857407407407</v>
      </c>
      <c r="BP468">
        <v>0.09996464814814815</v>
      </c>
      <c r="BQ468">
        <v>26.43466666666666</v>
      </c>
      <c r="BR468">
        <v>27.49374814814814</v>
      </c>
      <c r="BS468">
        <v>999.9000000000001</v>
      </c>
      <c r="BT468">
        <v>0</v>
      </c>
      <c r="BU468">
        <v>0</v>
      </c>
      <c r="BV468">
        <v>9999.792222222222</v>
      </c>
      <c r="BW468">
        <v>0</v>
      </c>
      <c r="BX468">
        <v>5.792219999999999</v>
      </c>
      <c r="BY468">
        <v>-36.04836296296297</v>
      </c>
      <c r="BZ468">
        <v>931.0587777777777</v>
      </c>
      <c r="CA468">
        <v>966.9658888888889</v>
      </c>
      <c r="CB468">
        <v>1.055203333333333</v>
      </c>
      <c r="CC468">
        <v>944.3153703703704</v>
      </c>
      <c r="CD468">
        <v>23.42436296296297</v>
      </c>
      <c r="CE468">
        <v>2.18697</v>
      </c>
      <c r="CF468">
        <v>2.092699259259259</v>
      </c>
      <c r="CG468">
        <v>18.86718518518519</v>
      </c>
      <c r="CH468">
        <v>18.16371481481481</v>
      </c>
      <c r="CI468">
        <v>2000.001111111111</v>
      </c>
      <c r="CJ468">
        <v>0.9800056666666668</v>
      </c>
      <c r="CK468">
        <v>0.01999414444444444</v>
      </c>
      <c r="CL468">
        <v>0</v>
      </c>
      <c r="CM468">
        <v>2.072603703703704</v>
      </c>
      <c r="CN468">
        <v>0</v>
      </c>
      <c r="CO468">
        <v>6689.199629629629</v>
      </c>
      <c r="CP468">
        <v>17338.28148148148</v>
      </c>
      <c r="CQ468">
        <v>38.87255555555556</v>
      </c>
      <c r="CR468">
        <v>39.43699999999999</v>
      </c>
      <c r="CS468">
        <v>38.05059259259259</v>
      </c>
      <c r="CT468">
        <v>37.54151851851852</v>
      </c>
      <c r="CU468">
        <v>37.68951851851852</v>
      </c>
      <c r="CV468">
        <v>1960.011111111111</v>
      </c>
      <c r="CW468">
        <v>39.99</v>
      </c>
      <c r="CX468">
        <v>0</v>
      </c>
      <c r="CY468">
        <v>1677870096.4</v>
      </c>
      <c r="CZ468">
        <v>0</v>
      </c>
      <c r="DA468">
        <v>0</v>
      </c>
      <c r="DB468" t="s">
        <v>356</v>
      </c>
      <c r="DC468">
        <v>1664468064.5</v>
      </c>
      <c r="DD468">
        <v>1677795524</v>
      </c>
      <c r="DE468">
        <v>0</v>
      </c>
      <c r="DF468">
        <v>-0.419</v>
      </c>
      <c r="DG468">
        <v>-0.001</v>
      </c>
      <c r="DH468">
        <v>3.097</v>
      </c>
      <c r="DI468">
        <v>0.268</v>
      </c>
      <c r="DJ468">
        <v>400</v>
      </c>
      <c r="DK468">
        <v>24</v>
      </c>
      <c r="DL468">
        <v>0.15</v>
      </c>
      <c r="DM468">
        <v>0.13</v>
      </c>
      <c r="DN468">
        <v>-35.979725</v>
      </c>
      <c r="DO468">
        <v>-0.9922311444652017</v>
      </c>
      <c r="DP468">
        <v>0.1056340800830866</v>
      </c>
      <c r="DQ468">
        <v>0</v>
      </c>
      <c r="DR468">
        <v>1.05674825</v>
      </c>
      <c r="DS468">
        <v>-0.02784866791744913</v>
      </c>
      <c r="DT468">
        <v>0.003381903966333164</v>
      </c>
      <c r="DU468">
        <v>1</v>
      </c>
      <c r="DV468">
        <v>1</v>
      </c>
      <c r="DW468">
        <v>2</v>
      </c>
      <c r="DX468" t="s">
        <v>365</v>
      </c>
      <c r="DY468">
        <v>2.97836</v>
      </c>
      <c r="DZ468">
        <v>2.72876</v>
      </c>
      <c r="EA468">
        <v>0.147664</v>
      </c>
      <c r="EB468">
        <v>0.152759</v>
      </c>
      <c r="EC468">
        <v>0.107033</v>
      </c>
      <c r="ED468">
        <v>0.104674</v>
      </c>
      <c r="EE468">
        <v>25483</v>
      </c>
      <c r="EF468">
        <v>25025.2</v>
      </c>
      <c r="EG468">
        <v>30432.6</v>
      </c>
      <c r="EH468">
        <v>29790.7</v>
      </c>
      <c r="EI468">
        <v>37507.9</v>
      </c>
      <c r="EJ468">
        <v>35119.7</v>
      </c>
      <c r="EK468">
        <v>46560.8</v>
      </c>
      <c r="EL468">
        <v>44302.3</v>
      </c>
      <c r="EM468">
        <v>1.86525</v>
      </c>
      <c r="EN468">
        <v>1.8322</v>
      </c>
      <c r="EO468">
        <v>0.102077</v>
      </c>
      <c r="EP468">
        <v>0</v>
      </c>
      <c r="EQ468">
        <v>25.8358</v>
      </c>
      <c r="ER468">
        <v>999.9</v>
      </c>
      <c r="ES468">
        <v>48.6</v>
      </c>
      <c r="ET468">
        <v>33.4</v>
      </c>
      <c r="EU468">
        <v>28.1082</v>
      </c>
      <c r="EV468">
        <v>63.5162</v>
      </c>
      <c r="EW468">
        <v>21.1338</v>
      </c>
      <c r="EX468">
        <v>1</v>
      </c>
      <c r="EY468">
        <v>0.0748196</v>
      </c>
      <c r="EZ468">
        <v>1.26627</v>
      </c>
      <c r="FA468">
        <v>20.1957</v>
      </c>
      <c r="FB468">
        <v>5.23032</v>
      </c>
      <c r="FC468">
        <v>11.9721</v>
      </c>
      <c r="FD468">
        <v>4.9704</v>
      </c>
      <c r="FE468">
        <v>3.28968</v>
      </c>
      <c r="FF468">
        <v>9999</v>
      </c>
      <c r="FG468">
        <v>9999</v>
      </c>
      <c r="FH468">
        <v>9999</v>
      </c>
      <c r="FI468">
        <v>999.9</v>
      </c>
      <c r="FJ468">
        <v>4.97301</v>
      </c>
      <c r="FK468">
        <v>1.87742</v>
      </c>
      <c r="FL468">
        <v>1.87555</v>
      </c>
      <c r="FM468">
        <v>1.87836</v>
      </c>
      <c r="FN468">
        <v>1.87501</v>
      </c>
      <c r="FO468">
        <v>1.8786</v>
      </c>
      <c r="FP468">
        <v>1.87564</v>
      </c>
      <c r="FQ468">
        <v>1.87683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4.683</v>
      </c>
      <c r="GF468">
        <v>0.343</v>
      </c>
      <c r="GG468">
        <v>1.952128706093963</v>
      </c>
      <c r="GH468">
        <v>0.004218851560130391</v>
      </c>
      <c r="GI468">
        <v>-1.795455638341317E-06</v>
      </c>
      <c r="GJ468">
        <v>4.509012065089949E-10</v>
      </c>
      <c r="GK468">
        <v>-0.002260030334245136</v>
      </c>
      <c r="GL468">
        <v>0.00193859277299023</v>
      </c>
      <c r="GM468">
        <v>0.0006059354359476578</v>
      </c>
      <c r="GN468">
        <v>-3.865286006439209E-06</v>
      </c>
      <c r="GO468">
        <v>0</v>
      </c>
      <c r="GP468">
        <v>2124</v>
      </c>
      <c r="GQ468">
        <v>1</v>
      </c>
      <c r="GR468">
        <v>26</v>
      </c>
      <c r="GS468">
        <v>223367.1</v>
      </c>
      <c r="GT468">
        <v>1242.8</v>
      </c>
      <c r="GU468">
        <v>2.22412</v>
      </c>
      <c r="GV468">
        <v>2.5415</v>
      </c>
      <c r="GW468">
        <v>1.39893</v>
      </c>
      <c r="GX468">
        <v>2.36206</v>
      </c>
      <c r="GY468">
        <v>1.44897</v>
      </c>
      <c r="GZ468">
        <v>2.45361</v>
      </c>
      <c r="HA468">
        <v>39.7422</v>
      </c>
      <c r="HB468">
        <v>24.2188</v>
      </c>
      <c r="HC468">
        <v>18</v>
      </c>
      <c r="HD468">
        <v>494.237</v>
      </c>
      <c r="HE468">
        <v>445.312</v>
      </c>
      <c r="HF468">
        <v>23.7069</v>
      </c>
      <c r="HG468">
        <v>27.979</v>
      </c>
      <c r="HH468">
        <v>30.0003</v>
      </c>
      <c r="HI468">
        <v>27.7985</v>
      </c>
      <c r="HJ468">
        <v>27.8717</v>
      </c>
      <c r="HK468">
        <v>44.5621</v>
      </c>
      <c r="HL468">
        <v>25.0631</v>
      </c>
      <c r="HM468">
        <v>100</v>
      </c>
      <c r="HN468">
        <v>23.7038</v>
      </c>
      <c r="HO468">
        <v>987.9400000000001</v>
      </c>
      <c r="HP468">
        <v>23.4316</v>
      </c>
      <c r="HQ468">
        <v>100.616</v>
      </c>
      <c r="HR468">
        <v>101.87</v>
      </c>
    </row>
    <row r="469" spans="1:226">
      <c r="A469">
        <v>453</v>
      </c>
      <c r="B469">
        <v>1677870098.5</v>
      </c>
      <c r="C469">
        <v>7577</v>
      </c>
      <c r="D469" t="s">
        <v>1272</v>
      </c>
      <c r="E469" t="s">
        <v>1273</v>
      </c>
      <c r="F469">
        <v>5</v>
      </c>
      <c r="G469" t="s">
        <v>353</v>
      </c>
      <c r="H469" t="s">
        <v>1155</v>
      </c>
      <c r="I469">
        <v>1677870090.714286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1000.158804352247</v>
      </c>
      <c r="AK469">
        <v>972.1540727272727</v>
      </c>
      <c r="AL469">
        <v>3.41948775103512</v>
      </c>
      <c r="AM469">
        <v>63.79551976902608</v>
      </c>
      <c r="AN469">
        <f>(AP469 - AO469 + BO469*1E3/(8.314*(BQ469+273.15)) * AR469/BN469 * AQ469) * BN469/(100*BB469) * 1000/(1000 - AP469)</f>
        <v>0</v>
      </c>
      <c r="AO469">
        <v>23.42462087117017</v>
      </c>
      <c r="AP469">
        <v>24.46778363636364</v>
      </c>
      <c r="AQ469">
        <v>-1.36476698445218E-05</v>
      </c>
      <c r="AR469">
        <v>100.2132558642337</v>
      </c>
      <c r="AS469">
        <v>0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3.21</v>
      </c>
      <c r="BC469">
        <v>0.5</v>
      </c>
      <c r="BD469" t="s">
        <v>355</v>
      </c>
      <c r="BE469">
        <v>2</v>
      </c>
      <c r="BF469" t="b">
        <v>1</v>
      </c>
      <c r="BG469">
        <v>1677870090.714286</v>
      </c>
      <c r="BH469">
        <v>924.0181071428572</v>
      </c>
      <c r="BI469">
        <v>960.0702142857143</v>
      </c>
      <c r="BJ469">
        <v>24.47575000000001</v>
      </c>
      <c r="BK469">
        <v>23.42442857142857</v>
      </c>
      <c r="BL469">
        <v>919.3546785714285</v>
      </c>
      <c r="BM469">
        <v>24.13265</v>
      </c>
      <c r="BN469">
        <v>500.0389642857143</v>
      </c>
      <c r="BO469">
        <v>89.33855714285714</v>
      </c>
      <c r="BP469">
        <v>0.09996201071428572</v>
      </c>
      <c r="BQ469">
        <v>26.43595357142857</v>
      </c>
      <c r="BR469">
        <v>27.49839642857143</v>
      </c>
      <c r="BS469">
        <v>999.9000000000002</v>
      </c>
      <c r="BT469">
        <v>0</v>
      </c>
      <c r="BU469">
        <v>0</v>
      </c>
      <c r="BV469">
        <v>10004.75785714286</v>
      </c>
      <c r="BW469">
        <v>0</v>
      </c>
      <c r="BX469">
        <v>5.792219999999999</v>
      </c>
      <c r="BY469">
        <v>-36.05202142857143</v>
      </c>
      <c r="BZ469">
        <v>947.2015714285714</v>
      </c>
      <c r="CA469">
        <v>983.0989642857143</v>
      </c>
      <c r="CB469">
        <v>1.0513225</v>
      </c>
      <c r="CC469">
        <v>960.0702142857143</v>
      </c>
      <c r="CD469">
        <v>23.42442857142857</v>
      </c>
      <c r="CE469">
        <v>2.186628571428571</v>
      </c>
      <c r="CF469">
        <v>2.092703928571429</v>
      </c>
      <c r="CG469">
        <v>18.86468214285714</v>
      </c>
      <c r="CH469">
        <v>18.16375357142857</v>
      </c>
      <c r="CI469">
        <v>1999.990357142857</v>
      </c>
      <c r="CJ469">
        <v>0.9800055714285715</v>
      </c>
      <c r="CK469">
        <v>0.01999424285714286</v>
      </c>
      <c r="CL469">
        <v>0</v>
      </c>
      <c r="CM469">
        <v>2.070910714285714</v>
      </c>
      <c r="CN469">
        <v>0</v>
      </c>
      <c r="CO469">
        <v>6688.467142857143</v>
      </c>
      <c r="CP469">
        <v>17338.18571428572</v>
      </c>
      <c r="CQ469">
        <v>38.78332142857143</v>
      </c>
      <c r="CR469">
        <v>39.43699999999999</v>
      </c>
      <c r="CS469">
        <v>38.07782142857143</v>
      </c>
      <c r="CT469">
        <v>37.54675</v>
      </c>
      <c r="CU469">
        <v>37.6895</v>
      </c>
      <c r="CV469">
        <v>1960.000357142857</v>
      </c>
      <c r="CW469">
        <v>39.99</v>
      </c>
      <c r="CX469">
        <v>0</v>
      </c>
      <c r="CY469">
        <v>1677870101.8</v>
      </c>
      <c r="CZ469">
        <v>0</v>
      </c>
      <c r="DA469">
        <v>0</v>
      </c>
      <c r="DB469" t="s">
        <v>356</v>
      </c>
      <c r="DC469">
        <v>1664468064.5</v>
      </c>
      <c r="DD469">
        <v>1677795524</v>
      </c>
      <c r="DE469">
        <v>0</v>
      </c>
      <c r="DF469">
        <v>-0.419</v>
      </c>
      <c r="DG469">
        <v>-0.001</v>
      </c>
      <c r="DH469">
        <v>3.097</v>
      </c>
      <c r="DI469">
        <v>0.268</v>
      </c>
      <c r="DJ469">
        <v>400</v>
      </c>
      <c r="DK469">
        <v>24</v>
      </c>
      <c r="DL469">
        <v>0.15</v>
      </c>
      <c r="DM469">
        <v>0.13</v>
      </c>
      <c r="DN469">
        <v>-36.04070249999999</v>
      </c>
      <c r="DO469">
        <v>-0.264097936209967</v>
      </c>
      <c r="DP469">
        <v>0.1085169122475842</v>
      </c>
      <c r="DQ469">
        <v>0</v>
      </c>
      <c r="DR469">
        <v>1.05329</v>
      </c>
      <c r="DS469">
        <v>-0.04613313320825994</v>
      </c>
      <c r="DT469">
        <v>0.004576670733185875</v>
      </c>
      <c r="DU469">
        <v>1</v>
      </c>
      <c r="DV469">
        <v>1</v>
      </c>
      <c r="DW469">
        <v>2</v>
      </c>
      <c r="DX469" t="s">
        <v>365</v>
      </c>
      <c r="DY469">
        <v>2.97857</v>
      </c>
      <c r="DZ469">
        <v>2.72828</v>
      </c>
      <c r="EA469">
        <v>0.149373</v>
      </c>
      <c r="EB469">
        <v>0.154394</v>
      </c>
      <c r="EC469">
        <v>0.107019</v>
      </c>
      <c r="ED469">
        <v>0.104682</v>
      </c>
      <c r="EE469">
        <v>25431.6</v>
      </c>
      <c r="EF469">
        <v>24976.9</v>
      </c>
      <c r="EG469">
        <v>30432.3</v>
      </c>
      <c r="EH469">
        <v>29790.7</v>
      </c>
      <c r="EI469">
        <v>37508.1</v>
      </c>
      <c r="EJ469">
        <v>35119.5</v>
      </c>
      <c r="EK469">
        <v>46560.2</v>
      </c>
      <c r="EL469">
        <v>44302.3</v>
      </c>
      <c r="EM469">
        <v>1.86535</v>
      </c>
      <c r="EN469">
        <v>1.8319</v>
      </c>
      <c r="EO469">
        <v>0.101693</v>
      </c>
      <c r="EP469">
        <v>0</v>
      </c>
      <c r="EQ469">
        <v>25.8378</v>
      </c>
      <c r="ER469">
        <v>999.9</v>
      </c>
      <c r="ES469">
        <v>48.6</v>
      </c>
      <c r="ET469">
        <v>33.4</v>
      </c>
      <c r="EU469">
        <v>28.1069</v>
      </c>
      <c r="EV469">
        <v>63.5262</v>
      </c>
      <c r="EW469">
        <v>20.7292</v>
      </c>
      <c r="EX469">
        <v>1</v>
      </c>
      <c r="EY469">
        <v>0.0751931</v>
      </c>
      <c r="EZ469">
        <v>1.32057</v>
      </c>
      <c r="FA469">
        <v>20.1952</v>
      </c>
      <c r="FB469">
        <v>5.22927</v>
      </c>
      <c r="FC469">
        <v>11.9725</v>
      </c>
      <c r="FD469">
        <v>4.97005</v>
      </c>
      <c r="FE469">
        <v>3.28955</v>
      </c>
      <c r="FF469">
        <v>9999</v>
      </c>
      <c r="FG469">
        <v>9999</v>
      </c>
      <c r="FH469">
        <v>9999</v>
      </c>
      <c r="FI469">
        <v>999.9</v>
      </c>
      <c r="FJ469">
        <v>4.973</v>
      </c>
      <c r="FK469">
        <v>1.87743</v>
      </c>
      <c r="FL469">
        <v>1.87554</v>
      </c>
      <c r="FM469">
        <v>1.87836</v>
      </c>
      <c r="FN469">
        <v>1.875</v>
      </c>
      <c r="FO469">
        <v>1.87862</v>
      </c>
      <c r="FP469">
        <v>1.87565</v>
      </c>
      <c r="FQ469">
        <v>1.87683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4.717</v>
      </c>
      <c r="GF469">
        <v>0.3429</v>
      </c>
      <c r="GG469">
        <v>1.952128706093963</v>
      </c>
      <c r="GH469">
        <v>0.004218851560130391</v>
      </c>
      <c r="GI469">
        <v>-1.795455638341317E-06</v>
      </c>
      <c r="GJ469">
        <v>4.509012065089949E-10</v>
      </c>
      <c r="GK469">
        <v>-0.002260030334245136</v>
      </c>
      <c r="GL469">
        <v>0.00193859277299023</v>
      </c>
      <c r="GM469">
        <v>0.0006059354359476578</v>
      </c>
      <c r="GN469">
        <v>-3.865286006439209E-06</v>
      </c>
      <c r="GO469">
        <v>0</v>
      </c>
      <c r="GP469">
        <v>2124</v>
      </c>
      <c r="GQ469">
        <v>1</v>
      </c>
      <c r="GR469">
        <v>26</v>
      </c>
      <c r="GS469">
        <v>223367.2</v>
      </c>
      <c r="GT469">
        <v>1242.9</v>
      </c>
      <c r="GU469">
        <v>2.24976</v>
      </c>
      <c r="GV469">
        <v>2.55249</v>
      </c>
      <c r="GW469">
        <v>1.39893</v>
      </c>
      <c r="GX469">
        <v>2.36206</v>
      </c>
      <c r="GY469">
        <v>1.44897</v>
      </c>
      <c r="GZ469">
        <v>2.5061</v>
      </c>
      <c r="HA469">
        <v>39.7422</v>
      </c>
      <c r="HB469">
        <v>24.2101</v>
      </c>
      <c r="HC469">
        <v>18</v>
      </c>
      <c r="HD469">
        <v>494.309</v>
      </c>
      <c r="HE469">
        <v>445.143</v>
      </c>
      <c r="HF469">
        <v>23.705</v>
      </c>
      <c r="HG469">
        <v>27.9813</v>
      </c>
      <c r="HH469">
        <v>30.0004</v>
      </c>
      <c r="HI469">
        <v>27.8009</v>
      </c>
      <c r="HJ469">
        <v>27.8741</v>
      </c>
      <c r="HK469">
        <v>45.1582</v>
      </c>
      <c r="HL469">
        <v>25.0631</v>
      </c>
      <c r="HM469">
        <v>100</v>
      </c>
      <c r="HN469">
        <v>23.6903</v>
      </c>
      <c r="HO469">
        <v>1008.02</v>
      </c>
      <c r="HP469">
        <v>23.4316</v>
      </c>
      <c r="HQ469">
        <v>100.615</v>
      </c>
      <c r="HR469">
        <v>101.87</v>
      </c>
    </row>
    <row r="470" spans="1:226">
      <c r="A470">
        <v>454</v>
      </c>
      <c r="B470">
        <v>1677870103.5</v>
      </c>
      <c r="C470">
        <v>7582</v>
      </c>
      <c r="D470" t="s">
        <v>1274</v>
      </c>
      <c r="E470" t="s">
        <v>1275</v>
      </c>
      <c r="F470">
        <v>5</v>
      </c>
      <c r="G470" t="s">
        <v>353</v>
      </c>
      <c r="H470" t="s">
        <v>1155</v>
      </c>
      <c r="I470">
        <v>1677870096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1016.082897607178</v>
      </c>
      <c r="AK470">
        <v>988.6522606060602</v>
      </c>
      <c r="AL470">
        <v>3.283652404115785</v>
      </c>
      <c r="AM470">
        <v>63.79551976902608</v>
      </c>
      <c r="AN470">
        <f>(AP470 - AO470 + BO470*1E3/(8.314*(BQ470+273.15)) * AR470/BN470 * AQ470) * BN470/(100*BB470) * 1000/(1000 - AP470)</f>
        <v>0</v>
      </c>
      <c r="AO470">
        <v>23.42353782408405</v>
      </c>
      <c r="AP470">
        <v>24.45994666666666</v>
      </c>
      <c r="AQ470">
        <v>-1.277149392515777E-05</v>
      </c>
      <c r="AR470">
        <v>100.2132558642337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3.21</v>
      </c>
      <c r="BC470">
        <v>0.5</v>
      </c>
      <c r="BD470" t="s">
        <v>355</v>
      </c>
      <c r="BE470">
        <v>2</v>
      </c>
      <c r="BF470" t="b">
        <v>1</v>
      </c>
      <c r="BG470">
        <v>1677870096</v>
      </c>
      <c r="BH470">
        <v>941.5657037037037</v>
      </c>
      <c r="BI470">
        <v>977.3918148148149</v>
      </c>
      <c r="BJ470">
        <v>24.4702074074074</v>
      </c>
      <c r="BK470">
        <v>23.42392222222222</v>
      </c>
      <c r="BL470">
        <v>936.8662962962964</v>
      </c>
      <c r="BM470">
        <v>24.12724074074074</v>
      </c>
      <c r="BN470">
        <v>500.0315185185185</v>
      </c>
      <c r="BO470">
        <v>89.33910740740741</v>
      </c>
      <c r="BP470">
        <v>0.09997547407407407</v>
      </c>
      <c r="BQ470">
        <v>26.43754444444444</v>
      </c>
      <c r="BR470">
        <v>27.50416296296296</v>
      </c>
      <c r="BS470">
        <v>999.9000000000001</v>
      </c>
      <c r="BT470">
        <v>0</v>
      </c>
      <c r="BU470">
        <v>0</v>
      </c>
      <c r="BV470">
        <v>10010.48592592593</v>
      </c>
      <c r="BW470">
        <v>0</v>
      </c>
      <c r="BX470">
        <v>5.792219999999999</v>
      </c>
      <c r="BY470">
        <v>-35.82611851851852</v>
      </c>
      <c r="BZ470">
        <v>965.1839259259259</v>
      </c>
      <c r="CA470">
        <v>1000.835296296296</v>
      </c>
      <c r="CB470">
        <v>1.046287777777778</v>
      </c>
      <c r="CC470">
        <v>977.3918148148149</v>
      </c>
      <c r="CD470">
        <v>23.42392222222222</v>
      </c>
      <c r="CE470">
        <v>2.186146296296296</v>
      </c>
      <c r="CF470">
        <v>2.092670740740741</v>
      </c>
      <c r="CG470">
        <v>18.86115185185185</v>
      </c>
      <c r="CH470">
        <v>18.16351111111111</v>
      </c>
      <c r="CI470">
        <v>2000.011481481481</v>
      </c>
      <c r="CJ470">
        <v>0.9800057777777779</v>
      </c>
      <c r="CK470">
        <v>0.01999402962962963</v>
      </c>
      <c r="CL470">
        <v>0</v>
      </c>
      <c r="CM470">
        <v>2.031770370370371</v>
      </c>
      <c r="CN470">
        <v>0</v>
      </c>
      <c r="CO470">
        <v>6687.768518518517</v>
      </c>
      <c r="CP470">
        <v>17338.35925925926</v>
      </c>
      <c r="CQ470">
        <v>38.79840740740741</v>
      </c>
      <c r="CR470">
        <v>39.43699999999999</v>
      </c>
      <c r="CS470">
        <v>38.07144444444444</v>
      </c>
      <c r="CT470">
        <v>37.54385185185185</v>
      </c>
      <c r="CU470">
        <v>37.6872962962963</v>
      </c>
      <c r="CV470">
        <v>1960.021481481481</v>
      </c>
      <c r="CW470">
        <v>39.99</v>
      </c>
      <c r="CX470">
        <v>0</v>
      </c>
      <c r="CY470">
        <v>1677870106.6</v>
      </c>
      <c r="CZ470">
        <v>0</v>
      </c>
      <c r="DA470">
        <v>0</v>
      </c>
      <c r="DB470" t="s">
        <v>356</v>
      </c>
      <c r="DC470">
        <v>1664468064.5</v>
      </c>
      <c r="DD470">
        <v>1677795524</v>
      </c>
      <c r="DE470">
        <v>0</v>
      </c>
      <c r="DF470">
        <v>-0.419</v>
      </c>
      <c r="DG470">
        <v>-0.001</v>
      </c>
      <c r="DH470">
        <v>3.097</v>
      </c>
      <c r="DI470">
        <v>0.268</v>
      </c>
      <c r="DJ470">
        <v>400</v>
      </c>
      <c r="DK470">
        <v>24</v>
      </c>
      <c r="DL470">
        <v>0.15</v>
      </c>
      <c r="DM470">
        <v>0.13</v>
      </c>
      <c r="DN470">
        <v>-35.9121275</v>
      </c>
      <c r="DO470">
        <v>2.015983114446602</v>
      </c>
      <c r="DP470">
        <v>0.3094580141049028</v>
      </c>
      <c r="DQ470">
        <v>0</v>
      </c>
      <c r="DR470">
        <v>1.0494615</v>
      </c>
      <c r="DS470">
        <v>-0.05238911819887623</v>
      </c>
      <c r="DT470">
        <v>0.005251386269357837</v>
      </c>
      <c r="DU470">
        <v>1</v>
      </c>
      <c r="DV470">
        <v>1</v>
      </c>
      <c r="DW470">
        <v>2</v>
      </c>
      <c r="DX470" t="s">
        <v>365</v>
      </c>
      <c r="DY470">
        <v>2.97849</v>
      </c>
      <c r="DZ470">
        <v>2.72829</v>
      </c>
      <c r="EA470">
        <v>0.150999</v>
      </c>
      <c r="EB470">
        <v>0.155973</v>
      </c>
      <c r="EC470">
        <v>0.106994</v>
      </c>
      <c r="ED470">
        <v>0.10468</v>
      </c>
      <c r="EE470">
        <v>25383.4</v>
      </c>
      <c r="EF470">
        <v>24930.2</v>
      </c>
      <c r="EG470">
        <v>30432.8</v>
      </c>
      <c r="EH470">
        <v>29790.7</v>
      </c>
      <c r="EI470">
        <v>37510.2</v>
      </c>
      <c r="EJ470">
        <v>35119.6</v>
      </c>
      <c r="EK470">
        <v>46561.2</v>
      </c>
      <c r="EL470">
        <v>44302.2</v>
      </c>
      <c r="EM470">
        <v>1.86523</v>
      </c>
      <c r="EN470">
        <v>1.8323</v>
      </c>
      <c r="EO470">
        <v>0.102114</v>
      </c>
      <c r="EP470">
        <v>0</v>
      </c>
      <c r="EQ470">
        <v>25.8411</v>
      </c>
      <c r="ER470">
        <v>999.9</v>
      </c>
      <c r="ES470">
        <v>48.6</v>
      </c>
      <c r="ET470">
        <v>33.4</v>
      </c>
      <c r="EU470">
        <v>28.1053</v>
      </c>
      <c r="EV470">
        <v>63.2962</v>
      </c>
      <c r="EW470">
        <v>20.8413</v>
      </c>
      <c r="EX470">
        <v>1</v>
      </c>
      <c r="EY470">
        <v>0.0752896</v>
      </c>
      <c r="EZ470">
        <v>1.32475</v>
      </c>
      <c r="FA470">
        <v>20.195</v>
      </c>
      <c r="FB470">
        <v>5.22942</v>
      </c>
      <c r="FC470">
        <v>11.9731</v>
      </c>
      <c r="FD470">
        <v>4.9694</v>
      </c>
      <c r="FE470">
        <v>3.28963</v>
      </c>
      <c r="FF470">
        <v>9999</v>
      </c>
      <c r="FG470">
        <v>9999</v>
      </c>
      <c r="FH470">
        <v>9999</v>
      </c>
      <c r="FI470">
        <v>999.9</v>
      </c>
      <c r="FJ470">
        <v>4.973</v>
      </c>
      <c r="FK470">
        <v>1.87742</v>
      </c>
      <c r="FL470">
        <v>1.87552</v>
      </c>
      <c r="FM470">
        <v>1.87836</v>
      </c>
      <c r="FN470">
        <v>1.87502</v>
      </c>
      <c r="FO470">
        <v>1.87862</v>
      </c>
      <c r="FP470">
        <v>1.87564</v>
      </c>
      <c r="FQ470">
        <v>1.87683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4.749</v>
      </c>
      <c r="GF470">
        <v>0.3427</v>
      </c>
      <c r="GG470">
        <v>1.952128706093963</v>
      </c>
      <c r="GH470">
        <v>0.004218851560130391</v>
      </c>
      <c r="GI470">
        <v>-1.795455638341317E-06</v>
      </c>
      <c r="GJ470">
        <v>4.509012065089949E-10</v>
      </c>
      <c r="GK470">
        <v>-0.002260030334245136</v>
      </c>
      <c r="GL470">
        <v>0.00193859277299023</v>
      </c>
      <c r="GM470">
        <v>0.0006059354359476578</v>
      </c>
      <c r="GN470">
        <v>-3.865286006439209E-06</v>
      </c>
      <c r="GO470">
        <v>0</v>
      </c>
      <c r="GP470">
        <v>2124</v>
      </c>
      <c r="GQ470">
        <v>1</v>
      </c>
      <c r="GR470">
        <v>26</v>
      </c>
      <c r="GS470">
        <v>223367.3</v>
      </c>
      <c r="GT470">
        <v>1243</v>
      </c>
      <c r="GU470">
        <v>2.28149</v>
      </c>
      <c r="GV470">
        <v>2.55615</v>
      </c>
      <c r="GW470">
        <v>1.39893</v>
      </c>
      <c r="GX470">
        <v>2.36206</v>
      </c>
      <c r="GY470">
        <v>1.44897</v>
      </c>
      <c r="GZ470">
        <v>2.3999</v>
      </c>
      <c r="HA470">
        <v>39.7673</v>
      </c>
      <c r="HB470">
        <v>24.2101</v>
      </c>
      <c r="HC470">
        <v>18</v>
      </c>
      <c r="HD470">
        <v>494.256</v>
      </c>
      <c r="HE470">
        <v>445.41</v>
      </c>
      <c r="HF470">
        <v>23.6921</v>
      </c>
      <c r="HG470">
        <v>27.9843</v>
      </c>
      <c r="HH470">
        <v>30.0002</v>
      </c>
      <c r="HI470">
        <v>27.8033</v>
      </c>
      <c r="HJ470">
        <v>27.8764</v>
      </c>
      <c r="HK470">
        <v>45.7232</v>
      </c>
      <c r="HL470">
        <v>25.0631</v>
      </c>
      <c r="HM470">
        <v>100</v>
      </c>
      <c r="HN470">
        <v>23.6879</v>
      </c>
      <c r="HO470">
        <v>1021.38</v>
      </c>
      <c r="HP470">
        <v>23.4316</v>
      </c>
      <c r="HQ470">
        <v>100.617</v>
      </c>
      <c r="HR470">
        <v>101.87</v>
      </c>
    </row>
    <row r="471" spans="1:226">
      <c r="A471">
        <v>455</v>
      </c>
      <c r="B471">
        <v>1677870108.5</v>
      </c>
      <c r="C471">
        <v>7587</v>
      </c>
      <c r="D471" t="s">
        <v>1276</v>
      </c>
      <c r="E471" t="s">
        <v>1277</v>
      </c>
      <c r="F471">
        <v>5</v>
      </c>
      <c r="G471" t="s">
        <v>353</v>
      </c>
      <c r="H471" t="s">
        <v>1155</v>
      </c>
      <c r="I471">
        <v>1677870100.714286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1033.02318861441</v>
      </c>
      <c r="AK471">
        <v>1005.235654545454</v>
      </c>
      <c r="AL471">
        <v>3.325524405503926</v>
      </c>
      <c r="AM471">
        <v>63.79551976902608</v>
      </c>
      <c r="AN471">
        <f>(AP471 - AO471 + BO471*1E3/(8.314*(BQ471+273.15)) * AR471/BN471 * AQ471) * BN471/(100*BB471) * 1000/(1000 - AP471)</f>
        <v>0</v>
      </c>
      <c r="AO471">
        <v>23.42337314629522</v>
      </c>
      <c r="AP471">
        <v>24.45101030303029</v>
      </c>
      <c r="AQ471">
        <v>-1.508442511013297E-05</v>
      </c>
      <c r="AR471">
        <v>100.2132558642337</v>
      </c>
      <c r="AS471">
        <v>0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3.21</v>
      </c>
      <c r="BC471">
        <v>0.5</v>
      </c>
      <c r="BD471" t="s">
        <v>355</v>
      </c>
      <c r="BE471">
        <v>2</v>
      </c>
      <c r="BF471" t="b">
        <v>1</v>
      </c>
      <c r="BG471">
        <v>1677870100.714286</v>
      </c>
      <c r="BH471">
        <v>957.0414642857144</v>
      </c>
      <c r="BI471">
        <v>992.7243571428572</v>
      </c>
      <c r="BJ471">
        <v>24.46365714285715</v>
      </c>
      <c r="BK471">
        <v>23.42384285714286</v>
      </c>
      <c r="BL471">
        <v>952.3105714285714</v>
      </c>
      <c r="BM471">
        <v>24.12085357142857</v>
      </c>
      <c r="BN471">
        <v>500.03725</v>
      </c>
      <c r="BO471">
        <v>89.34097499999997</v>
      </c>
      <c r="BP471">
        <v>0.09998777857142857</v>
      </c>
      <c r="BQ471">
        <v>26.43983928571428</v>
      </c>
      <c r="BR471">
        <v>27.50531428571429</v>
      </c>
      <c r="BS471">
        <v>999.9000000000002</v>
      </c>
      <c r="BT471">
        <v>0</v>
      </c>
      <c r="BU471">
        <v>0</v>
      </c>
      <c r="BV471">
        <v>10016.73892857143</v>
      </c>
      <c r="BW471">
        <v>0</v>
      </c>
      <c r="BX471">
        <v>5.792219999999999</v>
      </c>
      <c r="BY471">
        <v>-35.68333571428572</v>
      </c>
      <c r="BZ471">
        <v>981.0412500000001</v>
      </c>
      <c r="CA471">
        <v>1016.535785714286</v>
      </c>
      <c r="CB471">
        <v>1.039817142857143</v>
      </c>
      <c r="CC471">
        <v>992.7243571428572</v>
      </c>
      <c r="CD471">
        <v>23.42384285714286</v>
      </c>
      <c r="CE471">
        <v>2.185606785714286</v>
      </c>
      <c r="CF471">
        <v>2.092707857142857</v>
      </c>
      <c r="CG471">
        <v>18.85718928571429</v>
      </c>
      <c r="CH471">
        <v>18.16378928571428</v>
      </c>
      <c r="CI471">
        <v>2000.009285714286</v>
      </c>
      <c r="CJ471">
        <v>0.9800057857142858</v>
      </c>
      <c r="CK471">
        <v>0.01999402142857143</v>
      </c>
      <c r="CL471">
        <v>0</v>
      </c>
      <c r="CM471">
        <v>2.033346428571428</v>
      </c>
      <c r="CN471">
        <v>0</v>
      </c>
      <c r="CO471">
        <v>6687.166785714284</v>
      </c>
      <c r="CP471">
        <v>17338.33928571429</v>
      </c>
      <c r="CQ471">
        <v>38.76096428571428</v>
      </c>
      <c r="CR471">
        <v>39.43699999999999</v>
      </c>
      <c r="CS471">
        <v>38.09789285714286</v>
      </c>
      <c r="CT471">
        <v>37.54675</v>
      </c>
      <c r="CU471">
        <v>37.69392857142857</v>
      </c>
      <c r="CV471">
        <v>1960.019285714285</v>
      </c>
      <c r="CW471">
        <v>39.99</v>
      </c>
      <c r="CX471">
        <v>0</v>
      </c>
      <c r="CY471">
        <v>1677870111.4</v>
      </c>
      <c r="CZ471">
        <v>0</v>
      </c>
      <c r="DA471">
        <v>0</v>
      </c>
      <c r="DB471" t="s">
        <v>356</v>
      </c>
      <c r="DC471">
        <v>1664468064.5</v>
      </c>
      <c r="DD471">
        <v>1677795524</v>
      </c>
      <c r="DE471">
        <v>0</v>
      </c>
      <c r="DF471">
        <v>-0.419</v>
      </c>
      <c r="DG471">
        <v>-0.001</v>
      </c>
      <c r="DH471">
        <v>3.097</v>
      </c>
      <c r="DI471">
        <v>0.268</v>
      </c>
      <c r="DJ471">
        <v>400</v>
      </c>
      <c r="DK471">
        <v>24</v>
      </c>
      <c r="DL471">
        <v>0.15</v>
      </c>
      <c r="DM471">
        <v>0.13</v>
      </c>
      <c r="DN471">
        <v>-35.79236</v>
      </c>
      <c r="DO471">
        <v>2.575476923077063</v>
      </c>
      <c r="DP471">
        <v>0.3480156762273795</v>
      </c>
      <c r="DQ471">
        <v>0</v>
      </c>
      <c r="DR471">
        <v>1.042874</v>
      </c>
      <c r="DS471">
        <v>-0.08101058161351009</v>
      </c>
      <c r="DT471">
        <v>0.007882384410823907</v>
      </c>
      <c r="DU471">
        <v>1</v>
      </c>
      <c r="DV471">
        <v>1</v>
      </c>
      <c r="DW471">
        <v>2</v>
      </c>
      <c r="DX471" t="s">
        <v>365</v>
      </c>
      <c r="DY471">
        <v>2.97828</v>
      </c>
      <c r="DZ471">
        <v>2.72909</v>
      </c>
      <c r="EA471">
        <v>0.152619</v>
      </c>
      <c r="EB471">
        <v>0.157613</v>
      </c>
      <c r="EC471">
        <v>0.106968</v>
      </c>
      <c r="ED471">
        <v>0.104676</v>
      </c>
      <c r="EE471">
        <v>25335.1</v>
      </c>
      <c r="EF471">
        <v>24881.8</v>
      </c>
      <c r="EG471">
        <v>30433</v>
      </c>
      <c r="EH471">
        <v>29790.7</v>
      </c>
      <c r="EI471">
        <v>37511.4</v>
      </c>
      <c r="EJ471">
        <v>35120.1</v>
      </c>
      <c r="EK471">
        <v>46561.3</v>
      </c>
      <c r="EL471">
        <v>44302.4</v>
      </c>
      <c r="EM471">
        <v>1.86525</v>
      </c>
      <c r="EN471">
        <v>1.83255</v>
      </c>
      <c r="EO471">
        <v>0.101212</v>
      </c>
      <c r="EP471">
        <v>0</v>
      </c>
      <c r="EQ471">
        <v>25.8432</v>
      </c>
      <c r="ER471">
        <v>999.9</v>
      </c>
      <c r="ES471">
        <v>48.6</v>
      </c>
      <c r="ET471">
        <v>33.4</v>
      </c>
      <c r="EU471">
        <v>28.1053</v>
      </c>
      <c r="EV471">
        <v>63.6062</v>
      </c>
      <c r="EW471">
        <v>21.1378</v>
      </c>
      <c r="EX471">
        <v>1</v>
      </c>
      <c r="EY471">
        <v>0.0755412</v>
      </c>
      <c r="EZ471">
        <v>1.34219</v>
      </c>
      <c r="FA471">
        <v>20.1949</v>
      </c>
      <c r="FB471">
        <v>5.22912</v>
      </c>
      <c r="FC471">
        <v>11.9728</v>
      </c>
      <c r="FD471">
        <v>4.97005</v>
      </c>
      <c r="FE471">
        <v>3.28958</v>
      </c>
      <c r="FF471">
        <v>9999</v>
      </c>
      <c r="FG471">
        <v>9999</v>
      </c>
      <c r="FH471">
        <v>9999</v>
      </c>
      <c r="FI471">
        <v>999.9</v>
      </c>
      <c r="FJ471">
        <v>4.973</v>
      </c>
      <c r="FK471">
        <v>1.87744</v>
      </c>
      <c r="FL471">
        <v>1.87555</v>
      </c>
      <c r="FM471">
        <v>1.87836</v>
      </c>
      <c r="FN471">
        <v>1.87501</v>
      </c>
      <c r="FO471">
        <v>1.87864</v>
      </c>
      <c r="FP471">
        <v>1.87565</v>
      </c>
      <c r="FQ471">
        <v>1.87683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4.782</v>
      </c>
      <c r="GF471">
        <v>0.3425</v>
      </c>
      <c r="GG471">
        <v>1.952128706093963</v>
      </c>
      <c r="GH471">
        <v>0.004218851560130391</v>
      </c>
      <c r="GI471">
        <v>-1.795455638341317E-06</v>
      </c>
      <c r="GJ471">
        <v>4.509012065089949E-10</v>
      </c>
      <c r="GK471">
        <v>-0.002260030334245136</v>
      </c>
      <c r="GL471">
        <v>0.00193859277299023</v>
      </c>
      <c r="GM471">
        <v>0.0006059354359476578</v>
      </c>
      <c r="GN471">
        <v>-3.865286006439209E-06</v>
      </c>
      <c r="GO471">
        <v>0</v>
      </c>
      <c r="GP471">
        <v>2124</v>
      </c>
      <c r="GQ471">
        <v>1</v>
      </c>
      <c r="GR471">
        <v>26</v>
      </c>
      <c r="GS471">
        <v>223367.4</v>
      </c>
      <c r="GT471">
        <v>1243.1</v>
      </c>
      <c r="GU471">
        <v>2.30957</v>
      </c>
      <c r="GV471">
        <v>2.54761</v>
      </c>
      <c r="GW471">
        <v>1.39893</v>
      </c>
      <c r="GX471">
        <v>2.36206</v>
      </c>
      <c r="GY471">
        <v>1.44897</v>
      </c>
      <c r="GZ471">
        <v>2.50366</v>
      </c>
      <c r="HA471">
        <v>39.7673</v>
      </c>
      <c r="HB471">
        <v>24.2188</v>
      </c>
      <c r="HC471">
        <v>18</v>
      </c>
      <c r="HD471">
        <v>494.286</v>
      </c>
      <c r="HE471">
        <v>445.579</v>
      </c>
      <c r="HF471">
        <v>23.6859</v>
      </c>
      <c r="HG471">
        <v>27.9867</v>
      </c>
      <c r="HH471">
        <v>30.0003</v>
      </c>
      <c r="HI471">
        <v>27.8056</v>
      </c>
      <c r="HJ471">
        <v>27.8782</v>
      </c>
      <c r="HK471">
        <v>46.3557</v>
      </c>
      <c r="HL471">
        <v>25.0631</v>
      </c>
      <c r="HM471">
        <v>100</v>
      </c>
      <c r="HN471">
        <v>23.6778</v>
      </c>
      <c r="HO471">
        <v>1041.44</v>
      </c>
      <c r="HP471">
        <v>23.4337</v>
      </c>
      <c r="HQ471">
        <v>100.617</v>
      </c>
      <c r="HR471">
        <v>101.871</v>
      </c>
    </row>
    <row r="472" spans="1:226">
      <c r="A472">
        <v>456</v>
      </c>
      <c r="B472">
        <v>1677870113.5</v>
      </c>
      <c r="C472">
        <v>7592</v>
      </c>
      <c r="D472" t="s">
        <v>1278</v>
      </c>
      <c r="E472" t="s">
        <v>1279</v>
      </c>
      <c r="F472">
        <v>5</v>
      </c>
      <c r="G472" t="s">
        <v>353</v>
      </c>
      <c r="H472" t="s">
        <v>1155</v>
      </c>
      <c r="I472">
        <v>1677870106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1049.904766937277</v>
      </c>
      <c r="AK472">
        <v>1022.026181818182</v>
      </c>
      <c r="AL472">
        <v>3.385245716268325</v>
      </c>
      <c r="AM472">
        <v>63.79551976902608</v>
      </c>
      <c r="AN472">
        <f>(AP472 - AO472 + BO472*1E3/(8.314*(BQ472+273.15)) * AR472/BN472 * AQ472) * BN472/(100*BB472) * 1000/(1000 - AP472)</f>
        <v>0</v>
      </c>
      <c r="AO472">
        <v>23.42182683912131</v>
      </c>
      <c r="AP472">
        <v>24.44476727272727</v>
      </c>
      <c r="AQ472">
        <v>-7.622266826906443E-06</v>
      </c>
      <c r="AR472">
        <v>100.2132558642337</v>
      </c>
      <c r="AS472">
        <v>0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3.21</v>
      </c>
      <c r="BC472">
        <v>0.5</v>
      </c>
      <c r="BD472" t="s">
        <v>355</v>
      </c>
      <c r="BE472">
        <v>2</v>
      </c>
      <c r="BF472" t="b">
        <v>1</v>
      </c>
      <c r="BG472">
        <v>1677870106</v>
      </c>
      <c r="BH472">
        <v>974.2182592592593</v>
      </c>
      <c r="BI472">
        <v>1009.875555555556</v>
      </c>
      <c r="BJ472">
        <v>24.45507037037037</v>
      </c>
      <c r="BK472">
        <v>23.42299259259259</v>
      </c>
      <c r="BL472">
        <v>969.4526296296298</v>
      </c>
      <c r="BM472">
        <v>24.11247407407408</v>
      </c>
      <c r="BN472">
        <v>500.048037037037</v>
      </c>
      <c r="BO472">
        <v>89.34284814814815</v>
      </c>
      <c r="BP472">
        <v>0.1000420703703704</v>
      </c>
      <c r="BQ472">
        <v>26.4419</v>
      </c>
      <c r="BR472">
        <v>27.50523333333333</v>
      </c>
      <c r="BS472">
        <v>999.9000000000001</v>
      </c>
      <c r="BT472">
        <v>0</v>
      </c>
      <c r="BU472">
        <v>0</v>
      </c>
      <c r="BV472">
        <v>10019.16592592592</v>
      </c>
      <c r="BW472">
        <v>0</v>
      </c>
      <c r="BX472">
        <v>5.73858925925926</v>
      </c>
      <c r="BY472">
        <v>-35.65801851851852</v>
      </c>
      <c r="BZ472">
        <v>998.6401481481481</v>
      </c>
      <c r="CA472">
        <v>1034.097777777778</v>
      </c>
      <c r="CB472">
        <v>1.032077407407407</v>
      </c>
      <c r="CC472">
        <v>1009.875555555556</v>
      </c>
      <c r="CD472">
        <v>23.42299259259259</v>
      </c>
      <c r="CE472">
        <v>2.184885185185185</v>
      </c>
      <c r="CF472">
        <v>2.092676296296296</v>
      </c>
      <c r="CG472">
        <v>18.8519037037037</v>
      </c>
      <c r="CH472">
        <v>18.16354444444444</v>
      </c>
      <c r="CI472">
        <v>2000.013703703704</v>
      </c>
      <c r="CJ472">
        <v>0.980006</v>
      </c>
      <c r="CK472">
        <v>0.0199938</v>
      </c>
      <c r="CL472">
        <v>0</v>
      </c>
      <c r="CM472">
        <v>2.032503703703704</v>
      </c>
      <c r="CN472">
        <v>0</v>
      </c>
      <c r="CO472">
        <v>6686.556666666666</v>
      </c>
      <c r="CP472">
        <v>17338.36666666666</v>
      </c>
      <c r="CQ472">
        <v>38.79374074074074</v>
      </c>
      <c r="CR472">
        <v>39.43699999999999</v>
      </c>
      <c r="CS472">
        <v>38.083</v>
      </c>
      <c r="CT472">
        <v>37.55774074074074</v>
      </c>
      <c r="CU472">
        <v>37.69411111111111</v>
      </c>
      <c r="CV472">
        <v>1960.023703703704</v>
      </c>
      <c r="CW472">
        <v>39.99</v>
      </c>
      <c r="CX472">
        <v>0</v>
      </c>
      <c r="CY472">
        <v>1677870116.8</v>
      </c>
      <c r="CZ472">
        <v>0</v>
      </c>
      <c r="DA472">
        <v>0</v>
      </c>
      <c r="DB472" t="s">
        <v>356</v>
      </c>
      <c r="DC472">
        <v>1664468064.5</v>
      </c>
      <c r="DD472">
        <v>1677795524</v>
      </c>
      <c r="DE472">
        <v>0</v>
      </c>
      <c r="DF472">
        <v>-0.419</v>
      </c>
      <c r="DG472">
        <v>-0.001</v>
      </c>
      <c r="DH472">
        <v>3.097</v>
      </c>
      <c r="DI472">
        <v>0.268</v>
      </c>
      <c r="DJ472">
        <v>400</v>
      </c>
      <c r="DK472">
        <v>24</v>
      </c>
      <c r="DL472">
        <v>0.15</v>
      </c>
      <c r="DM472">
        <v>0.13</v>
      </c>
      <c r="DN472">
        <v>-35.76093658536585</v>
      </c>
      <c r="DO472">
        <v>0.4057024390243877</v>
      </c>
      <c r="DP472">
        <v>0.3199590718918618</v>
      </c>
      <c r="DQ472">
        <v>0</v>
      </c>
      <c r="DR472">
        <v>1.037228536585366</v>
      </c>
      <c r="DS472">
        <v>-0.08864968641115015</v>
      </c>
      <c r="DT472">
        <v>0.008752953664816097</v>
      </c>
      <c r="DU472">
        <v>1</v>
      </c>
      <c r="DV472">
        <v>1</v>
      </c>
      <c r="DW472">
        <v>2</v>
      </c>
      <c r="DX472" t="s">
        <v>365</v>
      </c>
      <c r="DY472">
        <v>2.97837</v>
      </c>
      <c r="DZ472">
        <v>2.72821</v>
      </c>
      <c r="EA472">
        <v>0.154243</v>
      </c>
      <c r="EB472">
        <v>0.159255</v>
      </c>
      <c r="EC472">
        <v>0.106946</v>
      </c>
      <c r="ED472">
        <v>0.104674</v>
      </c>
      <c r="EE472">
        <v>25285.9</v>
      </c>
      <c r="EF472">
        <v>24833.3</v>
      </c>
      <c r="EG472">
        <v>30432.3</v>
      </c>
      <c r="EH472">
        <v>29790.7</v>
      </c>
      <c r="EI472">
        <v>37511.9</v>
      </c>
      <c r="EJ472">
        <v>35120.2</v>
      </c>
      <c r="EK472">
        <v>46560.4</v>
      </c>
      <c r="EL472">
        <v>44302.2</v>
      </c>
      <c r="EM472">
        <v>1.86535</v>
      </c>
      <c r="EN472">
        <v>1.83258</v>
      </c>
      <c r="EO472">
        <v>0.101313</v>
      </c>
      <c r="EP472">
        <v>0</v>
      </c>
      <c r="EQ472">
        <v>25.8454</v>
      </c>
      <c r="ER472">
        <v>999.9</v>
      </c>
      <c r="ES472">
        <v>48.6</v>
      </c>
      <c r="ET472">
        <v>33.4</v>
      </c>
      <c r="EU472">
        <v>28.108</v>
      </c>
      <c r="EV472">
        <v>63.6462</v>
      </c>
      <c r="EW472">
        <v>20.6931</v>
      </c>
      <c r="EX472">
        <v>1</v>
      </c>
      <c r="EY472">
        <v>0.07589940000000001</v>
      </c>
      <c r="EZ472">
        <v>1.33312</v>
      </c>
      <c r="FA472">
        <v>20.1949</v>
      </c>
      <c r="FB472">
        <v>5.23017</v>
      </c>
      <c r="FC472">
        <v>11.9731</v>
      </c>
      <c r="FD472">
        <v>4.9703</v>
      </c>
      <c r="FE472">
        <v>3.28965</v>
      </c>
      <c r="FF472">
        <v>9999</v>
      </c>
      <c r="FG472">
        <v>9999</v>
      </c>
      <c r="FH472">
        <v>9999</v>
      </c>
      <c r="FI472">
        <v>999.9</v>
      </c>
      <c r="FJ472">
        <v>4.97302</v>
      </c>
      <c r="FK472">
        <v>1.8774</v>
      </c>
      <c r="FL472">
        <v>1.87551</v>
      </c>
      <c r="FM472">
        <v>1.87835</v>
      </c>
      <c r="FN472">
        <v>1.875</v>
      </c>
      <c r="FO472">
        <v>1.8786</v>
      </c>
      <c r="FP472">
        <v>1.87562</v>
      </c>
      <c r="FQ472">
        <v>1.87682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4.814</v>
      </c>
      <c r="GF472">
        <v>0.3424</v>
      </c>
      <c r="GG472">
        <v>1.952128706093963</v>
      </c>
      <c r="GH472">
        <v>0.004218851560130391</v>
      </c>
      <c r="GI472">
        <v>-1.795455638341317E-06</v>
      </c>
      <c r="GJ472">
        <v>4.509012065089949E-10</v>
      </c>
      <c r="GK472">
        <v>-0.002260030334245136</v>
      </c>
      <c r="GL472">
        <v>0.00193859277299023</v>
      </c>
      <c r="GM472">
        <v>0.0006059354359476578</v>
      </c>
      <c r="GN472">
        <v>-3.865286006439209E-06</v>
      </c>
      <c r="GO472">
        <v>0</v>
      </c>
      <c r="GP472">
        <v>2124</v>
      </c>
      <c r="GQ472">
        <v>1</v>
      </c>
      <c r="GR472">
        <v>26</v>
      </c>
      <c r="GS472">
        <v>223367.5</v>
      </c>
      <c r="GT472">
        <v>1243.2</v>
      </c>
      <c r="GU472">
        <v>2.34253</v>
      </c>
      <c r="GV472">
        <v>2.55615</v>
      </c>
      <c r="GW472">
        <v>1.39893</v>
      </c>
      <c r="GX472">
        <v>2.36206</v>
      </c>
      <c r="GY472">
        <v>1.44897</v>
      </c>
      <c r="GZ472">
        <v>2.44629</v>
      </c>
      <c r="HA472">
        <v>39.7673</v>
      </c>
      <c r="HB472">
        <v>24.2101</v>
      </c>
      <c r="HC472">
        <v>18</v>
      </c>
      <c r="HD472">
        <v>494.358</v>
      </c>
      <c r="HE472">
        <v>445.618</v>
      </c>
      <c r="HF472">
        <v>23.6765</v>
      </c>
      <c r="HG472">
        <v>27.9897</v>
      </c>
      <c r="HH472">
        <v>30.0002</v>
      </c>
      <c r="HI472">
        <v>27.808</v>
      </c>
      <c r="HJ472">
        <v>27.8812</v>
      </c>
      <c r="HK472">
        <v>46.9224</v>
      </c>
      <c r="HL472">
        <v>25.0631</v>
      </c>
      <c r="HM472">
        <v>100</v>
      </c>
      <c r="HN472">
        <v>23.676</v>
      </c>
      <c r="HO472">
        <v>1054.81</v>
      </c>
      <c r="HP472">
        <v>23.4401</v>
      </c>
      <c r="HQ472">
        <v>100.615</v>
      </c>
      <c r="HR472">
        <v>101.87</v>
      </c>
    </row>
    <row r="473" spans="1:226">
      <c r="A473">
        <v>457</v>
      </c>
      <c r="B473">
        <v>1677870118.5</v>
      </c>
      <c r="C473">
        <v>7597</v>
      </c>
      <c r="D473" t="s">
        <v>1280</v>
      </c>
      <c r="E473" t="s">
        <v>1281</v>
      </c>
      <c r="F473">
        <v>5</v>
      </c>
      <c r="G473" t="s">
        <v>353</v>
      </c>
      <c r="H473" t="s">
        <v>1155</v>
      </c>
      <c r="I473">
        <v>1677870110.714286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1067.257631828044</v>
      </c>
      <c r="AK473">
        <v>1039.085939393939</v>
      </c>
      <c r="AL473">
        <v>3.4281786637674</v>
      </c>
      <c r="AM473">
        <v>63.79551976902608</v>
      </c>
      <c r="AN473">
        <f>(AP473 - AO473 + BO473*1E3/(8.314*(BQ473+273.15)) * AR473/BN473 * AQ473) * BN473/(100*BB473) * 1000/(1000 - AP473)</f>
        <v>0</v>
      </c>
      <c r="AO473">
        <v>23.42282052087062</v>
      </c>
      <c r="AP473">
        <v>24.43768666666665</v>
      </c>
      <c r="AQ473">
        <v>-1.269901159639728E-05</v>
      </c>
      <c r="AR473">
        <v>100.2132558642337</v>
      </c>
      <c r="AS473">
        <v>0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3.21</v>
      </c>
      <c r="BC473">
        <v>0.5</v>
      </c>
      <c r="BD473" t="s">
        <v>355</v>
      </c>
      <c r="BE473">
        <v>2</v>
      </c>
      <c r="BF473" t="b">
        <v>1</v>
      </c>
      <c r="BG473">
        <v>1677870110.714286</v>
      </c>
      <c r="BH473">
        <v>989.5924642857144</v>
      </c>
      <c r="BI473">
        <v>1025.583607142857</v>
      </c>
      <c r="BJ473">
        <v>24.44812857142857</v>
      </c>
      <c r="BK473">
        <v>23.42276071428572</v>
      </c>
      <c r="BL473">
        <v>984.7962857142857</v>
      </c>
      <c r="BM473">
        <v>24.10570714285715</v>
      </c>
      <c r="BN473">
        <v>500.0410357142858</v>
      </c>
      <c r="BO473">
        <v>89.34155714285714</v>
      </c>
      <c r="BP473">
        <v>0.1001824821428571</v>
      </c>
      <c r="BQ473">
        <v>26.44222857142857</v>
      </c>
      <c r="BR473">
        <v>27.50451071428572</v>
      </c>
      <c r="BS473">
        <v>999.9000000000002</v>
      </c>
      <c r="BT473">
        <v>0</v>
      </c>
      <c r="BU473">
        <v>0</v>
      </c>
      <c r="BV473">
        <v>10008.27964285714</v>
      </c>
      <c r="BW473">
        <v>0</v>
      </c>
      <c r="BX473">
        <v>5.504088928571427</v>
      </c>
      <c r="BY473">
        <v>-35.99127857142857</v>
      </c>
      <c r="BZ473">
        <v>1014.392285714286</v>
      </c>
      <c r="CA473">
        <v>1050.181785714286</v>
      </c>
      <c r="CB473">
        <v>1.025369285714286</v>
      </c>
      <c r="CC473">
        <v>1025.583607142857</v>
      </c>
      <c r="CD473">
        <v>23.42276071428572</v>
      </c>
      <c r="CE473">
        <v>2.184234642857143</v>
      </c>
      <c r="CF473">
        <v>2.092625714285715</v>
      </c>
      <c r="CG473">
        <v>18.84713214285714</v>
      </c>
      <c r="CH473">
        <v>18.16315357142857</v>
      </c>
      <c r="CI473">
        <v>1999.998928571429</v>
      </c>
      <c r="CJ473">
        <v>0.9800056785714286</v>
      </c>
      <c r="CK473">
        <v>0.01999413214285714</v>
      </c>
      <c r="CL473">
        <v>0</v>
      </c>
      <c r="CM473">
        <v>2.036928571428572</v>
      </c>
      <c r="CN473">
        <v>0</v>
      </c>
      <c r="CO473">
        <v>6685.948214285714</v>
      </c>
      <c r="CP473">
        <v>17338.23571428571</v>
      </c>
      <c r="CQ473">
        <v>38.85682142857142</v>
      </c>
      <c r="CR473">
        <v>39.4415</v>
      </c>
      <c r="CS473">
        <v>38.09564285714286</v>
      </c>
      <c r="CT473">
        <v>37.56464285714286</v>
      </c>
      <c r="CU473">
        <v>37.69835714285715</v>
      </c>
      <c r="CV473">
        <v>1960.008928571428</v>
      </c>
      <c r="CW473">
        <v>39.99</v>
      </c>
      <c r="CX473">
        <v>0</v>
      </c>
      <c r="CY473">
        <v>1677870121.6</v>
      </c>
      <c r="CZ473">
        <v>0</v>
      </c>
      <c r="DA473">
        <v>0</v>
      </c>
      <c r="DB473" t="s">
        <v>356</v>
      </c>
      <c r="DC473">
        <v>1664468064.5</v>
      </c>
      <c r="DD473">
        <v>1677795524</v>
      </c>
      <c r="DE473">
        <v>0</v>
      </c>
      <c r="DF473">
        <v>-0.419</v>
      </c>
      <c r="DG473">
        <v>-0.001</v>
      </c>
      <c r="DH473">
        <v>3.097</v>
      </c>
      <c r="DI473">
        <v>0.268</v>
      </c>
      <c r="DJ473">
        <v>400</v>
      </c>
      <c r="DK473">
        <v>24</v>
      </c>
      <c r="DL473">
        <v>0.15</v>
      </c>
      <c r="DM473">
        <v>0.13</v>
      </c>
      <c r="DN473">
        <v>-35.82804</v>
      </c>
      <c r="DO473">
        <v>-3.930515572232576</v>
      </c>
      <c r="DP473">
        <v>0.3985842293668935</v>
      </c>
      <c r="DQ473">
        <v>0</v>
      </c>
      <c r="DR473">
        <v>1.02901225</v>
      </c>
      <c r="DS473">
        <v>-0.08522037523452372</v>
      </c>
      <c r="DT473">
        <v>0.008220953560110891</v>
      </c>
      <c r="DU473">
        <v>1</v>
      </c>
      <c r="DV473">
        <v>1</v>
      </c>
      <c r="DW473">
        <v>2</v>
      </c>
      <c r="DX473" t="s">
        <v>365</v>
      </c>
      <c r="DY473">
        <v>2.97846</v>
      </c>
      <c r="DZ473">
        <v>2.72867</v>
      </c>
      <c r="EA473">
        <v>0.155883</v>
      </c>
      <c r="EB473">
        <v>0.160894</v>
      </c>
      <c r="EC473">
        <v>0.106921</v>
      </c>
      <c r="ED473">
        <v>0.104671</v>
      </c>
      <c r="EE473">
        <v>25236.4</v>
      </c>
      <c r="EF473">
        <v>24784.5</v>
      </c>
      <c r="EG473">
        <v>30431.8</v>
      </c>
      <c r="EH473">
        <v>29790.3</v>
      </c>
      <c r="EI473">
        <v>37512.3</v>
      </c>
      <c r="EJ473">
        <v>35119.9</v>
      </c>
      <c r="EK473">
        <v>46559.5</v>
      </c>
      <c r="EL473">
        <v>44301.6</v>
      </c>
      <c r="EM473">
        <v>1.86535</v>
      </c>
      <c r="EN473">
        <v>1.8324</v>
      </c>
      <c r="EO473">
        <v>0.101414</v>
      </c>
      <c r="EP473">
        <v>0</v>
      </c>
      <c r="EQ473">
        <v>25.8468</v>
      </c>
      <c r="ER473">
        <v>999.9</v>
      </c>
      <c r="ES473">
        <v>48.6</v>
      </c>
      <c r="ET473">
        <v>33.4</v>
      </c>
      <c r="EU473">
        <v>28.106</v>
      </c>
      <c r="EV473">
        <v>63.6262</v>
      </c>
      <c r="EW473">
        <v>21.1378</v>
      </c>
      <c r="EX473">
        <v>1</v>
      </c>
      <c r="EY473">
        <v>0.0759604</v>
      </c>
      <c r="EZ473">
        <v>1.32805</v>
      </c>
      <c r="FA473">
        <v>20.1952</v>
      </c>
      <c r="FB473">
        <v>5.23017</v>
      </c>
      <c r="FC473">
        <v>11.974</v>
      </c>
      <c r="FD473">
        <v>4.9704</v>
      </c>
      <c r="FE473">
        <v>3.28973</v>
      </c>
      <c r="FF473">
        <v>9999</v>
      </c>
      <c r="FG473">
        <v>9999</v>
      </c>
      <c r="FH473">
        <v>9999</v>
      </c>
      <c r="FI473">
        <v>999.9</v>
      </c>
      <c r="FJ473">
        <v>4.973</v>
      </c>
      <c r="FK473">
        <v>1.87739</v>
      </c>
      <c r="FL473">
        <v>1.87549</v>
      </c>
      <c r="FM473">
        <v>1.87836</v>
      </c>
      <c r="FN473">
        <v>1.875</v>
      </c>
      <c r="FO473">
        <v>1.87859</v>
      </c>
      <c r="FP473">
        <v>1.87561</v>
      </c>
      <c r="FQ473">
        <v>1.87682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4.85</v>
      </c>
      <c r="GF473">
        <v>0.3422</v>
      </c>
      <c r="GG473">
        <v>1.952128706093963</v>
      </c>
      <c r="GH473">
        <v>0.004218851560130391</v>
      </c>
      <c r="GI473">
        <v>-1.795455638341317E-06</v>
      </c>
      <c r="GJ473">
        <v>4.509012065089949E-10</v>
      </c>
      <c r="GK473">
        <v>-0.002260030334245136</v>
      </c>
      <c r="GL473">
        <v>0.00193859277299023</v>
      </c>
      <c r="GM473">
        <v>0.0006059354359476578</v>
      </c>
      <c r="GN473">
        <v>-3.865286006439209E-06</v>
      </c>
      <c r="GO473">
        <v>0</v>
      </c>
      <c r="GP473">
        <v>2124</v>
      </c>
      <c r="GQ473">
        <v>1</v>
      </c>
      <c r="GR473">
        <v>26</v>
      </c>
      <c r="GS473">
        <v>223367.6</v>
      </c>
      <c r="GT473">
        <v>1243.2</v>
      </c>
      <c r="GU473">
        <v>2.36938</v>
      </c>
      <c r="GV473">
        <v>2.54272</v>
      </c>
      <c r="GW473">
        <v>1.39893</v>
      </c>
      <c r="GX473">
        <v>2.36206</v>
      </c>
      <c r="GY473">
        <v>1.44897</v>
      </c>
      <c r="GZ473">
        <v>2.48047</v>
      </c>
      <c r="HA473">
        <v>39.7422</v>
      </c>
      <c r="HB473">
        <v>24.2101</v>
      </c>
      <c r="HC473">
        <v>18</v>
      </c>
      <c r="HD473">
        <v>494.374</v>
      </c>
      <c r="HE473">
        <v>445.527</v>
      </c>
      <c r="HF473">
        <v>23.6735</v>
      </c>
      <c r="HG473">
        <v>27.9921</v>
      </c>
      <c r="HH473">
        <v>30.0003</v>
      </c>
      <c r="HI473">
        <v>27.8104</v>
      </c>
      <c r="HJ473">
        <v>27.8835</v>
      </c>
      <c r="HK473">
        <v>47.5429</v>
      </c>
      <c r="HL473">
        <v>25.0631</v>
      </c>
      <c r="HM473">
        <v>100</v>
      </c>
      <c r="HN473">
        <v>23.6728</v>
      </c>
      <c r="HO473">
        <v>1074.87</v>
      </c>
      <c r="HP473">
        <v>23.4501</v>
      </c>
      <c r="HQ473">
        <v>100.613</v>
      </c>
      <c r="HR473">
        <v>101.869</v>
      </c>
    </row>
    <row r="474" spans="1:226">
      <c r="A474">
        <v>458</v>
      </c>
      <c r="B474">
        <v>1677870123.5</v>
      </c>
      <c r="C474">
        <v>7602</v>
      </c>
      <c r="D474" t="s">
        <v>1282</v>
      </c>
      <c r="E474" t="s">
        <v>1283</v>
      </c>
      <c r="F474">
        <v>5</v>
      </c>
      <c r="G474" t="s">
        <v>353</v>
      </c>
      <c r="H474" t="s">
        <v>1155</v>
      </c>
      <c r="I474">
        <v>1677870116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1084.325765237823</v>
      </c>
      <c r="AK474">
        <v>1056.139454545454</v>
      </c>
      <c r="AL474">
        <v>3.387287863570065</v>
      </c>
      <c r="AM474">
        <v>63.79551976902608</v>
      </c>
      <c r="AN474">
        <f>(AP474 - AO474 + BO474*1E3/(8.314*(BQ474+273.15)) * AR474/BN474 * AQ474) * BN474/(100*BB474) * 1000/(1000 - AP474)</f>
        <v>0</v>
      </c>
      <c r="AO474">
        <v>23.4234545913528</v>
      </c>
      <c r="AP474">
        <v>24.43276909090909</v>
      </c>
      <c r="AQ474">
        <v>-8.817039363712224E-06</v>
      </c>
      <c r="AR474">
        <v>100.2132558642337</v>
      </c>
      <c r="AS474">
        <v>0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3.21</v>
      </c>
      <c r="BC474">
        <v>0.5</v>
      </c>
      <c r="BD474" t="s">
        <v>355</v>
      </c>
      <c r="BE474">
        <v>2</v>
      </c>
      <c r="BF474" t="b">
        <v>1</v>
      </c>
      <c r="BG474">
        <v>1677870116</v>
      </c>
      <c r="BH474">
        <v>1007.046740740741</v>
      </c>
      <c r="BI474">
        <v>1043.262962962963</v>
      </c>
      <c r="BJ474">
        <v>24.44111851851851</v>
      </c>
      <c r="BK474">
        <v>23.42267037037037</v>
      </c>
      <c r="BL474">
        <v>1002.216111111111</v>
      </c>
      <c r="BM474">
        <v>24.09887037037037</v>
      </c>
      <c r="BN474">
        <v>500.0498518518518</v>
      </c>
      <c r="BO474">
        <v>89.33931851851854</v>
      </c>
      <c r="BP474">
        <v>0.1001098333333333</v>
      </c>
      <c r="BQ474">
        <v>26.44134074074075</v>
      </c>
      <c r="BR474">
        <v>27.50337037037037</v>
      </c>
      <c r="BS474">
        <v>999.9000000000001</v>
      </c>
      <c r="BT474">
        <v>0</v>
      </c>
      <c r="BU474">
        <v>0</v>
      </c>
      <c r="BV474">
        <v>10011.45740740741</v>
      </c>
      <c r="BW474">
        <v>0</v>
      </c>
      <c r="BX474">
        <v>5.478350370370371</v>
      </c>
      <c r="BY474">
        <v>-36.21618148148148</v>
      </c>
      <c r="BZ474">
        <v>1032.277407407408</v>
      </c>
      <c r="CA474">
        <v>1068.285185185185</v>
      </c>
      <c r="CB474">
        <v>1.018452592592593</v>
      </c>
      <c r="CC474">
        <v>1043.262962962963</v>
      </c>
      <c r="CD474">
        <v>23.42267037037037</v>
      </c>
      <c r="CE474">
        <v>2.183553333333333</v>
      </c>
      <c r="CF474">
        <v>2.092565555555556</v>
      </c>
      <c r="CG474">
        <v>18.84214444444444</v>
      </c>
      <c r="CH474">
        <v>18.16269259259259</v>
      </c>
      <c r="CI474">
        <v>1999.990370370371</v>
      </c>
      <c r="CJ474">
        <v>0.9800056666666668</v>
      </c>
      <c r="CK474">
        <v>0.01999414444444444</v>
      </c>
      <c r="CL474">
        <v>0</v>
      </c>
      <c r="CM474">
        <v>2.055514814814815</v>
      </c>
      <c r="CN474">
        <v>0</v>
      </c>
      <c r="CO474">
        <v>6685.384444444445</v>
      </c>
      <c r="CP474">
        <v>17338.15555555556</v>
      </c>
      <c r="CQ474">
        <v>38.86077777777778</v>
      </c>
      <c r="CR474">
        <v>39.44633333333333</v>
      </c>
      <c r="CS474">
        <v>38.09922222222222</v>
      </c>
      <c r="CT474">
        <v>37.57855555555555</v>
      </c>
      <c r="CU474">
        <v>37.715</v>
      </c>
      <c r="CV474">
        <v>1960.00037037037</v>
      </c>
      <c r="CW474">
        <v>39.99</v>
      </c>
      <c r="CX474">
        <v>0</v>
      </c>
      <c r="CY474">
        <v>1677870126.4</v>
      </c>
      <c r="CZ474">
        <v>0</v>
      </c>
      <c r="DA474">
        <v>0</v>
      </c>
      <c r="DB474" t="s">
        <v>356</v>
      </c>
      <c r="DC474">
        <v>1664468064.5</v>
      </c>
      <c r="DD474">
        <v>1677795524</v>
      </c>
      <c r="DE474">
        <v>0</v>
      </c>
      <c r="DF474">
        <v>-0.419</v>
      </c>
      <c r="DG474">
        <v>-0.001</v>
      </c>
      <c r="DH474">
        <v>3.097</v>
      </c>
      <c r="DI474">
        <v>0.268</v>
      </c>
      <c r="DJ474">
        <v>400</v>
      </c>
      <c r="DK474">
        <v>24</v>
      </c>
      <c r="DL474">
        <v>0.15</v>
      </c>
      <c r="DM474">
        <v>0.13</v>
      </c>
      <c r="DN474">
        <v>-36.02188780487805</v>
      </c>
      <c r="DO474">
        <v>-3.095705226480912</v>
      </c>
      <c r="DP474">
        <v>0.3378158187714942</v>
      </c>
      <c r="DQ474">
        <v>0</v>
      </c>
      <c r="DR474">
        <v>1.023077804878049</v>
      </c>
      <c r="DS474">
        <v>-0.07976864111498388</v>
      </c>
      <c r="DT474">
        <v>0.007882647045868038</v>
      </c>
      <c r="DU474">
        <v>1</v>
      </c>
      <c r="DV474">
        <v>1</v>
      </c>
      <c r="DW474">
        <v>2</v>
      </c>
      <c r="DX474" t="s">
        <v>365</v>
      </c>
      <c r="DY474">
        <v>2.97849</v>
      </c>
      <c r="DZ474">
        <v>2.72849</v>
      </c>
      <c r="EA474">
        <v>0.157498</v>
      </c>
      <c r="EB474">
        <v>0.162487</v>
      </c>
      <c r="EC474">
        <v>0.106905</v>
      </c>
      <c r="ED474">
        <v>0.104672</v>
      </c>
      <c r="EE474">
        <v>25187.9</v>
      </c>
      <c r="EF474">
        <v>24737.1</v>
      </c>
      <c r="EG474">
        <v>30431.5</v>
      </c>
      <c r="EH474">
        <v>29789.9</v>
      </c>
      <c r="EI474">
        <v>37512.9</v>
      </c>
      <c r="EJ474">
        <v>35119.5</v>
      </c>
      <c r="EK474">
        <v>46559.3</v>
      </c>
      <c r="EL474">
        <v>44301</v>
      </c>
      <c r="EM474">
        <v>1.8652</v>
      </c>
      <c r="EN474">
        <v>1.8324</v>
      </c>
      <c r="EO474">
        <v>0.100736</v>
      </c>
      <c r="EP474">
        <v>0</v>
      </c>
      <c r="EQ474">
        <v>25.8489</v>
      </c>
      <c r="ER474">
        <v>999.9</v>
      </c>
      <c r="ES474">
        <v>48.6</v>
      </c>
      <c r="ET474">
        <v>33.4</v>
      </c>
      <c r="EU474">
        <v>28.1062</v>
      </c>
      <c r="EV474">
        <v>63.6362</v>
      </c>
      <c r="EW474">
        <v>20.7772</v>
      </c>
      <c r="EX474">
        <v>1</v>
      </c>
      <c r="EY474">
        <v>0.0760366</v>
      </c>
      <c r="EZ474">
        <v>1.33391</v>
      </c>
      <c r="FA474">
        <v>20.195</v>
      </c>
      <c r="FB474">
        <v>5.22987</v>
      </c>
      <c r="FC474">
        <v>11.9734</v>
      </c>
      <c r="FD474">
        <v>4.97035</v>
      </c>
      <c r="FE474">
        <v>3.28963</v>
      </c>
      <c r="FF474">
        <v>9999</v>
      </c>
      <c r="FG474">
        <v>9999</v>
      </c>
      <c r="FH474">
        <v>9999</v>
      </c>
      <c r="FI474">
        <v>999.9</v>
      </c>
      <c r="FJ474">
        <v>4.97303</v>
      </c>
      <c r="FK474">
        <v>1.87738</v>
      </c>
      <c r="FL474">
        <v>1.8755</v>
      </c>
      <c r="FM474">
        <v>1.87836</v>
      </c>
      <c r="FN474">
        <v>1.875</v>
      </c>
      <c r="FO474">
        <v>1.87859</v>
      </c>
      <c r="FP474">
        <v>1.87562</v>
      </c>
      <c r="FQ474">
        <v>1.87682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4.88</v>
      </c>
      <c r="GF474">
        <v>0.3421</v>
      </c>
      <c r="GG474">
        <v>1.952128706093963</v>
      </c>
      <c r="GH474">
        <v>0.004218851560130391</v>
      </c>
      <c r="GI474">
        <v>-1.795455638341317E-06</v>
      </c>
      <c r="GJ474">
        <v>4.509012065089949E-10</v>
      </c>
      <c r="GK474">
        <v>-0.002260030334245136</v>
      </c>
      <c r="GL474">
        <v>0.00193859277299023</v>
      </c>
      <c r="GM474">
        <v>0.0006059354359476578</v>
      </c>
      <c r="GN474">
        <v>-3.865286006439209E-06</v>
      </c>
      <c r="GO474">
        <v>0</v>
      </c>
      <c r="GP474">
        <v>2124</v>
      </c>
      <c r="GQ474">
        <v>1</v>
      </c>
      <c r="GR474">
        <v>26</v>
      </c>
      <c r="GS474">
        <v>223367.6</v>
      </c>
      <c r="GT474">
        <v>1243.3</v>
      </c>
      <c r="GU474">
        <v>2.40112</v>
      </c>
      <c r="GV474">
        <v>2.54761</v>
      </c>
      <c r="GW474">
        <v>1.39893</v>
      </c>
      <c r="GX474">
        <v>2.36206</v>
      </c>
      <c r="GY474">
        <v>1.44897</v>
      </c>
      <c r="GZ474">
        <v>2.51099</v>
      </c>
      <c r="HA474">
        <v>39.7673</v>
      </c>
      <c r="HB474">
        <v>24.2101</v>
      </c>
      <c r="HC474">
        <v>18</v>
      </c>
      <c r="HD474">
        <v>494.307</v>
      </c>
      <c r="HE474">
        <v>445.545</v>
      </c>
      <c r="HF474">
        <v>23.6705</v>
      </c>
      <c r="HG474">
        <v>27.9951</v>
      </c>
      <c r="HH474">
        <v>30.0002</v>
      </c>
      <c r="HI474">
        <v>27.8128</v>
      </c>
      <c r="HJ474">
        <v>27.8859</v>
      </c>
      <c r="HK474">
        <v>48.1087</v>
      </c>
      <c r="HL474">
        <v>25.0631</v>
      </c>
      <c r="HM474">
        <v>100</v>
      </c>
      <c r="HN474">
        <v>23.6676</v>
      </c>
      <c r="HO474">
        <v>1088.23</v>
      </c>
      <c r="HP474">
        <v>23.459</v>
      </c>
      <c r="HQ474">
        <v>100.613</v>
      </c>
      <c r="HR474">
        <v>101.868</v>
      </c>
    </row>
    <row r="475" spans="1:226">
      <c r="A475">
        <v>459</v>
      </c>
      <c r="B475">
        <v>1677870128.5</v>
      </c>
      <c r="C475">
        <v>7607</v>
      </c>
      <c r="D475" t="s">
        <v>1284</v>
      </c>
      <c r="E475" t="s">
        <v>1285</v>
      </c>
      <c r="F475">
        <v>5</v>
      </c>
      <c r="G475" t="s">
        <v>353</v>
      </c>
      <c r="H475" t="s">
        <v>1155</v>
      </c>
      <c r="I475">
        <v>1677870120.714286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1101.461767356535</v>
      </c>
      <c r="AK475">
        <v>1073.200363636364</v>
      </c>
      <c r="AL475">
        <v>3.416978042145583</v>
      </c>
      <c r="AM475">
        <v>63.79551976902608</v>
      </c>
      <c r="AN475">
        <f>(AP475 - AO475 + BO475*1E3/(8.314*(BQ475+273.15)) * AR475/BN475 * AQ475) * BN475/(100*BB475) * 1000/(1000 - AP475)</f>
        <v>0</v>
      </c>
      <c r="AO475">
        <v>23.42381208524947</v>
      </c>
      <c r="AP475">
        <v>24.4254509090909</v>
      </c>
      <c r="AQ475">
        <v>-1.151466010563018E-05</v>
      </c>
      <c r="AR475">
        <v>100.2132558642337</v>
      </c>
      <c r="AS475">
        <v>0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3.21</v>
      </c>
      <c r="BC475">
        <v>0.5</v>
      </c>
      <c r="BD475" t="s">
        <v>355</v>
      </c>
      <c r="BE475">
        <v>2</v>
      </c>
      <c r="BF475" t="b">
        <v>1</v>
      </c>
      <c r="BG475">
        <v>1677870120.714286</v>
      </c>
      <c r="BH475">
        <v>1022.726928571429</v>
      </c>
      <c r="BI475">
        <v>1059.078571428571</v>
      </c>
      <c r="BJ475">
        <v>24.43545</v>
      </c>
      <c r="BK475">
        <v>23.42331428571429</v>
      </c>
      <c r="BL475">
        <v>1017.865642857143</v>
      </c>
      <c r="BM475">
        <v>24.09334285714286</v>
      </c>
      <c r="BN475">
        <v>500.0389285714286</v>
      </c>
      <c r="BO475">
        <v>89.33764642857146</v>
      </c>
      <c r="BP475">
        <v>0.1000016892857143</v>
      </c>
      <c r="BQ475">
        <v>26.44017857142858</v>
      </c>
      <c r="BR475">
        <v>27.49761071428571</v>
      </c>
      <c r="BS475">
        <v>999.9000000000002</v>
      </c>
      <c r="BT475">
        <v>0</v>
      </c>
      <c r="BU475">
        <v>0</v>
      </c>
      <c r="BV475">
        <v>10005.04642857143</v>
      </c>
      <c r="BW475">
        <v>0</v>
      </c>
      <c r="BX475">
        <v>5.524529285714284</v>
      </c>
      <c r="BY475">
        <v>-36.35082142857143</v>
      </c>
      <c r="BZ475">
        <v>1048.344642857143</v>
      </c>
      <c r="CA475">
        <v>1084.480357142857</v>
      </c>
      <c r="CB475">
        <v>1.012138571428571</v>
      </c>
      <c r="CC475">
        <v>1059.078571428571</v>
      </c>
      <c r="CD475">
        <v>23.42331428571429</v>
      </c>
      <c r="CE475">
        <v>2.183005714285714</v>
      </c>
      <c r="CF475">
        <v>2.092584285714286</v>
      </c>
      <c r="CG475">
        <v>18.83814285714286</v>
      </c>
      <c r="CH475">
        <v>18.16283214285714</v>
      </c>
      <c r="CI475">
        <v>1999.983928571428</v>
      </c>
      <c r="CJ475">
        <v>0.9800056785714286</v>
      </c>
      <c r="CK475">
        <v>0.01999413214285714</v>
      </c>
      <c r="CL475">
        <v>0</v>
      </c>
      <c r="CM475">
        <v>2.070964285714286</v>
      </c>
      <c r="CN475">
        <v>0</v>
      </c>
      <c r="CO475">
        <v>6684.732857142856</v>
      </c>
      <c r="CP475">
        <v>17338.10357142857</v>
      </c>
      <c r="CQ475">
        <v>38.8725</v>
      </c>
      <c r="CR475">
        <v>39.45049999999999</v>
      </c>
      <c r="CS475">
        <v>38.11578571428571</v>
      </c>
      <c r="CT475">
        <v>37.58239285714286</v>
      </c>
      <c r="CU475">
        <v>37.714</v>
      </c>
      <c r="CV475">
        <v>1959.993928571428</v>
      </c>
      <c r="CW475">
        <v>39.99</v>
      </c>
      <c r="CX475">
        <v>0</v>
      </c>
      <c r="CY475">
        <v>1677870131.8</v>
      </c>
      <c r="CZ475">
        <v>0</v>
      </c>
      <c r="DA475">
        <v>0</v>
      </c>
      <c r="DB475" t="s">
        <v>356</v>
      </c>
      <c r="DC475">
        <v>1664468064.5</v>
      </c>
      <c r="DD475">
        <v>1677795524</v>
      </c>
      <c r="DE475">
        <v>0</v>
      </c>
      <c r="DF475">
        <v>-0.419</v>
      </c>
      <c r="DG475">
        <v>-0.001</v>
      </c>
      <c r="DH475">
        <v>3.097</v>
      </c>
      <c r="DI475">
        <v>0.268</v>
      </c>
      <c r="DJ475">
        <v>400</v>
      </c>
      <c r="DK475">
        <v>24</v>
      </c>
      <c r="DL475">
        <v>0.15</v>
      </c>
      <c r="DM475">
        <v>0.13</v>
      </c>
      <c r="DN475">
        <v>-36.22768780487805</v>
      </c>
      <c r="DO475">
        <v>-1.796182578397278</v>
      </c>
      <c r="DP475">
        <v>0.2185944169451081</v>
      </c>
      <c r="DQ475">
        <v>0</v>
      </c>
      <c r="DR475">
        <v>1.016378048780488</v>
      </c>
      <c r="DS475">
        <v>-0.07939087108013754</v>
      </c>
      <c r="DT475">
        <v>0.007844535217468796</v>
      </c>
      <c r="DU475">
        <v>1</v>
      </c>
      <c r="DV475">
        <v>1</v>
      </c>
      <c r="DW475">
        <v>2</v>
      </c>
      <c r="DX475" t="s">
        <v>365</v>
      </c>
      <c r="DY475">
        <v>2.97825</v>
      </c>
      <c r="DZ475">
        <v>2.72819</v>
      </c>
      <c r="EA475">
        <v>0.159118</v>
      </c>
      <c r="EB475">
        <v>0.164102</v>
      </c>
      <c r="EC475">
        <v>0.106883</v>
      </c>
      <c r="ED475">
        <v>0.104679</v>
      </c>
      <c r="EE475">
        <v>25139.3</v>
      </c>
      <c r="EF475">
        <v>24689.6</v>
      </c>
      <c r="EG475">
        <v>30431.3</v>
      </c>
      <c r="EH475">
        <v>29790.2</v>
      </c>
      <c r="EI475">
        <v>37513.8</v>
      </c>
      <c r="EJ475">
        <v>35119.8</v>
      </c>
      <c r="EK475">
        <v>46559.1</v>
      </c>
      <c r="EL475">
        <v>44301.6</v>
      </c>
      <c r="EM475">
        <v>1.86475</v>
      </c>
      <c r="EN475">
        <v>1.83232</v>
      </c>
      <c r="EO475">
        <v>0.09987500000000001</v>
      </c>
      <c r="EP475">
        <v>0</v>
      </c>
      <c r="EQ475">
        <v>25.8503</v>
      </c>
      <c r="ER475">
        <v>999.9</v>
      </c>
      <c r="ES475">
        <v>48.6</v>
      </c>
      <c r="ET475">
        <v>33.4</v>
      </c>
      <c r="EU475">
        <v>28.1044</v>
      </c>
      <c r="EV475">
        <v>63.5862</v>
      </c>
      <c r="EW475">
        <v>20.8093</v>
      </c>
      <c r="EX475">
        <v>1</v>
      </c>
      <c r="EY475">
        <v>0.0764939</v>
      </c>
      <c r="EZ475">
        <v>1.29254</v>
      </c>
      <c r="FA475">
        <v>20.1954</v>
      </c>
      <c r="FB475">
        <v>5.22927</v>
      </c>
      <c r="FC475">
        <v>11.9736</v>
      </c>
      <c r="FD475">
        <v>4.9696</v>
      </c>
      <c r="FE475">
        <v>3.2896</v>
      </c>
      <c r="FF475">
        <v>9999</v>
      </c>
      <c r="FG475">
        <v>9999</v>
      </c>
      <c r="FH475">
        <v>9999</v>
      </c>
      <c r="FI475">
        <v>999.9</v>
      </c>
      <c r="FJ475">
        <v>4.97303</v>
      </c>
      <c r="FK475">
        <v>1.87741</v>
      </c>
      <c r="FL475">
        <v>1.87551</v>
      </c>
      <c r="FM475">
        <v>1.87836</v>
      </c>
      <c r="FN475">
        <v>1.875</v>
      </c>
      <c r="FO475">
        <v>1.87864</v>
      </c>
      <c r="FP475">
        <v>1.87563</v>
      </c>
      <c r="FQ475">
        <v>1.87683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4.91</v>
      </c>
      <c r="GF475">
        <v>0.3418</v>
      </c>
      <c r="GG475">
        <v>1.952128706093963</v>
      </c>
      <c r="GH475">
        <v>0.004218851560130391</v>
      </c>
      <c r="GI475">
        <v>-1.795455638341317E-06</v>
      </c>
      <c r="GJ475">
        <v>4.509012065089949E-10</v>
      </c>
      <c r="GK475">
        <v>-0.002260030334245136</v>
      </c>
      <c r="GL475">
        <v>0.00193859277299023</v>
      </c>
      <c r="GM475">
        <v>0.0006059354359476578</v>
      </c>
      <c r="GN475">
        <v>-3.865286006439209E-06</v>
      </c>
      <c r="GO475">
        <v>0</v>
      </c>
      <c r="GP475">
        <v>2124</v>
      </c>
      <c r="GQ475">
        <v>1</v>
      </c>
      <c r="GR475">
        <v>26</v>
      </c>
      <c r="GS475">
        <v>223367.7</v>
      </c>
      <c r="GT475">
        <v>1243.4</v>
      </c>
      <c r="GU475">
        <v>2.4292</v>
      </c>
      <c r="GV475">
        <v>2.55127</v>
      </c>
      <c r="GW475">
        <v>1.39893</v>
      </c>
      <c r="GX475">
        <v>2.36206</v>
      </c>
      <c r="GY475">
        <v>1.44897</v>
      </c>
      <c r="GZ475">
        <v>2.38892</v>
      </c>
      <c r="HA475">
        <v>39.7673</v>
      </c>
      <c r="HB475">
        <v>24.2013</v>
      </c>
      <c r="HC475">
        <v>18</v>
      </c>
      <c r="HD475">
        <v>494.077</v>
      </c>
      <c r="HE475">
        <v>445.516</v>
      </c>
      <c r="HF475">
        <v>23.6682</v>
      </c>
      <c r="HG475">
        <v>27.9975</v>
      </c>
      <c r="HH475">
        <v>30.0002</v>
      </c>
      <c r="HI475">
        <v>27.8157</v>
      </c>
      <c r="HJ475">
        <v>27.8883</v>
      </c>
      <c r="HK475">
        <v>48.7255</v>
      </c>
      <c r="HL475">
        <v>25.0631</v>
      </c>
      <c r="HM475">
        <v>100</v>
      </c>
      <c r="HN475">
        <v>23.6791</v>
      </c>
      <c r="HO475">
        <v>1108.31</v>
      </c>
      <c r="HP475">
        <v>23.479</v>
      </c>
      <c r="HQ475">
        <v>100.612</v>
      </c>
      <c r="HR475">
        <v>101.869</v>
      </c>
    </row>
    <row r="476" spans="1:226">
      <c r="A476">
        <v>460</v>
      </c>
      <c r="B476">
        <v>1677870133.5</v>
      </c>
      <c r="C476">
        <v>7612</v>
      </c>
      <c r="D476" t="s">
        <v>1286</v>
      </c>
      <c r="E476" t="s">
        <v>1287</v>
      </c>
      <c r="F476">
        <v>5</v>
      </c>
      <c r="G476" t="s">
        <v>353</v>
      </c>
      <c r="H476" t="s">
        <v>1155</v>
      </c>
      <c r="I476">
        <v>1677870126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1118.721709752324</v>
      </c>
      <c r="AK476">
        <v>1090.379757575758</v>
      </c>
      <c r="AL476">
        <v>3.431999732059442</v>
      </c>
      <c r="AM476">
        <v>63.79551976902608</v>
      </c>
      <c r="AN476">
        <f>(AP476 - AO476 + BO476*1E3/(8.314*(BQ476+273.15)) * AR476/BN476 * AQ476) * BN476/(100*BB476) * 1000/(1000 - AP476)</f>
        <v>0</v>
      </c>
      <c r="AO476">
        <v>23.42666394767283</v>
      </c>
      <c r="AP476">
        <v>24.41928484848485</v>
      </c>
      <c r="AQ476">
        <v>-4.595440031980174E-06</v>
      </c>
      <c r="AR476">
        <v>100.2132558642337</v>
      </c>
      <c r="AS476">
        <v>0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3.21</v>
      </c>
      <c r="BC476">
        <v>0.5</v>
      </c>
      <c r="BD476" t="s">
        <v>355</v>
      </c>
      <c r="BE476">
        <v>2</v>
      </c>
      <c r="BF476" t="b">
        <v>1</v>
      </c>
      <c r="BG476">
        <v>1677870126</v>
      </c>
      <c r="BH476">
        <v>1040.368888888889</v>
      </c>
      <c r="BI476">
        <v>1076.775925925926</v>
      </c>
      <c r="BJ476">
        <v>24.4282037037037</v>
      </c>
      <c r="BK476">
        <v>23.42448148148148</v>
      </c>
      <c r="BL476">
        <v>1035.472962962963</v>
      </c>
      <c r="BM476">
        <v>24.08626666666667</v>
      </c>
      <c r="BN476">
        <v>500.049962962963</v>
      </c>
      <c r="BO476">
        <v>89.33828518518519</v>
      </c>
      <c r="BP476">
        <v>0.09992812222222223</v>
      </c>
      <c r="BQ476">
        <v>26.43997037037038</v>
      </c>
      <c r="BR476">
        <v>27.49690740740741</v>
      </c>
      <c r="BS476">
        <v>999.9000000000001</v>
      </c>
      <c r="BT476">
        <v>0</v>
      </c>
      <c r="BU476">
        <v>0</v>
      </c>
      <c r="BV476">
        <v>10011.52777777778</v>
      </c>
      <c r="BW476">
        <v>0</v>
      </c>
      <c r="BX476">
        <v>5.93804888888889</v>
      </c>
      <c r="BY476">
        <v>-36.40599629629629</v>
      </c>
      <c r="BZ476">
        <v>1066.421111111111</v>
      </c>
      <c r="CA476">
        <v>1102.604074074074</v>
      </c>
      <c r="CB476">
        <v>1.003714740740741</v>
      </c>
      <c r="CC476">
        <v>1076.775925925926</v>
      </c>
      <c r="CD476">
        <v>23.42448148148148</v>
      </c>
      <c r="CE476">
        <v>2.182373703703703</v>
      </c>
      <c r="CF476">
        <v>2.092704444444444</v>
      </c>
      <c r="CG476">
        <v>18.83351111111111</v>
      </c>
      <c r="CH476">
        <v>18.16375185185185</v>
      </c>
      <c r="CI476">
        <v>1999.986296296297</v>
      </c>
      <c r="CJ476">
        <v>0.980006</v>
      </c>
      <c r="CK476">
        <v>0.0199938</v>
      </c>
      <c r="CL476">
        <v>0</v>
      </c>
      <c r="CM476">
        <v>2.114255555555556</v>
      </c>
      <c r="CN476">
        <v>0</v>
      </c>
      <c r="CO476">
        <v>6684.261481481482</v>
      </c>
      <c r="CP476">
        <v>17338.13333333333</v>
      </c>
      <c r="CQ476">
        <v>38.90022222222223</v>
      </c>
      <c r="CR476">
        <v>39.45100000000001</v>
      </c>
      <c r="CS476">
        <v>38.11314814814814</v>
      </c>
      <c r="CT476">
        <v>37.57848148148148</v>
      </c>
      <c r="CU476">
        <v>37.71259259259259</v>
      </c>
      <c r="CV476">
        <v>1959.996296296296</v>
      </c>
      <c r="CW476">
        <v>39.99</v>
      </c>
      <c r="CX476">
        <v>0</v>
      </c>
      <c r="CY476">
        <v>1677870136.6</v>
      </c>
      <c r="CZ476">
        <v>0</v>
      </c>
      <c r="DA476">
        <v>0</v>
      </c>
      <c r="DB476" t="s">
        <v>356</v>
      </c>
      <c r="DC476">
        <v>1664468064.5</v>
      </c>
      <c r="DD476">
        <v>1677795524</v>
      </c>
      <c r="DE476">
        <v>0</v>
      </c>
      <c r="DF476">
        <v>-0.419</v>
      </c>
      <c r="DG476">
        <v>-0.001</v>
      </c>
      <c r="DH476">
        <v>3.097</v>
      </c>
      <c r="DI476">
        <v>0.268</v>
      </c>
      <c r="DJ476">
        <v>400</v>
      </c>
      <c r="DK476">
        <v>24</v>
      </c>
      <c r="DL476">
        <v>0.15</v>
      </c>
      <c r="DM476">
        <v>0.13</v>
      </c>
      <c r="DN476">
        <v>-36.3747775</v>
      </c>
      <c r="DO476">
        <v>-0.8934923076922111</v>
      </c>
      <c r="DP476">
        <v>0.1190835242329933</v>
      </c>
      <c r="DQ476">
        <v>0</v>
      </c>
      <c r="DR476">
        <v>1.00922525</v>
      </c>
      <c r="DS476">
        <v>-0.09261946716698116</v>
      </c>
      <c r="DT476">
        <v>0.009003895114754513</v>
      </c>
      <c r="DU476">
        <v>1</v>
      </c>
      <c r="DV476">
        <v>1</v>
      </c>
      <c r="DW476">
        <v>2</v>
      </c>
      <c r="DX476" t="s">
        <v>365</v>
      </c>
      <c r="DY476">
        <v>2.9784</v>
      </c>
      <c r="DZ476">
        <v>2.72815</v>
      </c>
      <c r="EA476">
        <v>0.160723</v>
      </c>
      <c r="EB476">
        <v>0.16569</v>
      </c>
      <c r="EC476">
        <v>0.106867</v>
      </c>
      <c r="ED476">
        <v>0.104684</v>
      </c>
      <c r="EE476">
        <v>25091.4</v>
      </c>
      <c r="EF476">
        <v>24642.4</v>
      </c>
      <c r="EG476">
        <v>30431.4</v>
      </c>
      <c r="EH476">
        <v>29789.9</v>
      </c>
      <c r="EI476">
        <v>37514.5</v>
      </c>
      <c r="EJ476">
        <v>35119.5</v>
      </c>
      <c r="EK476">
        <v>46559</v>
      </c>
      <c r="EL476">
        <v>44301.2</v>
      </c>
      <c r="EM476">
        <v>1.86505</v>
      </c>
      <c r="EN476">
        <v>1.83245</v>
      </c>
      <c r="EO476">
        <v>0.101358</v>
      </c>
      <c r="EP476">
        <v>0</v>
      </c>
      <c r="EQ476">
        <v>25.8511</v>
      </c>
      <c r="ER476">
        <v>999.9</v>
      </c>
      <c r="ES476">
        <v>48.6</v>
      </c>
      <c r="ET476">
        <v>33.4</v>
      </c>
      <c r="EU476">
        <v>28.1075</v>
      </c>
      <c r="EV476">
        <v>63.6862</v>
      </c>
      <c r="EW476">
        <v>21.0657</v>
      </c>
      <c r="EX476">
        <v>1</v>
      </c>
      <c r="EY476">
        <v>0.0764228</v>
      </c>
      <c r="EZ476">
        <v>1.27311</v>
      </c>
      <c r="FA476">
        <v>20.1954</v>
      </c>
      <c r="FB476">
        <v>5.22882</v>
      </c>
      <c r="FC476">
        <v>11.9728</v>
      </c>
      <c r="FD476">
        <v>4.97015</v>
      </c>
      <c r="FE476">
        <v>3.28953</v>
      </c>
      <c r="FF476">
        <v>9999</v>
      </c>
      <c r="FG476">
        <v>9999</v>
      </c>
      <c r="FH476">
        <v>9999</v>
      </c>
      <c r="FI476">
        <v>999.9</v>
      </c>
      <c r="FJ476">
        <v>4.973</v>
      </c>
      <c r="FK476">
        <v>1.87744</v>
      </c>
      <c r="FL476">
        <v>1.87555</v>
      </c>
      <c r="FM476">
        <v>1.87836</v>
      </c>
      <c r="FN476">
        <v>1.87501</v>
      </c>
      <c r="FO476">
        <v>1.87863</v>
      </c>
      <c r="FP476">
        <v>1.87565</v>
      </c>
      <c r="FQ476">
        <v>1.87683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4.94</v>
      </c>
      <c r="GF476">
        <v>0.3418</v>
      </c>
      <c r="GG476">
        <v>1.952128706093963</v>
      </c>
      <c r="GH476">
        <v>0.004218851560130391</v>
      </c>
      <c r="GI476">
        <v>-1.795455638341317E-06</v>
      </c>
      <c r="GJ476">
        <v>4.509012065089949E-10</v>
      </c>
      <c r="GK476">
        <v>-0.002260030334245136</v>
      </c>
      <c r="GL476">
        <v>0.00193859277299023</v>
      </c>
      <c r="GM476">
        <v>0.0006059354359476578</v>
      </c>
      <c r="GN476">
        <v>-3.865286006439209E-06</v>
      </c>
      <c r="GO476">
        <v>0</v>
      </c>
      <c r="GP476">
        <v>2124</v>
      </c>
      <c r="GQ476">
        <v>1</v>
      </c>
      <c r="GR476">
        <v>26</v>
      </c>
      <c r="GS476">
        <v>223367.8</v>
      </c>
      <c r="GT476">
        <v>1243.5</v>
      </c>
      <c r="GU476">
        <v>2.45972</v>
      </c>
      <c r="GV476">
        <v>2.54028</v>
      </c>
      <c r="GW476">
        <v>1.39893</v>
      </c>
      <c r="GX476">
        <v>2.36206</v>
      </c>
      <c r="GY476">
        <v>1.44897</v>
      </c>
      <c r="GZ476">
        <v>2.5061</v>
      </c>
      <c r="HA476">
        <v>39.7673</v>
      </c>
      <c r="HB476">
        <v>24.2188</v>
      </c>
      <c r="HC476">
        <v>18</v>
      </c>
      <c r="HD476">
        <v>494.26</v>
      </c>
      <c r="HE476">
        <v>445.612</v>
      </c>
      <c r="HF476">
        <v>23.6789</v>
      </c>
      <c r="HG476">
        <v>28.0004</v>
      </c>
      <c r="HH476">
        <v>30.0001</v>
      </c>
      <c r="HI476">
        <v>27.8181</v>
      </c>
      <c r="HJ476">
        <v>27.8906</v>
      </c>
      <c r="HK476">
        <v>49.2904</v>
      </c>
      <c r="HL476">
        <v>25.0631</v>
      </c>
      <c r="HM476">
        <v>100</v>
      </c>
      <c r="HN476">
        <v>23.6863</v>
      </c>
      <c r="HO476">
        <v>1121.85</v>
      </c>
      <c r="HP476">
        <v>23.4886</v>
      </c>
      <c r="HQ476">
        <v>100.612</v>
      </c>
      <c r="HR476">
        <v>101.868</v>
      </c>
    </row>
    <row r="477" spans="1:226">
      <c r="A477">
        <v>461</v>
      </c>
      <c r="B477">
        <v>1677870138.5</v>
      </c>
      <c r="C477">
        <v>7617</v>
      </c>
      <c r="D477" t="s">
        <v>1288</v>
      </c>
      <c r="E477" t="s">
        <v>1289</v>
      </c>
      <c r="F477">
        <v>5</v>
      </c>
      <c r="G477" t="s">
        <v>353</v>
      </c>
      <c r="H477" t="s">
        <v>1155</v>
      </c>
      <c r="I477">
        <v>1677870130.714286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1135.94307252217</v>
      </c>
      <c r="AK477">
        <v>1107.515151515152</v>
      </c>
      <c r="AL477">
        <v>3.442400653774756</v>
      </c>
      <c r="AM477">
        <v>63.79551976902608</v>
      </c>
      <c r="AN477">
        <f>(AP477 - AO477 + BO477*1E3/(8.314*(BQ477+273.15)) * AR477/BN477 * AQ477) * BN477/(100*BB477) * 1000/(1000 - AP477)</f>
        <v>0</v>
      </c>
      <c r="AO477">
        <v>23.42540917256409</v>
      </c>
      <c r="AP477">
        <v>24.41642060606061</v>
      </c>
      <c r="AQ477">
        <v>-5.203143111356982E-06</v>
      </c>
      <c r="AR477">
        <v>100.2132558642337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3.21</v>
      </c>
      <c r="BC477">
        <v>0.5</v>
      </c>
      <c r="BD477" t="s">
        <v>355</v>
      </c>
      <c r="BE477">
        <v>2</v>
      </c>
      <c r="BF477" t="b">
        <v>1</v>
      </c>
      <c r="BG477">
        <v>1677870130.714286</v>
      </c>
      <c r="BH477">
        <v>1056.083928571428</v>
      </c>
      <c r="BI477">
        <v>1092.612857142857</v>
      </c>
      <c r="BJ477">
        <v>24.422825</v>
      </c>
      <c r="BK477">
        <v>23.42530714285714</v>
      </c>
      <c r="BL477">
        <v>1051.157857142857</v>
      </c>
      <c r="BM477">
        <v>24.08099642857143</v>
      </c>
      <c r="BN477">
        <v>500.0380714285715</v>
      </c>
      <c r="BO477">
        <v>89.33911428571427</v>
      </c>
      <c r="BP477">
        <v>0.09988762142857144</v>
      </c>
      <c r="BQ477">
        <v>26.43968214285714</v>
      </c>
      <c r="BR477">
        <v>27.49621071428571</v>
      </c>
      <c r="BS477">
        <v>999.9000000000002</v>
      </c>
      <c r="BT477">
        <v>0</v>
      </c>
      <c r="BU477">
        <v>0</v>
      </c>
      <c r="BV477">
        <v>10008.82071428571</v>
      </c>
      <c r="BW477">
        <v>0</v>
      </c>
      <c r="BX477">
        <v>7.528164285714285</v>
      </c>
      <c r="BY477">
        <v>-36.52703214285715</v>
      </c>
      <c r="BZ477">
        <v>1082.523214285714</v>
      </c>
      <c r="CA477">
        <v>1118.820714285714</v>
      </c>
      <c r="CB477">
        <v>0.9974996785714286</v>
      </c>
      <c r="CC477">
        <v>1092.612857142857</v>
      </c>
      <c r="CD477">
        <v>23.42530714285714</v>
      </c>
      <c r="CE477">
        <v>2.181912857142857</v>
      </c>
      <c r="CF477">
        <v>2.0927975</v>
      </c>
      <c r="CG477">
        <v>18.83013571428571</v>
      </c>
      <c r="CH477">
        <v>18.16446428571428</v>
      </c>
      <c r="CI477">
        <v>1999.992857142857</v>
      </c>
      <c r="CJ477">
        <v>0.9800061071428571</v>
      </c>
      <c r="CK477">
        <v>0.01999368928571428</v>
      </c>
      <c r="CL477">
        <v>0</v>
      </c>
      <c r="CM477">
        <v>2.138907142857143</v>
      </c>
      <c r="CN477">
        <v>0</v>
      </c>
      <c r="CO477">
        <v>6683.685714285713</v>
      </c>
      <c r="CP477">
        <v>17338.2</v>
      </c>
      <c r="CQ477">
        <v>38.92378571428571</v>
      </c>
      <c r="CR477">
        <v>39.45724999999999</v>
      </c>
      <c r="CS477">
        <v>38.10239285714285</v>
      </c>
      <c r="CT477">
        <v>37.58460714285714</v>
      </c>
      <c r="CU477">
        <v>37.70271428571429</v>
      </c>
      <c r="CV477">
        <v>1960.002857142858</v>
      </c>
      <c r="CW477">
        <v>39.99</v>
      </c>
      <c r="CX477">
        <v>0</v>
      </c>
      <c r="CY477">
        <v>1677870141.4</v>
      </c>
      <c r="CZ477">
        <v>0</v>
      </c>
      <c r="DA477">
        <v>0</v>
      </c>
      <c r="DB477" t="s">
        <v>356</v>
      </c>
      <c r="DC477">
        <v>1664468064.5</v>
      </c>
      <c r="DD477">
        <v>1677795524</v>
      </c>
      <c r="DE477">
        <v>0</v>
      </c>
      <c r="DF477">
        <v>-0.419</v>
      </c>
      <c r="DG477">
        <v>-0.001</v>
      </c>
      <c r="DH477">
        <v>3.097</v>
      </c>
      <c r="DI477">
        <v>0.268</v>
      </c>
      <c r="DJ477">
        <v>400</v>
      </c>
      <c r="DK477">
        <v>24</v>
      </c>
      <c r="DL477">
        <v>0.15</v>
      </c>
      <c r="DM477">
        <v>0.13</v>
      </c>
      <c r="DN477">
        <v>-36.46025609756097</v>
      </c>
      <c r="DO477">
        <v>-1.185675261324092</v>
      </c>
      <c r="DP477">
        <v>0.1388205967159621</v>
      </c>
      <c r="DQ477">
        <v>0</v>
      </c>
      <c r="DR477">
        <v>1.002023</v>
      </c>
      <c r="DS477">
        <v>-0.08514351219512399</v>
      </c>
      <c r="DT477">
        <v>0.008618146269468357</v>
      </c>
      <c r="DU477">
        <v>1</v>
      </c>
      <c r="DV477">
        <v>1</v>
      </c>
      <c r="DW477">
        <v>2</v>
      </c>
      <c r="DX477" t="s">
        <v>365</v>
      </c>
      <c r="DY477">
        <v>2.9784</v>
      </c>
      <c r="DZ477">
        <v>2.72847</v>
      </c>
      <c r="EA477">
        <v>0.162312</v>
      </c>
      <c r="EB477">
        <v>0.167276</v>
      </c>
      <c r="EC477">
        <v>0.106858</v>
      </c>
      <c r="ED477">
        <v>0.10468</v>
      </c>
      <c r="EE477">
        <v>25043.4</v>
      </c>
      <c r="EF477">
        <v>24595.9</v>
      </c>
      <c r="EG477">
        <v>30430.9</v>
      </c>
      <c r="EH477">
        <v>29790.3</v>
      </c>
      <c r="EI477">
        <v>37514.6</v>
      </c>
      <c r="EJ477">
        <v>35120.2</v>
      </c>
      <c r="EK477">
        <v>46558.4</v>
      </c>
      <c r="EL477">
        <v>44301.8</v>
      </c>
      <c r="EM477">
        <v>1.86493</v>
      </c>
      <c r="EN477">
        <v>1.83237</v>
      </c>
      <c r="EO477">
        <v>0.100959</v>
      </c>
      <c r="EP477">
        <v>0</v>
      </c>
      <c r="EQ477">
        <v>25.8525</v>
      </c>
      <c r="ER477">
        <v>999.9</v>
      </c>
      <c r="ES477">
        <v>48.6</v>
      </c>
      <c r="ET477">
        <v>33.4</v>
      </c>
      <c r="EU477">
        <v>28.1064</v>
      </c>
      <c r="EV477">
        <v>63.3962</v>
      </c>
      <c r="EW477">
        <v>20.6571</v>
      </c>
      <c r="EX477">
        <v>1</v>
      </c>
      <c r="EY477">
        <v>0.0766997</v>
      </c>
      <c r="EZ477">
        <v>1.30065</v>
      </c>
      <c r="FA477">
        <v>20.1953</v>
      </c>
      <c r="FB477">
        <v>5.22972</v>
      </c>
      <c r="FC477">
        <v>11.9736</v>
      </c>
      <c r="FD477">
        <v>4.97055</v>
      </c>
      <c r="FE477">
        <v>3.2895</v>
      </c>
      <c r="FF477">
        <v>9999</v>
      </c>
      <c r="FG477">
        <v>9999</v>
      </c>
      <c r="FH477">
        <v>9999</v>
      </c>
      <c r="FI477">
        <v>999.9</v>
      </c>
      <c r="FJ477">
        <v>4.97297</v>
      </c>
      <c r="FK477">
        <v>1.87741</v>
      </c>
      <c r="FL477">
        <v>1.87549</v>
      </c>
      <c r="FM477">
        <v>1.87836</v>
      </c>
      <c r="FN477">
        <v>1.875</v>
      </c>
      <c r="FO477">
        <v>1.87861</v>
      </c>
      <c r="FP477">
        <v>1.87562</v>
      </c>
      <c r="FQ477">
        <v>1.87683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4.98</v>
      </c>
      <c r="GF477">
        <v>0.3417</v>
      </c>
      <c r="GG477">
        <v>1.952128706093963</v>
      </c>
      <c r="GH477">
        <v>0.004218851560130391</v>
      </c>
      <c r="GI477">
        <v>-1.795455638341317E-06</v>
      </c>
      <c r="GJ477">
        <v>4.509012065089949E-10</v>
      </c>
      <c r="GK477">
        <v>-0.002260030334245136</v>
      </c>
      <c r="GL477">
        <v>0.00193859277299023</v>
      </c>
      <c r="GM477">
        <v>0.0006059354359476578</v>
      </c>
      <c r="GN477">
        <v>-3.865286006439209E-06</v>
      </c>
      <c r="GO477">
        <v>0</v>
      </c>
      <c r="GP477">
        <v>2124</v>
      </c>
      <c r="GQ477">
        <v>1</v>
      </c>
      <c r="GR477">
        <v>26</v>
      </c>
      <c r="GS477">
        <v>223367.9</v>
      </c>
      <c r="GT477">
        <v>1243.6</v>
      </c>
      <c r="GU477">
        <v>2.48779</v>
      </c>
      <c r="GV477">
        <v>2.55493</v>
      </c>
      <c r="GW477">
        <v>1.39893</v>
      </c>
      <c r="GX477">
        <v>2.36206</v>
      </c>
      <c r="GY477">
        <v>1.44897</v>
      </c>
      <c r="GZ477">
        <v>2.47559</v>
      </c>
      <c r="HA477">
        <v>39.7673</v>
      </c>
      <c r="HB477">
        <v>24.2101</v>
      </c>
      <c r="HC477">
        <v>18</v>
      </c>
      <c r="HD477">
        <v>494.206</v>
      </c>
      <c r="HE477">
        <v>445.583</v>
      </c>
      <c r="HF477">
        <v>23.6861</v>
      </c>
      <c r="HG477">
        <v>28.0028</v>
      </c>
      <c r="HH477">
        <v>30.0003</v>
      </c>
      <c r="HI477">
        <v>27.8205</v>
      </c>
      <c r="HJ477">
        <v>27.893</v>
      </c>
      <c r="HK477">
        <v>49.911</v>
      </c>
      <c r="HL477">
        <v>25.0631</v>
      </c>
      <c r="HM477">
        <v>100</v>
      </c>
      <c r="HN477">
        <v>23.6815</v>
      </c>
      <c r="HO477">
        <v>1141.89</v>
      </c>
      <c r="HP477">
        <v>23.5009</v>
      </c>
      <c r="HQ477">
        <v>100.611</v>
      </c>
      <c r="HR477">
        <v>101.869</v>
      </c>
    </row>
    <row r="478" spans="1:226">
      <c r="A478">
        <v>462</v>
      </c>
      <c r="B478">
        <v>1677870143.5</v>
      </c>
      <c r="C478">
        <v>7622</v>
      </c>
      <c r="D478" t="s">
        <v>1290</v>
      </c>
      <c r="E478" t="s">
        <v>1291</v>
      </c>
      <c r="F478">
        <v>5</v>
      </c>
      <c r="G478" t="s">
        <v>353</v>
      </c>
      <c r="H478" t="s">
        <v>1155</v>
      </c>
      <c r="I478">
        <v>1677870136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1153.123091245541</v>
      </c>
      <c r="AK478">
        <v>1124.743818181818</v>
      </c>
      <c r="AL478">
        <v>3.443066730972226</v>
      </c>
      <c r="AM478">
        <v>63.79551976902608</v>
      </c>
      <c r="AN478">
        <f>(AP478 - AO478 + BO478*1E3/(8.314*(BQ478+273.15)) * AR478/BN478 * AQ478) * BN478/(100*BB478) * 1000/(1000 - AP478)</f>
        <v>0</v>
      </c>
      <c r="AO478">
        <v>23.42658209128493</v>
      </c>
      <c r="AP478">
        <v>24.41014303030302</v>
      </c>
      <c r="AQ478">
        <v>-7.997068757938713E-06</v>
      </c>
      <c r="AR478">
        <v>100.2132558642337</v>
      </c>
      <c r="AS478">
        <v>0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3.21</v>
      </c>
      <c r="BC478">
        <v>0.5</v>
      </c>
      <c r="BD478" t="s">
        <v>355</v>
      </c>
      <c r="BE478">
        <v>2</v>
      </c>
      <c r="BF478" t="b">
        <v>1</v>
      </c>
      <c r="BG478">
        <v>1677870136</v>
      </c>
      <c r="BH478">
        <v>1073.789259259259</v>
      </c>
      <c r="BI478">
        <v>1110.395925925926</v>
      </c>
      <c r="BJ478">
        <v>24.41704444444444</v>
      </c>
      <c r="BK478">
        <v>23.42615185185186</v>
      </c>
      <c r="BL478">
        <v>1068.828888888889</v>
      </c>
      <c r="BM478">
        <v>24.07534444444445</v>
      </c>
      <c r="BN478">
        <v>500.0346296296297</v>
      </c>
      <c r="BO478">
        <v>89.34010370370369</v>
      </c>
      <c r="BP478">
        <v>0.09993982222222222</v>
      </c>
      <c r="BQ478">
        <v>26.44027037037037</v>
      </c>
      <c r="BR478">
        <v>27.50282962962963</v>
      </c>
      <c r="BS478">
        <v>999.9000000000001</v>
      </c>
      <c r="BT478">
        <v>0</v>
      </c>
      <c r="BU478">
        <v>0</v>
      </c>
      <c r="BV478">
        <v>10012.14555555555</v>
      </c>
      <c r="BW478">
        <v>0</v>
      </c>
      <c r="BX478">
        <v>7.905567037037037</v>
      </c>
      <c r="BY478">
        <v>-36.60446296296296</v>
      </c>
      <c r="BZ478">
        <v>1100.665555555556</v>
      </c>
      <c r="CA478">
        <v>1137.031111111111</v>
      </c>
      <c r="CB478">
        <v>0.9908752592592593</v>
      </c>
      <c r="CC478">
        <v>1110.395925925926</v>
      </c>
      <c r="CD478">
        <v>23.42615185185186</v>
      </c>
      <c r="CE478">
        <v>2.181420740740741</v>
      </c>
      <c r="CF478">
        <v>2.092895925925926</v>
      </c>
      <c r="CG478">
        <v>18.82651481481482</v>
      </c>
      <c r="CH478">
        <v>18.16522222222223</v>
      </c>
      <c r="CI478">
        <v>1999.987777777778</v>
      </c>
      <c r="CJ478">
        <v>0.9800061111111111</v>
      </c>
      <c r="CK478">
        <v>0.01999368518518518</v>
      </c>
      <c r="CL478">
        <v>0</v>
      </c>
      <c r="CM478">
        <v>2.119944444444444</v>
      </c>
      <c r="CN478">
        <v>0</v>
      </c>
      <c r="CO478">
        <v>6683.132962962964</v>
      </c>
      <c r="CP478">
        <v>17338.16296296296</v>
      </c>
      <c r="CQ478">
        <v>39.00196296296296</v>
      </c>
      <c r="CR478">
        <v>39.465</v>
      </c>
      <c r="CS478">
        <v>38.08074074074074</v>
      </c>
      <c r="CT478">
        <v>37.58774074074074</v>
      </c>
      <c r="CU478">
        <v>37.701</v>
      </c>
      <c r="CV478">
        <v>1959.997777777778</v>
      </c>
      <c r="CW478">
        <v>39.99</v>
      </c>
      <c r="CX478">
        <v>0</v>
      </c>
      <c r="CY478">
        <v>1677870146.8</v>
      </c>
      <c r="CZ478">
        <v>0</v>
      </c>
      <c r="DA478">
        <v>0</v>
      </c>
      <c r="DB478" t="s">
        <v>356</v>
      </c>
      <c r="DC478">
        <v>1664468064.5</v>
      </c>
      <c r="DD478">
        <v>1677795524</v>
      </c>
      <c r="DE478">
        <v>0</v>
      </c>
      <c r="DF478">
        <v>-0.419</v>
      </c>
      <c r="DG478">
        <v>-0.001</v>
      </c>
      <c r="DH478">
        <v>3.097</v>
      </c>
      <c r="DI478">
        <v>0.268</v>
      </c>
      <c r="DJ478">
        <v>400</v>
      </c>
      <c r="DK478">
        <v>24</v>
      </c>
      <c r="DL478">
        <v>0.15</v>
      </c>
      <c r="DM478">
        <v>0.13</v>
      </c>
      <c r="DN478">
        <v>-36.5537875</v>
      </c>
      <c r="DO478">
        <v>-0.9629954971856549</v>
      </c>
      <c r="DP478">
        <v>0.1087153213385768</v>
      </c>
      <c r="DQ478">
        <v>0</v>
      </c>
      <c r="DR478">
        <v>0.9947046499999999</v>
      </c>
      <c r="DS478">
        <v>-0.06989076923077246</v>
      </c>
      <c r="DT478">
        <v>0.007037696748759494</v>
      </c>
      <c r="DU478">
        <v>1</v>
      </c>
      <c r="DV478">
        <v>1</v>
      </c>
      <c r="DW478">
        <v>2</v>
      </c>
      <c r="DX478" t="s">
        <v>365</v>
      </c>
      <c r="DY478">
        <v>2.97838</v>
      </c>
      <c r="DZ478">
        <v>2.72853</v>
      </c>
      <c r="EA478">
        <v>0.163895</v>
      </c>
      <c r="EB478">
        <v>0.16884</v>
      </c>
      <c r="EC478">
        <v>0.106839</v>
      </c>
      <c r="ED478">
        <v>0.104681</v>
      </c>
      <c r="EE478">
        <v>24996.1</v>
      </c>
      <c r="EF478">
        <v>24549.5</v>
      </c>
      <c r="EG478">
        <v>30431</v>
      </c>
      <c r="EH478">
        <v>29790.1</v>
      </c>
      <c r="EI478">
        <v>37515.7</v>
      </c>
      <c r="EJ478">
        <v>35119.8</v>
      </c>
      <c r="EK478">
        <v>46558.6</v>
      </c>
      <c r="EL478">
        <v>44301.3</v>
      </c>
      <c r="EM478">
        <v>1.8653</v>
      </c>
      <c r="EN478">
        <v>1.83235</v>
      </c>
      <c r="EO478">
        <v>0.100922</v>
      </c>
      <c r="EP478">
        <v>0</v>
      </c>
      <c r="EQ478">
        <v>25.8533</v>
      </c>
      <c r="ER478">
        <v>999.9</v>
      </c>
      <c r="ES478">
        <v>48.6</v>
      </c>
      <c r="ET478">
        <v>33.4</v>
      </c>
      <c r="EU478">
        <v>28.1042</v>
      </c>
      <c r="EV478">
        <v>63.3462</v>
      </c>
      <c r="EW478">
        <v>21.0296</v>
      </c>
      <c r="EX478">
        <v>1</v>
      </c>
      <c r="EY478">
        <v>0.0769233</v>
      </c>
      <c r="EZ478">
        <v>1.32115</v>
      </c>
      <c r="FA478">
        <v>20.1951</v>
      </c>
      <c r="FB478">
        <v>5.23032</v>
      </c>
      <c r="FC478">
        <v>11.9739</v>
      </c>
      <c r="FD478">
        <v>4.9706</v>
      </c>
      <c r="FE478">
        <v>3.28973</v>
      </c>
      <c r="FF478">
        <v>9999</v>
      </c>
      <c r="FG478">
        <v>9999</v>
      </c>
      <c r="FH478">
        <v>9999</v>
      </c>
      <c r="FI478">
        <v>999.9</v>
      </c>
      <c r="FJ478">
        <v>4.973</v>
      </c>
      <c r="FK478">
        <v>1.87742</v>
      </c>
      <c r="FL478">
        <v>1.87552</v>
      </c>
      <c r="FM478">
        <v>1.87836</v>
      </c>
      <c r="FN478">
        <v>1.875</v>
      </c>
      <c r="FO478">
        <v>1.87863</v>
      </c>
      <c r="FP478">
        <v>1.87565</v>
      </c>
      <c r="FQ478">
        <v>1.87683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5.01</v>
      </c>
      <c r="GF478">
        <v>0.3415</v>
      </c>
      <c r="GG478">
        <v>1.952128706093963</v>
      </c>
      <c r="GH478">
        <v>0.004218851560130391</v>
      </c>
      <c r="GI478">
        <v>-1.795455638341317E-06</v>
      </c>
      <c r="GJ478">
        <v>4.509012065089949E-10</v>
      </c>
      <c r="GK478">
        <v>-0.002260030334245136</v>
      </c>
      <c r="GL478">
        <v>0.00193859277299023</v>
      </c>
      <c r="GM478">
        <v>0.0006059354359476578</v>
      </c>
      <c r="GN478">
        <v>-3.865286006439209E-06</v>
      </c>
      <c r="GO478">
        <v>0</v>
      </c>
      <c r="GP478">
        <v>2124</v>
      </c>
      <c r="GQ478">
        <v>1</v>
      </c>
      <c r="GR478">
        <v>26</v>
      </c>
      <c r="GS478">
        <v>223368</v>
      </c>
      <c r="GT478">
        <v>1243.7</v>
      </c>
      <c r="GU478">
        <v>2.51831</v>
      </c>
      <c r="GV478">
        <v>2.5415</v>
      </c>
      <c r="GW478">
        <v>1.39893</v>
      </c>
      <c r="GX478">
        <v>2.36206</v>
      </c>
      <c r="GY478">
        <v>1.44897</v>
      </c>
      <c r="GZ478">
        <v>2.44507</v>
      </c>
      <c r="HA478">
        <v>39.7422</v>
      </c>
      <c r="HB478">
        <v>24.2101</v>
      </c>
      <c r="HC478">
        <v>18</v>
      </c>
      <c r="HD478">
        <v>494.431</v>
      </c>
      <c r="HE478">
        <v>445.586</v>
      </c>
      <c r="HF478">
        <v>23.6829</v>
      </c>
      <c r="HG478">
        <v>28.0052</v>
      </c>
      <c r="HH478">
        <v>30.0004</v>
      </c>
      <c r="HI478">
        <v>27.8228</v>
      </c>
      <c r="HJ478">
        <v>27.8954</v>
      </c>
      <c r="HK478">
        <v>50.469</v>
      </c>
      <c r="HL478">
        <v>25.0631</v>
      </c>
      <c r="HM478">
        <v>100</v>
      </c>
      <c r="HN478">
        <v>23.6777</v>
      </c>
      <c r="HO478">
        <v>1155.26</v>
      </c>
      <c r="HP478">
        <v>23.5177</v>
      </c>
      <c r="HQ478">
        <v>100.611</v>
      </c>
      <c r="HR478">
        <v>101.868</v>
      </c>
    </row>
    <row r="479" spans="1:226">
      <c r="A479">
        <v>463</v>
      </c>
      <c r="B479">
        <v>1677870148.5</v>
      </c>
      <c r="C479">
        <v>7627</v>
      </c>
      <c r="D479" t="s">
        <v>1292</v>
      </c>
      <c r="E479" t="s">
        <v>1293</v>
      </c>
      <c r="F479">
        <v>5</v>
      </c>
      <c r="G479" t="s">
        <v>353</v>
      </c>
      <c r="H479" t="s">
        <v>1155</v>
      </c>
      <c r="I479">
        <v>1677870140.714286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1170.266091766998</v>
      </c>
      <c r="AK479">
        <v>1141.792303030303</v>
      </c>
      <c r="AL479">
        <v>3.405467384747027</v>
      </c>
      <c r="AM479">
        <v>63.79551976902608</v>
      </c>
      <c r="AN479">
        <f>(AP479 - AO479 + BO479*1E3/(8.314*(BQ479+273.15)) * AR479/BN479 * AQ479) * BN479/(100*BB479) * 1000/(1000 - AP479)</f>
        <v>0</v>
      </c>
      <c r="AO479">
        <v>23.42733268407341</v>
      </c>
      <c r="AP479">
        <v>24.40198363636362</v>
      </c>
      <c r="AQ479">
        <v>-1.152795491719776E-05</v>
      </c>
      <c r="AR479">
        <v>100.2132558642337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3.21</v>
      </c>
      <c r="BC479">
        <v>0.5</v>
      </c>
      <c r="BD479" t="s">
        <v>355</v>
      </c>
      <c r="BE479">
        <v>2</v>
      </c>
      <c r="BF479" t="b">
        <v>1</v>
      </c>
      <c r="BG479">
        <v>1677870140.714286</v>
      </c>
      <c r="BH479">
        <v>1089.570714285714</v>
      </c>
      <c r="BI479">
        <v>1126.224642857143</v>
      </c>
      <c r="BJ479">
        <v>24.41231428571429</v>
      </c>
      <c r="BK479">
        <v>23.42645357142857</v>
      </c>
      <c r="BL479">
        <v>1084.579642857143</v>
      </c>
      <c r="BM479">
        <v>24.07073214285714</v>
      </c>
      <c r="BN479">
        <v>500.0389642857143</v>
      </c>
      <c r="BO479">
        <v>89.33956785714288</v>
      </c>
      <c r="BP479">
        <v>0.09995205357142858</v>
      </c>
      <c r="BQ479">
        <v>26.44157142857143</v>
      </c>
      <c r="BR479">
        <v>27.50404642857142</v>
      </c>
      <c r="BS479">
        <v>999.9000000000002</v>
      </c>
      <c r="BT479">
        <v>0</v>
      </c>
      <c r="BU479">
        <v>0</v>
      </c>
      <c r="BV479">
        <v>10007.28678571428</v>
      </c>
      <c r="BW479">
        <v>0</v>
      </c>
      <c r="BX479">
        <v>7.742910714285713</v>
      </c>
      <c r="BY479">
        <v>-36.65276071428572</v>
      </c>
      <c r="BZ479">
        <v>1116.835714285714</v>
      </c>
      <c r="CA479">
        <v>1153.24</v>
      </c>
      <c r="CB479">
        <v>0.9858520357142859</v>
      </c>
      <c r="CC479">
        <v>1126.224642857143</v>
      </c>
      <c r="CD479">
        <v>23.42645357142857</v>
      </c>
      <c r="CE479">
        <v>2.180985</v>
      </c>
      <c r="CF479">
        <v>2.092909285714286</v>
      </c>
      <c r="CG479">
        <v>18.82332142857143</v>
      </c>
      <c r="CH479">
        <v>18.165325</v>
      </c>
      <c r="CI479">
        <v>1999.993571428571</v>
      </c>
      <c r="CJ479">
        <v>0.9800062142857142</v>
      </c>
      <c r="CK479">
        <v>0.01999357857142857</v>
      </c>
      <c r="CL479">
        <v>0</v>
      </c>
      <c r="CM479">
        <v>2.109589285714285</v>
      </c>
      <c r="CN479">
        <v>0</v>
      </c>
      <c r="CO479">
        <v>6682.453928571428</v>
      </c>
      <c r="CP479">
        <v>17338.21071428572</v>
      </c>
      <c r="CQ479">
        <v>38.97285714285714</v>
      </c>
      <c r="CR479">
        <v>39.473</v>
      </c>
      <c r="CS479">
        <v>38.08003571428571</v>
      </c>
      <c r="CT479">
        <v>37.59571428571428</v>
      </c>
      <c r="CU479">
        <v>37.70274999999999</v>
      </c>
      <c r="CV479">
        <v>1960.003571428572</v>
      </c>
      <c r="CW479">
        <v>39.99</v>
      </c>
      <c r="CX479">
        <v>0</v>
      </c>
      <c r="CY479">
        <v>1677870151.6</v>
      </c>
      <c r="CZ479">
        <v>0</v>
      </c>
      <c r="DA479">
        <v>0</v>
      </c>
      <c r="DB479" t="s">
        <v>356</v>
      </c>
      <c r="DC479">
        <v>1664468064.5</v>
      </c>
      <c r="DD479">
        <v>1677795524</v>
      </c>
      <c r="DE479">
        <v>0</v>
      </c>
      <c r="DF479">
        <v>-0.419</v>
      </c>
      <c r="DG479">
        <v>-0.001</v>
      </c>
      <c r="DH479">
        <v>3.097</v>
      </c>
      <c r="DI479">
        <v>0.268</v>
      </c>
      <c r="DJ479">
        <v>400</v>
      </c>
      <c r="DK479">
        <v>24</v>
      </c>
      <c r="DL479">
        <v>0.15</v>
      </c>
      <c r="DM479">
        <v>0.13</v>
      </c>
      <c r="DN479">
        <v>-36.6042225</v>
      </c>
      <c r="DO479">
        <v>-0.6241654784240031</v>
      </c>
      <c r="DP479">
        <v>0.08283086830252381</v>
      </c>
      <c r="DQ479">
        <v>0</v>
      </c>
      <c r="DR479">
        <v>0.989588</v>
      </c>
      <c r="DS479">
        <v>-0.0618588742964379</v>
      </c>
      <c r="DT479">
        <v>0.006201616781130552</v>
      </c>
      <c r="DU479">
        <v>1</v>
      </c>
      <c r="DV479">
        <v>1</v>
      </c>
      <c r="DW479">
        <v>2</v>
      </c>
      <c r="DX479" t="s">
        <v>365</v>
      </c>
      <c r="DY479">
        <v>2.97839</v>
      </c>
      <c r="DZ479">
        <v>2.72823</v>
      </c>
      <c r="EA479">
        <v>0.165451</v>
      </c>
      <c r="EB479">
        <v>0.170391</v>
      </c>
      <c r="EC479">
        <v>0.106812</v>
      </c>
      <c r="ED479">
        <v>0.104695</v>
      </c>
      <c r="EE479">
        <v>24949</v>
      </c>
      <c r="EF479">
        <v>24503.7</v>
      </c>
      <c r="EG479">
        <v>30430.3</v>
      </c>
      <c r="EH479">
        <v>29790.1</v>
      </c>
      <c r="EI479">
        <v>37516</v>
      </c>
      <c r="EJ479">
        <v>35119.5</v>
      </c>
      <c r="EK479">
        <v>46557.4</v>
      </c>
      <c r="EL479">
        <v>44301.5</v>
      </c>
      <c r="EM479">
        <v>1.86485</v>
      </c>
      <c r="EN479">
        <v>1.8325</v>
      </c>
      <c r="EO479">
        <v>0.100628</v>
      </c>
      <c r="EP479">
        <v>0</v>
      </c>
      <c r="EQ479">
        <v>25.8555</v>
      </c>
      <c r="ER479">
        <v>999.9</v>
      </c>
      <c r="ES479">
        <v>48.6</v>
      </c>
      <c r="ET479">
        <v>33.4</v>
      </c>
      <c r="EU479">
        <v>28.1078</v>
      </c>
      <c r="EV479">
        <v>63.2962</v>
      </c>
      <c r="EW479">
        <v>20.8974</v>
      </c>
      <c r="EX479">
        <v>1</v>
      </c>
      <c r="EY479">
        <v>0.07714940000000001</v>
      </c>
      <c r="EZ479">
        <v>1.33804</v>
      </c>
      <c r="FA479">
        <v>20.1949</v>
      </c>
      <c r="FB479">
        <v>5.23017</v>
      </c>
      <c r="FC479">
        <v>11.973</v>
      </c>
      <c r="FD479">
        <v>4.9707</v>
      </c>
      <c r="FE479">
        <v>3.28965</v>
      </c>
      <c r="FF479">
        <v>9999</v>
      </c>
      <c r="FG479">
        <v>9999</v>
      </c>
      <c r="FH479">
        <v>9999</v>
      </c>
      <c r="FI479">
        <v>999.9</v>
      </c>
      <c r="FJ479">
        <v>4.97303</v>
      </c>
      <c r="FK479">
        <v>1.87744</v>
      </c>
      <c r="FL479">
        <v>1.87554</v>
      </c>
      <c r="FM479">
        <v>1.87836</v>
      </c>
      <c r="FN479">
        <v>1.87502</v>
      </c>
      <c r="FO479">
        <v>1.87866</v>
      </c>
      <c r="FP479">
        <v>1.87565</v>
      </c>
      <c r="FQ479">
        <v>1.87683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5.04</v>
      </c>
      <c r="GF479">
        <v>0.3413</v>
      </c>
      <c r="GG479">
        <v>1.952128706093963</v>
      </c>
      <c r="GH479">
        <v>0.004218851560130391</v>
      </c>
      <c r="GI479">
        <v>-1.795455638341317E-06</v>
      </c>
      <c r="GJ479">
        <v>4.509012065089949E-10</v>
      </c>
      <c r="GK479">
        <v>-0.002260030334245136</v>
      </c>
      <c r="GL479">
        <v>0.00193859277299023</v>
      </c>
      <c r="GM479">
        <v>0.0006059354359476578</v>
      </c>
      <c r="GN479">
        <v>-3.865286006439209E-06</v>
      </c>
      <c r="GO479">
        <v>0</v>
      </c>
      <c r="GP479">
        <v>2124</v>
      </c>
      <c r="GQ479">
        <v>1</v>
      </c>
      <c r="GR479">
        <v>26</v>
      </c>
      <c r="GS479">
        <v>223368.1</v>
      </c>
      <c r="GT479">
        <v>1243.7</v>
      </c>
      <c r="GU479">
        <v>2.54639</v>
      </c>
      <c r="GV479">
        <v>2.54761</v>
      </c>
      <c r="GW479">
        <v>1.39893</v>
      </c>
      <c r="GX479">
        <v>2.36206</v>
      </c>
      <c r="GY479">
        <v>1.44897</v>
      </c>
      <c r="GZ479">
        <v>2.5061</v>
      </c>
      <c r="HA479">
        <v>39.7422</v>
      </c>
      <c r="HB479">
        <v>24.2188</v>
      </c>
      <c r="HC479">
        <v>18</v>
      </c>
      <c r="HD479">
        <v>494.197</v>
      </c>
      <c r="HE479">
        <v>445.697</v>
      </c>
      <c r="HF479">
        <v>23.6783</v>
      </c>
      <c r="HG479">
        <v>28.0082</v>
      </c>
      <c r="HH479">
        <v>30.0002</v>
      </c>
      <c r="HI479">
        <v>27.8252</v>
      </c>
      <c r="HJ479">
        <v>27.8977</v>
      </c>
      <c r="HK479">
        <v>51.0769</v>
      </c>
      <c r="HL479">
        <v>24.7707</v>
      </c>
      <c r="HM479">
        <v>100</v>
      </c>
      <c r="HN479">
        <v>23.6726</v>
      </c>
      <c r="HO479">
        <v>1175.3</v>
      </c>
      <c r="HP479">
        <v>23.541</v>
      </c>
      <c r="HQ479">
        <v>100.609</v>
      </c>
      <c r="HR479">
        <v>101.869</v>
      </c>
    </row>
    <row r="480" spans="1:226">
      <c r="A480">
        <v>464</v>
      </c>
      <c r="B480">
        <v>1677870153.5</v>
      </c>
      <c r="C480">
        <v>7632</v>
      </c>
      <c r="D480" t="s">
        <v>1294</v>
      </c>
      <c r="E480" t="s">
        <v>1295</v>
      </c>
      <c r="F480">
        <v>5</v>
      </c>
      <c r="G480" t="s">
        <v>353</v>
      </c>
      <c r="H480" t="s">
        <v>1155</v>
      </c>
      <c r="I480">
        <v>1677870146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1187.572925748934</v>
      </c>
      <c r="AK480">
        <v>1159.043272727273</v>
      </c>
      <c r="AL480">
        <v>3.441332529512122</v>
      </c>
      <c r="AM480">
        <v>63.79551976902608</v>
      </c>
      <c r="AN480">
        <f>(AP480 - AO480 + BO480*1E3/(8.314*(BQ480+273.15)) * AR480/BN480 * AQ480) * BN480/(100*BB480) * 1000/(1000 - AP480)</f>
        <v>0</v>
      </c>
      <c r="AO480">
        <v>23.43720771227834</v>
      </c>
      <c r="AP480">
        <v>24.39604606060605</v>
      </c>
      <c r="AQ480">
        <v>-8.425304674356473E-06</v>
      </c>
      <c r="AR480">
        <v>100.2132558642337</v>
      </c>
      <c r="AS480">
        <v>0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3.21</v>
      </c>
      <c r="BC480">
        <v>0.5</v>
      </c>
      <c r="BD480" t="s">
        <v>355</v>
      </c>
      <c r="BE480">
        <v>2</v>
      </c>
      <c r="BF480" t="b">
        <v>1</v>
      </c>
      <c r="BG480">
        <v>1677870146</v>
      </c>
      <c r="BH480">
        <v>1107.299259259259</v>
      </c>
      <c r="BI480">
        <v>1143.968888888889</v>
      </c>
      <c r="BJ480">
        <v>24.40558148148148</v>
      </c>
      <c r="BK480">
        <v>23.42992592592593</v>
      </c>
      <c r="BL480">
        <v>1102.274814814815</v>
      </c>
      <c r="BM480">
        <v>24.06416666666667</v>
      </c>
      <c r="BN480">
        <v>500.043962962963</v>
      </c>
      <c r="BO480">
        <v>89.33868518518518</v>
      </c>
      <c r="BP480">
        <v>0.09998535185185185</v>
      </c>
      <c r="BQ480">
        <v>26.44358518518519</v>
      </c>
      <c r="BR480">
        <v>27.50621111111111</v>
      </c>
      <c r="BS480">
        <v>999.9000000000001</v>
      </c>
      <c r="BT480">
        <v>0</v>
      </c>
      <c r="BU480">
        <v>0</v>
      </c>
      <c r="BV480">
        <v>10004.08703703704</v>
      </c>
      <c r="BW480">
        <v>0</v>
      </c>
      <c r="BX480">
        <v>6.105328518518518</v>
      </c>
      <c r="BY480">
        <v>-36.66855925925926</v>
      </c>
      <c r="BZ480">
        <v>1135</v>
      </c>
      <c r="CA480">
        <v>1171.414814814815</v>
      </c>
      <c r="CB480">
        <v>0.9756459259259259</v>
      </c>
      <c r="CC480">
        <v>1143.968888888889</v>
      </c>
      <c r="CD480">
        <v>23.42992592592593</v>
      </c>
      <c r="CE480">
        <v>2.180361851851852</v>
      </c>
      <c r="CF480">
        <v>2.093198518518518</v>
      </c>
      <c r="CG480">
        <v>18.81874444444444</v>
      </c>
      <c r="CH480">
        <v>18.16752222222222</v>
      </c>
      <c r="CI480">
        <v>1999.988518518518</v>
      </c>
      <c r="CJ480">
        <v>0.9800062222222222</v>
      </c>
      <c r="CK480">
        <v>0.01999357037037037</v>
      </c>
      <c r="CL480">
        <v>0</v>
      </c>
      <c r="CM480">
        <v>2.008959259259259</v>
      </c>
      <c r="CN480">
        <v>0</v>
      </c>
      <c r="CO480">
        <v>6681.847777777777</v>
      </c>
      <c r="CP480">
        <v>17338.16296296296</v>
      </c>
      <c r="CQ480">
        <v>39.04833333333332</v>
      </c>
      <c r="CR480">
        <v>39.48366666666666</v>
      </c>
      <c r="CS480">
        <v>38.08762962962963</v>
      </c>
      <c r="CT480">
        <v>37.59692592592592</v>
      </c>
      <c r="CU480">
        <v>37.71033333333333</v>
      </c>
      <c r="CV480">
        <v>1959.998518518518</v>
      </c>
      <c r="CW480">
        <v>39.99</v>
      </c>
      <c r="CX480">
        <v>0</v>
      </c>
      <c r="CY480">
        <v>1677870156.4</v>
      </c>
      <c r="CZ480">
        <v>0</v>
      </c>
      <c r="DA480">
        <v>0</v>
      </c>
      <c r="DB480" t="s">
        <v>356</v>
      </c>
      <c r="DC480">
        <v>1664468064.5</v>
      </c>
      <c r="DD480">
        <v>1677795524</v>
      </c>
      <c r="DE480">
        <v>0</v>
      </c>
      <c r="DF480">
        <v>-0.419</v>
      </c>
      <c r="DG480">
        <v>-0.001</v>
      </c>
      <c r="DH480">
        <v>3.097</v>
      </c>
      <c r="DI480">
        <v>0.268</v>
      </c>
      <c r="DJ480">
        <v>400</v>
      </c>
      <c r="DK480">
        <v>24</v>
      </c>
      <c r="DL480">
        <v>0.15</v>
      </c>
      <c r="DM480">
        <v>0.13</v>
      </c>
      <c r="DN480">
        <v>-36.66103902439025</v>
      </c>
      <c r="DO480">
        <v>-0.4629010452961687</v>
      </c>
      <c r="DP480">
        <v>0.08031207082997802</v>
      </c>
      <c r="DQ480">
        <v>0</v>
      </c>
      <c r="DR480">
        <v>0.9814281707317074</v>
      </c>
      <c r="DS480">
        <v>-0.1043944390243896</v>
      </c>
      <c r="DT480">
        <v>0.01082046474567124</v>
      </c>
      <c r="DU480">
        <v>0</v>
      </c>
      <c r="DV480">
        <v>0</v>
      </c>
      <c r="DW480">
        <v>2</v>
      </c>
      <c r="DX480" t="s">
        <v>357</v>
      </c>
      <c r="DY480">
        <v>2.97834</v>
      </c>
      <c r="DZ480">
        <v>2.72847</v>
      </c>
      <c r="EA480">
        <v>0.167004</v>
      </c>
      <c r="EB480">
        <v>0.171894</v>
      </c>
      <c r="EC480">
        <v>0.106789</v>
      </c>
      <c r="ED480">
        <v>0.104745</v>
      </c>
      <c r="EE480">
        <v>24902.8</v>
      </c>
      <c r="EF480">
        <v>24458.6</v>
      </c>
      <c r="EG480">
        <v>30430.6</v>
      </c>
      <c r="EH480">
        <v>29789.3</v>
      </c>
      <c r="EI480">
        <v>37517.5</v>
      </c>
      <c r="EJ480">
        <v>35116.8</v>
      </c>
      <c r="EK480">
        <v>46557.9</v>
      </c>
      <c r="EL480">
        <v>44300.4</v>
      </c>
      <c r="EM480">
        <v>1.8648</v>
      </c>
      <c r="EN480">
        <v>1.83258</v>
      </c>
      <c r="EO480">
        <v>0.101499</v>
      </c>
      <c r="EP480">
        <v>0</v>
      </c>
      <c r="EQ480">
        <v>25.8555</v>
      </c>
      <c r="ER480">
        <v>999.9</v>
      </c>
      <c r="ES480">
        <v>48.6</v>
      </c>
      <c r="ET480">
        <v>33.4</v>
      </c>
      <c r="EU480">
        <v>28.1079</v>
      </c>
      <c r="EV480">
        <v>63.3962</v>
      </c>
      <c r="EW480">
        <v>20.7893</v>
      </c>
      <c r="EX480">
        <v>1</v>
      </c>
      <c r="EY480">
        <v>0.0773857</v>
      </c>
      <c r="EZ480">
        <v>1.34455</v>
      </c>
      <c r="FA480">
        <v>20.1949</v>
      </c>
      <c r="FB480">
        <v>5.23077</v>
      </c>
      <c r="FC480">
        <v>11.9728</v>
      </c>
      <c r="FD480">
        <v>4.971</v>
      </c>
      <c r="FE480">
        <v>3.28965</v>
      </c>
      <c r="FF480">
        <v>9999</v>
      </c>
      <c r="FG480">
        <v>9999</v>
      </c>
      <c r="FH480">
        <v>9999</v>
      </c>
      <c r="FI480">
        <v>999.9</v>
      </c>
      <c r="FJ480">
        <v>4.97301</v>
      </c>
      <c r="FK480">
        <v>1.87744</v>
      </c>
      <c r="FL480">
        <v>1.87558</v>
      </c>
      <c r="FM480">
        <v>1.87836</v>
      </c>
      <c r="FN480">
        <v>1.87505</v>
      </c>
      <c r="FO480">
        <v>1.87866</v>
      </c>
      <c r="FP480">
        <v>1.8757</v>
      </c>
      <c r="FQ480">
        <v>1.87683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5.07</v>
      </c>
      <c r="GF480">
        <v>0.3412</v>
      </c>
      <c r="GG480">
        <v>1.952128706093963</v>
      </c>
      <c r="GH480">
        <v>0.004218851560130391</v>
      </c>
      <c r="GI480">
        <v>-1.795455638341317E-06</v>
      </c>
      <c r="GJ480">
        <v>4.509012065089949E-10</v>
      </c>
      <c r="GK480">
        <v>-0.002260030334245136</v>
      </c>
      <c r="GL480">
        <v>0.00193859277299023</v>
      </c>
      <c r="GM480">
        <v>0.0006059354359476578</v>
      </c>
      <c r="GN480">
        <v>-3.865286006439209E-06</v>
      </c>
      <c r="GO480">
        <v>0</v>
      </c>
      <c r="GP480">
        <v>2124</v>
      </c>
      <c r="GQ480">
        <v>1</v>
      </c>
      <c r="GR480">
        <v>26</v>
      </c>
      <c r="GS480">
        <v>223368.1</v>
      </c>
      <c r="GT480">
        <v>1243.8</v>
      </c>
      <c r="GU480">
        <v>2.57812</v>
      </c>
      <c r="GV480">
        <v>2.55249</v>
      </c>
      <c r="GW480">
        <v>1.39893</v>
      </c>
      <c r="GX480">
        <v>2.36206</v>
      </c>
      <c r="GY480">
        <v>1.44897</v>
      </c>
      <c r="GZ480">
        <v>2.39624</v>
      </c>
      <c r="HA480">
        <v>39.7673</v>
      </c>
      <c r="HB480">
        <v>24.2101</v>
      </c>
      <c r="HC480">
        <v>18</v>
      </c>
      <c r="HD480">
        <v>494.186</v>
      </c>
      <c r="HE480">
        <v>445.762</v>
      </c>
      <c r="HF480">
        <v>23.6723</v>
      </c>
      <c r="HG480">
        <v>28.0106</v>
      </c>
      <c r="HH480">
        <v>30.0003</v>
      </c>
      <c r="HI480">
        <v>27.8276</v>
      </c>
      <c r="HJ480">
        <v>27.9001</v>
      </c>
      <c r="HK480">
        <v>51.6595</v>
      </c>
      <c r="HL480">
        <v>24.4979</v>
      </c>
      <c r="HM480">
        <v>100</v>
      </c>
      <c r="HN480">
        <v>23.6687</v>
      </c>
      <c r="HO480">
        <v>1189.26</v>
      </c>
      <c r="HP480">
        <v>23.5639</v>
      </c>
      <c r="HQ480">
        <v>100.61</v>
      </c>
      <c r="HR480">
        <v>101.866</v>
      </c>
    </row>
    <row r="481" spans="1:226">
      <c r="A481">
        <v>465</v>
      </c>
      <c r="B481">
        <v>1677870158.5</v>
      </c>
      <c r="C481">
        <v>7637</v>
      </c>
      <c r="D481" t="s">
        <v>1296</v>
      </c>
      <c r="E481" t="s">
        <v>1297</v>
      </c>
      <c r="F481">
        <v>5</v>
      </c>
      <c r="G481" t="s">
        <v>353</v>
      </c>
      <c r="H481" t="s">
        <v>1155</v>
      </c>
      <c r="I481">
        <v>1677870150.714286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1204.545869053326</v>
      </c>
      <c r="AK481">
        <v>1176.101636363636</v>
      </c>
      <c r="AL481">
        <v>3.422578888837236</v>
      </c>
      <c r="AM481">
        <v>63.79551976902608</v>
      </c>
      <c r="AN481">
        <f>(AP481 - AO481 + BO481*1E3/(8.314*(BQ481+273.15)) * AR481/BN481 * AQ481) * BN481/(100*BB481) * 1000/(1000 - AP481)</f>
        <v>0</v>
      </c>
      <c r="AO481">
        <v>23.50924021722234</v>
      </c>
      <c r="AP481">
        <v>24.40374606060605</v>
      </c>
      <c r="AQ481">
        <v>1.854199643677168E-05</v>
      </c>
      <c r="AR481">
        <v>100.2132558642337</v>
      </c>
      <c r="AS481">
        <v>0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3.21</v>
      </c>
      <c r="BC481">
        <v>0.5</v>
      </c>
      <c r="BD481" t="s">
        <v>355</v>
      </c>
      <c r="BE481">
        <v>2</v>
      </c>
      <c r="BF481" t="b">
        <v>1</v>
      </c>
      <c r="BG481">
        <v>1677870150.714286</v>
      </c>
      <c r="BH481">
        <v>1123.060714285714</v>
      </c>
      <c r="BI481">
        <v>1159.758928571429</v>
      </c>
      <c r="BJ481">
        <v>24.400925</v>
      </c>
      <c r="BK481">
        <v>23.45211428571428</v>
      </c>
      <c r="BL481">
        <v>1118.006428571428</v>
      </c>
      <c r="BM481">
        <v>24.05962142857143</v>
      </c>
      <c r="BN481">
        <v>500.0447857142857</v>
      </c>
      <c r="BO481">
        <v>89.33778214285715</v>
      </c>
      <c r="BP481">
        <v>0.0999423464285714</v>
      </c>
      <c r="BQ481">
        <v>26.44461071428571</v>
      </c>
      <c r="BR481">
        <v>27.50931071428571</v>
      </c>
      <c r="BS481">
        <v>999.9000000000002</v>
      </c>
      <c r="BT481">
        <v>0</v>
      </c>
      <c r="BU481">
        <v>0</v>
      </c>
      <c r="BV481">
        <v>10007.00464285714</v>
      </c>
      <c r="BW481">
        <v>0</v>
      </c>
      <c r="BX481">
        <v>5.790742499999999</v>
      </c>
      <c r="BY481">
        <v>-36.69826071428572</v>
      </c>
      <c r="BZ481">
        <v>1151.149285714285</v>
      </c>
      <c r="CA481">
        <v>1187.6125</v>
      </c>
      <c r="CB481">
        <v>0.9488057857142858</v>
      </c>
      <c r="CC481">
        <v>1159.758928571429</v>
      </c>
      <c r="CD481">
        <v>23.45211428571428</v>
      </c>
      <c r="CE481">
        <v>2.179923928571429</v>
      </c>
      <c r="CF481">
        <v>2.095158571428571</v>
      </c>
      <c r="CG481">
        <v>18.81553571428572</v>
      </c>
      <c r="CH481">
        <v>18.18241428571428</v>
      </c>
      <c r="CI481">
        <v>1999.995357142857</v>
      </c>
      <c r="CJ481">
        <v>0.9800063214285714</v>
      </c>
      <c r="CK481">
        <v>0.01999346785714285</v>
      </c>
      <c r="CL481">
        <v>0</v>
      </c>
      <c r="CM481">
        <v>2.041546428571428</v>
      </c>
      <c r="CN481">
        <v>0</v>
      </c>
      <c r="CO481">
        <v>6681.332499999999</v>
      </c>
      <c r="CP481">
        <v>17338.225</v>
      </c>
      <c r="CQ481">
        <v>38.99524999999999</v>
      </c>
      <c r="CR481">
        <v>39.48649999999999</v>
      </c>
      <c r="CS481">
        <v>38.11571428571428</v>
      </c>
      <c r="CT481">
        <v>37.60692857142857</v>
      </c>
      <c r="CU481">
        <v>37.72742857142857</v>
      </c>
      <c r="CV481">
        <v>1960.005357142857</v>
      </c>
      <c r="CW481">
        <v>39.99</v>
      </c>
      <c r="CX481">
        <v>0</v>
      </c>
      <c r="CY481">
        <v>1677870161.8</v>
      </c>
      <c r="CZ481">
        <v>0</v>
      </c>
      <c r="DA481">
        <v>0</v>
      </c>
      <c r="DB481" t="s">
        <v>356</v>
      </c>
      <c r="DC481">
        <v>1664468064.5</v>
      </c>
      <c r="DD481">
        <v>1677795524</v>
      </c>
      <c r="DE481">
        <v>0</v>
      </c>
      <c r="DF481">
        <v>-0.419</v>
      </c>
      <c r="DG481">
        <v>-0.001</v>
      </c>
      <c r="DH481">
        <v>3.097</v>
      </c>
      <c r="DI481">
        <v>0.268</v>
      </c>
      <c r="DJ481">
        <v>400</v>
      </c>
      <c r="DK481">
        <v>24</v>
      </c>
      <c r="DL481">
        <v>0.15</v>
      </c>
      <c r="DM481">
        <v>0.13</v>
      </c>
      <c r="DN481">
        <v>-36.67785</v>
      </c>
      <c r="DO481">
        <v>-0.3497876172607232</v>
      </c>
      <c r="DP481">
        <v>0.1396284211756337</v>
      </c>
      <c r="DQ481">
        <v>0</v>
      </c>
      <c r="DR481">
        <v>0.9587477499999999</v>
      </c>
      <c r="DS481">
        <v>-0.3114479099437154</v>
      </c>
      <c r="DT481">
        <v>0.03379989033469635</v>
      </c>
      <c r="DU481">
        <v>0</v>
      </c>
      <c r="DV481">
        <v>0</v>
      </c>
      <c r="DW481">
        <v>2</v>
      </c>
      <c r="DX481" t="s">
        <v>357</v>
      </c>
      <c r="DY481">
        <v>2.97843</v>
      </c>
      <c r="DZ481">
        <v>2.72829</v>
      </c>
      <c r="EA481">
        <v>0.168536</v>
      </c>
      <c r="EB481">
        <v>0.173481</v>
      </c>
      <c r="EC481">
        <v>0.10682</v>
      </c>
      <c r="ED481">
        <v>0.104988</v>
      </c>
      <c r="EE481">
        <v>24856.6</v>
      </c>
      <c r="EF481">
        <v>24411.8</v>
      </c>
      <c r="EG481">
        <v>30430.1</v>
      </c>
      <c r="EH481">
        <v>29789.5</v>
      </c>
      <c r="EI481">
        <v>37515.8</v>
      </c>
      <c r="EJ481">
        <v>35107.4</v>
      </c>
      <c r="EK481">
        <v>46557.3</v>
      </c>
      <c r="EL481">
        <v>44300.5</v>
      </c>
      <c r="EM481">
        <v>1.86515</v>
      </c>
      <c r="EN481">
        <v>1.83277</v>
      </c>
      <c r="EO481">
        <v>0.101142</v>
      </c>
      <c r="EP481">
        <v>0</v>
      </c>
      <c r="EQ481">
        <v>25.8576</v>
      </c>
      <c r="ER481">
        <v>999.9</v>
      </c>
      <c r="ES481">
        <v>48.6</v>
      </c>
      <c r="ET481">
        <v>33.4</v>
      </c>
      <c r="EU481">
        <v>28.1091</v>
      </c>
      <c r="EV481">
        <v>63.5562</v>
      </c>
      <c r="EW481">
        <v>21.0016</v>
      </c>
      <c r="EX481">
        <v>1</v>
      </c>
      <c r="EY481">
        <v>0.07766770000000001</v>
      </c>
      <c r="EZ481">
        <v>1.38622</v>
      </c>
      <c r="FA481">
        <v>20.1948</v>
      </c>
      <c r="FB481">
        <v>5.23047</v>
      </c>
      <c r="FC481">
        <v>11.9736</v>
      </c>
      <c r="FD481">
        <v>4.97075</v>
      </c>
      <c r="FE481">
        <v>3.28968</v>
      </c>
      <c r="FF481">
        <v>9999</v>
      </c>
      <c r="FG481">
        <v>9999</v>
      </c>
      <c r="FH481">
        <v>9999</v>
      </c>
      <c r="FI481">
        <v>999.9</v>
      </c>
      <c r="FJ481">
        <v>4.97302</v>
      </c>
      <c r="FK481">
        <v>1.87744</v>
      </c>
      <c r="FL481">
        <v>1.87556</v>
      </c>
      <c r="FM481">
        <v>1.87836</v>
      </c>
      <c r="FN481">
        <v>1.87502</v>
      </c>
      <c r="FO481">
        <v>1.87866</v>
      </c>
      <c r="FP481">
        <v>1.87567</v>
      </c>
      <c r="FQ481">
        <v>1.87683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5.11</v>
      </c>
      <c r="GF481">
        <v>0.3414</v>
      </c>
      <c r="GG481">
        <v>1.952128706093963</v>
      </c>
      <c r="GH481">
        <v>0.004218851560130391</v>
      </c>
      <c r="GI481">
        <v>-1.795455638341317E-06</v>
      </c>
      <c r="GJ481">
        <v>4.509012065089949E-10</v>
      </c>
      <c r="GK481">
        <v>-0.002260030334245136</v>
      </c>
      <c r="GL481">
        <v>0.00193859277299023</v>
      </c>
      <c r="GM481">
        <v>0.0006059354359476578</v>
      </c>
      <c r="GN481">
        <v>-3.865286006439209E-06</v>
      </c>
      <c r="GO481">
        <v>0</v>
      </c>
      <c r="GP481">
        <v>2124</v>
      </c>
      <c r="GQ481">
        <v>1</v>
      </c>
      <c r="GR481">
        <v>26</v>
      </c>
      <c r="GS481">
        <v>223368.2</v>
      </c>
      <c r="GT481">
        <v>1243.9</v>
      </c>
      <c r="GU481">
        <v>2.6062</v>
      </c>
      <c r="GV481">
        <v>2.53662</v>
      </c>
      <c r="GW481">
        <v>1.39893</v>
      </c>
      <c r="GX481">
        <v>2.36206</v>
      </c>
      <c r="GY481">
        <v>1.44897</v>
      </c>
      <c r="GZ481">
        <v>2.48779</v>
      </c>
      <c r="HA481">
        <v>39.7673</v>
      </c>
      <c r="HB481">
        <v>24.2188</v>
      </c>
      <c r="HC481">
        <v>18</v>
      </c>
      <c r="HD481">
        <v>494.396</v>
      </c>
      <c r="HE481">
        <v>445.909</v>
      </c>
      <c r="HF481">
        <v>23.6661</v>
      </c>
      <c r="HG481">
        <v>28.0131</v>
      </c>
      <c r="HH481">
        <v>30.0002</v>
      </c>
      <c r="HI481">
        <v>27.8299</v>
      </c>
      <c r="HJ481">
        <v>27.903</v>
      </c>
      <c r="HK481">
        <v>52.2753</v>
      </c>
      <c r="HL481">
        <v>24.4979</v>
      </c>
      <c r="HM481">
        <v>100</v>
      </c>
      <c r="HN481">
        <v>23.6536</v>
      </c>
      <c r="HO481">
        <v>1209.29</v>
      </c>
      <c r="HP481">
        <v>23.565</v>
      </c>
      <c r="HQ481">
        <v>100.608</v>
      </c>
      <c r="HR481">
        <v>101.866</v>
      </c>
    </row>
    <row r="482" spans="1:226">
      <c r="A482">
        <v>466</v>
      </c>
      <c r="B482">
        <v>1677870163.5</v>
      </c>
      <c r="C482">
        <v>7642</v>
      </c>
      <c r="D482" t="s">
        <v>1298</v>
      </c>
      <c r="E482" t="s">
        <v>1299</v>
      </c>
      <c r="F482">
        <v>5</v>
      </c>
      <c r="G482" t="s">
        <v>353</v>
      </c>
      <c r="H482" t="s">
        <v>1155</v>
      </c>
      <c r="I482">
        <v>1677870156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1222.441276826725</v>
      </c>
      <c r="AK482">
        <v>1193.589212121212</v>
      </c>
      <c r="AL482">
        <v>3.485155205446581</v>
      </c>
      <c r="AM482">
        <v>63.79551976902608</v>
      </c>
      <c r="AN482">
        <f>(AP482 - AO482 + BO482*1E3/(8.314*(BQ482+273.15)) * AR482/BN482 * AQ482) * BN482/(100*BB482) * 1000/(1000 - AP482)</f>
        <v>0</v>
      </c>
      <c r="AO482">
        <v>23.53340643931464</v>
      </c>
      <c r="AP482">
        <v>24.42564121212122</v>
      </c>
      <c r="AQ482">
        <v>2.478895477731411E-05</v>
      </c>
      <c r="AR482">
        <v>100.2132558642337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3.21</v>
      </c>
      <c r="BC482">
        <v>0.5</v>
      </c>
      <c r="BD482" t="s">
        <v>355</v>
      </c>
      <c r="BE482">
        <v>2</v>
      </c>
      <c r="BF482" t="b">
        <v>1</v>
      </c>
      <c r="BG482">
        <v>1677870156</v>
      </c>
      <c r="BH482">
        <v>1140.807407407407</v>
      </c>
      <c r="BI482">
        <v>1177.653333333333</v>
      </c>
      <c r="BJ482">
        <v>24.40468518518518</v>
      </c>
      <c r="BK482">
        <v>23.48820740740741</v>
      </c>
      <c r="BL482">
        <v>1135.720740740741</v>
      </c>
      <c r="BM482">
        <v>24.06328518518519</v>
      </c>
      <c r="BN482">
        <v>500.0312222222223</v>
      </c>
      <c r="BO482">
        <v>89.3352037037037</v>
      </c>
      <c r="BP482">
        <v>0.09998805185185186</v>
      </c>
      <c r="BQ482">
        <v>26.44502962962963</v>
      </c>
      <c r="BR482">
        <v>27.51196296296296</v>
      </c>
      <c r="BS482">
        <v>999.9000000000001</v>
      </c>
      <c r="BT482">
        <v>0</v>
      </c>
      <c r="BU482">
        <v>0</v>
      </c>
      <c r="BV482">
        <v>10007.27333333333</v>
      </c>
      <c r="BW482">
        <v>0</v>
      </c>
      <c r="BX482">
        <v>5.792219999999999</v>
      </c>
      <c r="BY482">
        <v>-36.84541851851853</v>
      </c>
      <c r="BZ482">
        <v>1169.345555555556</v>
      </c>
      <c r="CA482">
        <v>1205.981851851852</v>
      </c>
      <c r="CB482">
        <v>0.9164674444444444</v>
      </c>
      <c r="CC482">
        <v>1177.653333333333</v>
      </c>
      <c r="CD482">
        <v>23.48820740740741</v>
      </c>
      <c r="CE482">
        <v>2.180197407407407</v>
      </c>
      <c r="CF482">
        <v>2.098323333333333</v>
      </c>
      <c r="CG482">
        <v>18.81752962962963</v>
      </c>
      <c r="CH482">
        <v>18.20643703703704</v>
      </c>
      <c r="CI482">
        <v>2000.004074074074</v>
      </c>
      <c r="CJ482">
        <v>0.9800062222222222</v>
      </c>
      <c r="CK482">
        <v>0.01999357037037037</v>
      </c>
      <c r="CL482">
        <v>0</v>
      </c>
      <c r="CM482">
        <v>2.021048148148148</v>
      </c>
      <c r="CN482">
        <v>0</v>
      </c>
      <c r="CO482">
        <v>6680.891851851851</v>
      </c>
      <c r="CP482">
        <v>17338.3037037037</v>
      </c>
      <c r="CQ482">
        <v>39.06918518518518</v>
      </c>
      <c r="CR482">
        <v>39.49533333333333</v>
      </c>
      <c r="CS482">
        <v>38.127</v>
      </c>
      <c r="CT482">
        <v>37.60625925925925</v>
      </c>
      <c r="CU482">
        <v>37.73592592592593</v>
      </c>
      <c r="CV482">
        <v>1960.014074074074</v>
      </c>
      <c r="CW482">
        <v>39.99</v>
      </c>
      <c r="CX482">
        <v>0</v>
      </c>
      <c r="CY482">
        <v>1677870166.6</v>
      </c>
      <c r="CZ482">
        <v>0</v>
      </c>
      <c r="DA482">
        <v>0</v>
      </c>
      <c r="DB482" t="s">
        <v>356</v>
      </c>
      <c r="DC482">
        <v>1664468064.5</v>
      </c>
      <c r="DD482">
        <v>1677795524</v>
      </c>
      <c r="DE482">
        <v>0</v>
      </c>
      <c r="DF482">
        <v>-0.419</v>
      </c>
      <c r="DG482">
        <v>-0.001</v>
      </c>
      <c r="DH482">
        <v>3.097</v>
      </c>
      <c r="DI482">
        <v>0.268</v>
      </c>
      <c r="DJ482">
        <v>400</v>
      </c>
      <c r="DK482">
        <v>24</v>
      </c>
      <c r="DL482">
        <v>0.15</v>
      </c>
      <c r="DM482">
        <v>0.13</v>
      </c>
      <c r="DN482">
        <v>-36.77808</v>
      </c>
      <c r="DO482">
        <v>-1.479640525328292</v>
      </c>
      <c r="DP482">
        <v>0.227444015309263</v>
      </c>
      <c r="DQ482">
        <v>0</v>
      </c>
      <c r="DR482">
        <v>0.9378972250000001</v>
      </c>
      <c r="DS482">
        <v>-0.4037183302063789</v>
      </c>
      <c r="DT482">
        <v>0.04112407716562615</v>
      </c>
      <c r="DU482">
        <v>0</v>
      </c>
      <c r="DV482">
        <v>0</v>
      </c>
      <c r="DW482">
        <v>2</v>
      </c>
      <c r="DX482" t="s">
        <v>357</v>
      </c>
      <c r="DY482">
        <v>2.97842</v>
      </c>
      <c r="DZ482">
        <v>2.72851</v>
      </c>
      <c r="EA482">
        <v>0.170081</v>
      </c>
      <c r="EB482">
        <v>0.175</v>
      </c>
      <c r="EC482">
        <v>0.106877</v>
      </c>
      <c r="ED482">
        <v>0.105002</v>
      </c>
      <c r="EE482">
        <v>24811</v>
      </c>
      <c r="EF482">
        <v>24366.4</v>
      </c>
      <c r="EG482">
        <v>30431</v>
      </c>
      <c r="EH482">
        <v>29788.9</v>
      </c>
      <c r="EI482">
        <v>37514.5</v>
      </c>
      <c r="EJ482">
        <v>35106.2</v>
      </c>
      <c r="EK482">
        <v>46558.6</v>
      </c>
      <c r="EL482">
        <v>44299.6</v>
      </c>
      <c r="EM482">
        <v>1.86475</v>
      </c>
      <c r="EN482">
        <v>1.83258</v>
      </c>
      <c r="EO482">
        <v>0.101328</v>
      </c>
      <c r="EP482">
        <v>0</v>
      </c>
      <c r="EQ482">
        <v>25.8576</v>
      </c>
      <c r="ER482">
        <v>999.9</v>
      </c>
      <c r="ES482">
        <v>48.6</v>
      </c>
      <c r="ET482">
        <v>33.4</v>
      </c>
      <c r="EU482">
        <v>28.1103</v>
      </c>
      <c r="EV482">
        <v>63.4462</v>
      </c>
      <c r="EW482">
        <v>20.7171</v>
      </c>
      <c r="EX482">
        <v>1</v>
      </c>
      <c r="EY482">
        <v>0.0779345</v>
      </c>
      <c r="EZ482">
        <v>1.40935</v>
      </c>
      <c r="FA482">
        <v>20.1945</v>
      </c>
      <c r="FB482">
        <v>5.22912</v>
      </c>
      <c r="FC482">
        <v>11.9733</v>
      </c>
      <c r="FD482">
        <v>4.97045</v>
      </c>
      <c r="FE482">
        <v>3.28955</v>
      </c>
      <c r="FF482">
        <v>9999</v>
      </c>
      <c r="FG482">
        <v>9999</v>
      </c>
      <c r="FH482">
        <v>9999</v>
      </c>
      <c r="FI482">
        <v>999.9</v>
      </c>
      <c r="FJ482">
        <v>4.97298</v>
      </c>
      <c r="FK482">
        <v>1.87744</v>
      </c>
      <c r="FL482">
        <v>1.8756</v>
      </c>
      <c r="FM482">
        <v>1.87838</v>
      </c>
      <c r="FN482">
        <v>1.87507</v>
      </c>
      <c r="FO482">
        <v>1.87866</v>
      </c>
      <c r="FP482">
        <v>1.87571</v>
      </c>
      <c r="FQ482">
        <v>1.87685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5.13</v>
      </c>
      <c r="GF482">
        <v>0.342</v>
      </c>
      <c r="GG482">
        <v>1.952128706093963</v>
      </c>
      <c r="GH482">
        <v>0.004218851560130391</v>
      </c>
      <c r="GI482">
        <v>-1.795455638341317E-06</v>
      </c>
      <c r="GJ482">
        <v>4.509012065089949E-10</v>
      </c>
      <c r="GK482">
        <v>-0.002260030334245136</v>
      </c>
      <c r="GL482">
        <v>0.00193859277299023</v>
      </c>
      <c r="GM482">
        <v>0.0006059354359476578</v>
      </c>
      <c r="GN482">
        <v>-3.865286006439209E-06</v>
      </c>
      <c r="GO482">
        <v>0</v>
      </c>
      <c r="GP482">
        <v>2124</v>
      </c>
      <c r="GQ482">
        <v>1</v>
      </c>
      <c r="GR482">
        <v>26</v>
      </c>
      <c r="GS482">
        <v>223368.3</v>
      </c>
      <c r="GT482">
        <v>1244</v>
      </c>
      <c r="GU482">
        <v>2.63672</v>
      </c>
      <c r="GV482">
        <v>2.55249</v>
      </c>
      <c r="GW482">
        <v>1.39893</v>
      </c>
      <c r="GX482">
        <v>2.36206</v>
      </c>
      <c r="GY482">
        <v>1.44897</v>
      </c>
      <c r="GZ482">
        <v>2.48047</v>
      </c>
      <c r="HA482">
        <v>39.7673</v>
      </c>
      <c r="HB482">
        <v>24.2101</v>
      </c>
      <c r="HC482">
        <v>18</v>
      </c>
      <c r="HD482">
        <v>494.194</v>
      </c>
      <c r="HE482">
        <v>445.803</v>
      </c>
      <c r="HF482">
        <v>23.6517</v>
      </c>
      <c r="HG482">
        <v>28.0165</v>
      </c>
      <c r="HH482">
        <v>30.0003</v>
      </c>
      <c r="HI482">
        <v>27.8329</v>
      </c>
      <c r="HJ482">
        <v>27.9054</v>
      </c>
      <c r="HK482">
        <v>52.8214</v>
      </c>
      <c r="HL482">
        <v>24.4979</v>
      </c>
      <c r="HM482">
        <v>100</v>
      </c>
      <c r="HN482">
        <v>23.6411</v>
      </c>
      <c r="HO482">
        <v>1222.68</v>
      </c>
      <c r="HP482">
        <v>23.5631</v>
      </c>
      <c r="HQ482">
        <v>100.611</v>
      </c>
      <c r="HR482">
        <v>101.864</v>
      </c>
    </row>
    <row r="483" spans="1:226">
      <c r="A483">
        <v>467</v>
      </c>
      <c r="B483">
        <v>1677870168.5</v>
      </c>
      <c r="C483">
        <v>7647</v>
      </c>
      <c r="D483" t="s">
        <v>1300</v>
      </c>
      <c r="E483" t="s">
        <v>1301</v>
      </c>
      <c r="F483">
        <v>5</v>
      </c>
      <c r="G483" t="s">
        <v>353</v>
      </c>
      <c r="H483" t="s">
        <v>1155</v>
      </c>
      <c r="I483">
        <v>1677870160.714286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1239.69290371093</v>
      </c>
      <c r="AK483">
        <v>1210.930848484849</v>
      </c>
      <c r="AL483">
        <v>3.454087724241195</v>
      </c>
      <c r="AM483">
        <v>63.79551976902608</v>
      </c>
      <c r="AN483">
        <f>(AP483 - AO483 + BO483*1E3/(8.314*(BQ483+273.15)) * AR483/BN483 * AQ483) * BN483/(100*BB483) * 1000/(1000 - AP483)</f>
        <v>0</v>
      </c>
      <c r="AO483">
        <v>23.53716807600939</v>
      </c>
      <c r="AP483">
        <v>24.43312303030302</v>
      </c>
      <c r="AQ483">
        <v>7.643055055276921E-06</v>
      </c>
      <c r="AR483">
        <v>100.2132558642337</v>
      </c>
      <c r="AS483">
        <v>0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3.21</v>
      </c>
      <c r="BC483">
        <v>0.5</v>
      </c>
      <c r="BD483" t="s">
        <v>355</v>
      </c>
      <c r="BE483">
        <v>2</v>
      </c>
      <c r="BF483" t="b">
        <v>1</v>
      </c>
      <c r="BG483">
        <v>1677870160.714286</v>
      </c>
      <c r="BH483">
        <v>1156.701071428571</v>
      </c>
      <c r="BI483">
        <v>1193.615714285714</v>
      </c>
      <c r="BJ483">
        <v>24.41466785714286</v>
      </c>
      <c r="BK483">
        <v>23.51876428571428</v>
      </c>
      <c r="BL483">
        <v>1151.584642857143</v>
      </c>
      <c r="BM483">
        <v>24.07302857142857</v>
      </c>
      <c r="BN483">
        <v>500.0335714285716</v>
      </c>
      <c r="BO483">
        <v>89.33326785714287</v>
      </c>
      <c r="BP483">
        <v>0.1000033821428572</v>
      </c>
      <c r="BQ483">
        <v>26.44472857142857</v>
      </c>
      <c r="BR483">
        <v>27.51250357142857</v>
      </c>
      <c r="BS483">
        <v>999.9000000000002</v>
      </c>
      <c r="BT483">
        <v>0</v>
      </c>
      <c r="BU483">
        <v>0</v>
      </c>
      <c r="BV483">
        <v>10010.97785714286</v>
      </c>
      <c r="BW483">
        <v>0</v>
      </c>
      <c r="BX483">
        <v>5.792219999999999</v>
      </c>
      <c r="BY483">
        <v>-36.91395714285715</v>
      </c>
      <c r="BZ483">
        <v>1185.649285714286</v>
      </c>
      <c r="CA483">
        <v>1222.365714285714</v>
      </c>
      <c r="CB483">
        <v>0.89590475</v>
      </c>
      <c r="CC483">
        <v>1193.615714285714</v>
      </c>
      <c r="CD483">
        <v>23.51876428571428</v>
      </c>
      <c r="CE483">
        <v>2.1810425</v>
      </c>
      <c r="CF483">
        <v>2.101008214285714</v>
      </c>
      <c r="CG483">
        <v>18.82373571428571</v>
      </c>
      <c r="CH483">
        <v>18.22681785714285</v>
      </c>
      <c r="CI483">
        <v>1999.990357142857</v>
      </c>
      <c r="CJ483">
        <v>0.9800061071428571</v>
      </c>
      <c r="CK483">
        <v>0.01999368928571428</v>
      </c>
      <c r="CL483">
        <v>0</v>
      </c>
      <c r="CM483">
        <v>2.063978571428572</v>
      </c>
      <c r="CN483">
        <v>0</v>
      </c>
      <c r="CO483">
        <v>6680.333928571429</v>
      </c>
      <c r="CP483">
        <v>17338.17857142858</v>
      </c>
      <c r="CQ483">
        <v>38.99082142857143</v>
      </c>
      <c r="CR483">
        <v>39.4955</v>
      </c>
      <c r="CS483">
        <v>38.13135714285714</v>
      </c>
      <c r="CT483">
        <v>37.60692857142857</v>
      </c>
      <c r="CU483">
        <v>37.73417857142857</v>
      </c>
      <c r="CV483">
        <v>1960.000357142857</v>
      </c>
      <c r="CW483">
        <v>39.99</v>
      </c>
      <c r="CX483">
        <v>0</v>
      </c>
      <c r="CY483">
        <v>1677870172</v>
      </c>
      <c r="CZ483">
        <v>0</v>
      </c>
      <c r="DA483">
        <v>0</v>
      </c>
      <c r="DB483" t="s">
        <v>356</v>
      </c>
      <c r="DC483">
        <v>1664468064.5</v>
      </c>
      <c r="DD483">
        <v>1677795524</v>
      </c>
      <c r="DE483">
        <v>0</v>
      </c>
      <c r="DF483">
        <v>-0.419</v>
      </c>
      <c r="DG483">
        <v>-0.001</v>
      </c>
      <c r="DH483">
        <v>3.097</v>
      </c>
      <c r="DI483">
        <v>0.268</v>
      </c>
      <c r="DJ483">
        <v>400</v>
      </c>
      <c r="DK483">
        <v>24</v>
      </c>
      <c r="DL483">
        <v>0.15</v>
      </c>
      <c r="DM483">
        <v>0.13</v>
      </c>
      <c r="DN483">
        <v>-36.86427073170732</v>
      </c>
      <c r="DO483">
        <v>-1.37937073170741</v>
      </c>
      <c r="DP483">
        <v>0.2300112863019856</v>
      </c>
      <c r="DQ483">
        <v>0</v>
      </c>
      <c r="DR483">
        <v>0.9153141707317073</v>
      </c>
      <c r="DS483">
        <v>-0.2952024250871065</v>
      </c>
      <c r="DT483">
        <v>0.03487763441288905</v>
      </c>
      <c r="DU483">
        <v>0</v>
      </c>
      <c r="DV483">
        <v>0</v>
      </c>
      <c r="DW483">
        <v>2</v>
      </c>
      <c r="DX483" t="s">
        <v>357</v>
      </c>
      <c r="DY483">
        <v>2.97828</v>
      </c>
      <c r="DZ483">
        <v>2.72853</v>
      </c>
      <c r="EA483">
        <v>0.171612</v>
      </c>
      <c r="EB483">
        <v>0.176496</v>
      </c>
      <c r="EC483">
        <v>0.1069</v>
      </c>
      <c r="ED483">
        <v>0.105016</v>
      </c>
      <c r="EE483">
        <v>24764.9</v>
      </c>
      <c r="EF483">
        <v>24322.2</v>
      </c>
      <c r="EG483">
        <v>30430.5</v>
      </c>
      <c r="EH483">
        <v>29788.8</v>
      </c>
      <c r="EI483">
        <v>37513.1</v>
      </c>
      <c r="EJ483">
        <v>35105.9</v>
      </c>
      <c r="EK483">
        <v>46557.8</v>
      </c>
      <c r="EL483">
        <v>44299.8</v>
      </c>
      <c r="EM483">
        <v>1.86472</v>
      </c>
      <c r="EN483">
        <v>1.8327</v>
      </c>
      <c r="EO483">
        <v>0.100523</v>
      </c>
      <c r="EP483">
        <v>0</v>
      </c>
      <c r="EQ483">
        <v>25.8576</v>
      </c>
      <c r="ER483">
        <v>999.9</v>
      </c>
      <c r="ES483">
        <v>48.6</v>
      </c>
      <c r="ET483">
        <v>33.4</v>
      </c>
      <c r="EU483">
        <v>28.1093</v>
      </c>
      <c r="EV483">
        <v>63.5762</v>
      </c>
      <c r="EW483">
        <v>21.0417</v>
      </c>
      <c r="EX483">
        <v>1</v>
      </c>
      <c r="EY483">
        <v>0.0782851</v>
      </c>
      <c r="EZ483">
        <v>1.42498</v>
      </c>
      <c r="FA483">
        <v>20.1943</v>
      </c>
      <c r="FB483">
        <v>5.22912</v>
      </c>
      <c r="FC483">
        <v>11.9737</v>
      </c>
      <c r="FD483">
        <v>4.97065</v>
      </c>
      <c r="FE483">
        <v>3.28948</v>
      </c>
      <c r="FF483">
        <v>9999</v>
      </c>
      <c r="FG483">
        <v>9999</v>
      </c>
      <c r="FH483">
        <v>9999</v>
      </c>
      <c r="FI483">
        <v>999.9</v>
      </c>
      <c r="FJ483">
        <v>4.973</v>
      </c>
      <c r="FK483">
        <v>1.87743</v>
      </c>
      <c r="FL483">
        <v>1.87558</v>
      </c>
      <c r="FM483">
        <v>1.87837</v>
      </c>
      <c r="FN483">
        <v>1.87501</v>
      </c>
      <c r="FO483">
        <v>1.87866</v>
      </c>
      <c r="FP483">
        <v>1.87567</v>
      </c>
      <c r="FQ483">
        <v>1.87684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5.17</v>
      </c>
      <c r="GF483">
        <v>0.3421</v>
      </c>
      <c r="GG483">
        <v>1.952128706093963</v>
      </c>
      <c r="GH483">
        <v>0.004218851560130391</v>
      </c>
      <c r="GI483">
        <v>-1.795455638341317E-06</v>
      </c>
      <c r="GJ483">
        <v>4.509012065089949E-10</v>
      </c>
      <c r="GK483">
        <v>-0.002260030334245136</v>
      </c>
      <c r="GL483">
        <v>0.00193859277299023</v>
      </c>
      <c r="GM483">
        <v>0.0006059354359476578</v>
      </c>
      <c r="GN483">
        <v>-3.865286006439209E-06</v>
      </c>
      <c r="GO483">
        <v>0</v>
      </c>
      <c r="GP483">
        <v>2124</v>
      </c>
      <c r="GQ483">
        <v>1</v>
      </c>
      <c r="GR483">
        <v>26</v>
      </c>
      <c r="GS483">
        <v>223368.4</v>
      </c>
      <c r="GT483">
        <v>1244.1</v>
      </c>
      <c r="GU483">
        <v>2.66357</v>
      </c>
      <c r="GV483">
        <v>2.5415</v>
      </c>
      <c r="GW483">
        <v>1.39893</v>
      </c>
      <c r="GX483">
        <v>2.36206</v>
      </c>
      <c r="GY483">
        <v>1.44897</v>
      </c>
      <c r="GZ483">
        <v>2.43286</v>
      </c>
      <c r="HA483">
        <v>39.7673</v>
      </c>
      <c r="HB483">
        <v>24.2101</v>
      </c>
      <c r="HC483">
        <v>18</v>
      </c>
      <c r="HD483">
        <v>494.2</v>
      </c>
      <c r="HE483">
        <v>445.898</v>
      </c>
      <c r="HF483">
        <v>23.6366</v>
      </c>
      <c r="HG483">
        <v>28.0188</v>
      </c>
      <c r="HH483">
        <v>30.0003</v>
      </c>
      <c r="HI483">
        <v>27.8358</v>
      </c>
      <c r="HJ483">
        <v>27.9077</v>
      </c>
      <c r="HK483">
        <v>53.433</v>
      </c>
      <c r="HL483">
        <v>24.4979</v>
      </c>
      <c r="HM483">
        <v>100</v>
      </c>
      <c r="HN483">
        <v>23.6275</v>
      </c>
      <c r="HO483">
        <v>1242.72</v>
      </c>
      <c r="HP483">
        <v>23.5637</v>
      </c>
      <c r="HQ483">
        <v>100.61</v>
      </c>
      <c r="HR483">
        <v>101.864</v>
      </c>
    </row>
    <row r="484" spans="1:226">
      <c r="A484">
        <v>468</v>
      </c>
      <c r="B484">
        <v>1677870173.5</v>
      </c>
      <c r="C484">
        <v>7652</v>
      </c>
      <c r="D484" t="s">
        <v>1302</v>
      </c>
      <c r="E484" t="s">
        <v>1303</v>
      </c>
      <c r="F484">
        <v>5</v>
      </c>
      <c r="G484" t="s">
        <v>353</v>
      </c>
      <c r="H484" t="s">
        <v>1155</v>
      </c>
      <c r="I484">
        <v>1677870166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1256.889736001629</v>
      </c>
      <c r="AK484">
        <v>1228.211878787878</v>
      </c>
      <c r="AL484">
        <v>3.459422343688491</v>
      </c>
      <c r="AM484">
        <v>63.79551976902608</v>
      </c>
      <c r="AN484">
        <f>(AP484 - AO484 + BO484*1E3/(8.314*(BQ484+273.15)) * AR484/BN484 * AQ484) * BN484/(100*BB484) * 1000/(1000 - AP484)</f>
        <v>0</v>
      </c>
      <c r="AO484">
        <v>23.54019334764858</v>
      </c>
      <c r="AP484">
        <v>24.43542242424241</v>
      </c>
      <c r="AQ484">
        <v>1.77749752443565E-06</v>
      </c>
      <c r="AR484">
        <v>100.2132558642337</v>
      </c>
      <c r="AS484">
        <v>0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3.21</v>
      </c>
      <c r="BC484">
        <v>0.5</v>
      </c>
      <c r="BD484" t="s">
        <v>355</v>
      </c>
      <c r="BE484">
        <v>2</v>
      </c>
      <c r="BF484" t="b">
        <v>1</v>
      </c>
      <c r="BG484">
        <v>1677870166</v>
      </c>
      <c r="BH484">
        <v>1174.574074074074</v>
      </c>
      <c r="BI484">
        <v>1211.574074074074</v>
      </c>
      <c r="BJ484">
        <v>24.42778518518519</v>
      </c>
      <c r="BK484">
        <v>23.53628888888889</v>
      </c>
      <c r="BL484">
        <v>1169.423333333333</v>
      </c>
      <c r="BM484">
        <v>24.08583333333333</v>
      </c>
      <c r="BN484">
        <v>500.0362592592592</v>
      </c>
      <c r="BO484">
        <v>89.33157037037036</v>
      </c>
      <c r="BP484">
        <v>0.1000784851851852</v>
      </c>
      <c r="BQ484">
        <v>26.44487407407408</v>
      </c>
      <c r="BR484">
        <v>27.50745185185185</v>
      </c>
      <c r="BS484">
        <v>999.9000000000001</v>
      </c>
      <c r="BT484">
        <v>0</v>
      </c>
      <c r="BU484">
        <v>0</v>
      </c>
      <c r="BV484">
        <v>9999.531851851851</v>
      </c>
      <c r="BW484">
        <v>0</v>
      </c>
      <c r="BX484">
        <v>5.792219999999999</v>
      </c>
      <c r="BY484">
        <v>-36.99897407407408</v>
      </c>
      <c r="BZ484">
        <v>1203.985555555555</v>
      </c>
      <c r="CA484">
        <v>1240.777037037037</v>
      </c>
      <c r="CB484">
        <v>0.8914931481481482</v>
      </c>
      <c r="CC484">
        <v>1211.574074074074</v>
      </c>
      <c r="CD484">
        <v>23.53628888888889</v>
      </c>
      <c r="CE484">
        <v>2.182172962962963</v>
      </c>
      <c r="CF484">
        <v>2.102534814814815</v>
      </c>
      <c r="CG484">
        <v>18.83202962962963</v>
      </c>
      <c r="CH484">
        <v>18.23839259259259</v>
      </c>
      <c r="CI484">
        <v>1999.991851851852</v>
      </c>
      <c r="CJ484">
        <v>0.9800061111111111</v>
      </c>
      <c r="CK484">
        <v>0.01999368518518518</v>
      </c>
      <c r="CL484">
        <v>0</v>
      </c>
      <c r="CM484">
        <v>2.071092592592593</v>
      </c>
      <c r="CN484">
        <v>0</v>
      </c>
      <c r="CO484">
        <v>6679.772222222223</v>
      </c>
      <c r="CP484">
        <v>17338.18518518519</v>
      </c>
      <c r="CQ484">
        <v>39.02296296296296</v>
      </c>
      <c r="CR484">
        <v>39.5</v>
      </c>
      <c r="CS484">
        <v>38.11774074074074</v>
      </c>
      <c r="CT484">
        <v>37.59933333333333</v>
      </c>
      <c r="CU484">
        <v>37.72666666666666</v>
      </c>
      <c r="CV484">
        <v>1960.001851851852</v>
      </c>
      <c r="CW484">
        <v>39.99</v>
      </c>
      <c r="CX484">
        <v>0</v>
      </c>
      <c r="CY484">
        <v>1677870176.8</v>
      </c>
      <c r="CZ484">
        <v>0</v>
      </c>
      <c r="DA484">
        <v>0</v>
      </c>
      <c r="DB484" t="s">
        <v>356</v>
      </c>
      <c r="DC484">
        <v>1664468064.5</v>
      </c>
      <c r="DD484">
        <v>1677795524</v>
      </c>
      <c r="DE484">
        <v>0</v>
      </c>
      <c r="DF484">
        <v>-0.419</v>
      </c>
      <c r="DG484">
        <v>-0.001</v>
      </c>
      <c r="DH484">
        <v>3.097</v>
      </c>
      <c r="DI484">
        <v>0.268</v>
      </c>
      <c r="DJ484">
        <v>400</v>
      </c>
      <c r="DK484">
        <v>24</v>
      </c>
      <c r="DL484">
        <v>0.15</v>
      </c>
      <c r="DM484">
        <v>0.13</v>
      </c>
      <c r="DN484">
        <v>-36.90523170731707</v>
      </c>
      <c r="DO484">
        <v>-0.961135191637711</v>
      </c>
      <c r="DP484">
        <v>0.2207175763432566</v>
      </c>
      <c r="DQ484">
        <v>0</v>
      </c>
      <c r="DR484">
        <v>0.8979781463414634</v>
      </c>
      <c r="DS484">
        <v>-0.08632553310104712</v>
      </c>
      <c r="DT484">
        <v>0.01940687891942489</v>
      </c>
      <c r="DU484">
        <v>1</v>
      </c>
      <c r="DV484">
        <v>1</v>
      </c>
      <c r="DW484">
        <v>2</v>
      </c>
      <c r="DX484" t="s">
        <v>365</v>
      </c>
      <c r="DY484">
        <v>2.97838</v>
      </c>
      <c r="DZ484">
        <v>2.72827</v>
      </c>
      <c r="EA484">
        <v>0.173126</v>
      </c>
      <c r="EB484">
        <v>0.178001</v>
      </c>
      <c r="EC484">
        <v>0.106906</v>
      </c>
      <c r="ED484">
        <v>0.105024</v>
      </c>
      <c r="EE484">
        <v>24719.1</v>
      </c>
      <c r="EF484">
        <v>24277.6</v>
      </c>
      <c r="EG484">
        <v>30429.9</v>
      </c>
      <c r="EH484">
        <v>29788.7</v>
      </c>
      <c r="EI484">
        <v>37512.4</v>
      </c>
      <c r="EJ484">
        <v>35105.6</v>
      </c>
      <c r="EK484">
        <v>46557.1</v>
      </c>
      <c r="EL484">
        <v>44299.6</v>
      </c>
      <c r="EM484">
        <v>1.86502</v>
      </c>
      <c r="EN484">
        <v>1.8326</v>
      </c>
      <c r="EO484">
        <v>0.100765</v>
      </c>
      <c r="EP484">
        <v>0</v>
      </c>
      <c r="EQ484">
        <v>25.8576</v>
      </c>
      <c r="ER484">
        <v>999.9</v>
      </c>
      <c r="ES484">
        <v>48.6</v>
      </c>
      <c r="ET484">
        <v>33.4</v>
      </c>
      <c r="EU484">
        <v>28.1101</v>
      </c>
      <c r="EV484">
        <v>63.0462</v>
      </c>
      <c r="EW484">
        <v>20.9014</v>
      </c>
      <c r="EX484">
        <v>1</v>
      </c>
      <c r="EY484">
        <v>0.0783486</v>
      </c>
      <c r="EZ484">
        <v>1.40254</v>
      </c>
      <c r="FA484">
        <v>20.1944</v>
      </c>
      <c r="FB484">
        <v>5.22957</v>
      </c>
      <c r="FC484">
        <v>11.974</v>
      </c>
      <c r="FD484">
        <v>4.9705</v>
      </c>
      <c r="FE484">
        <v>3.28948</v>
      </c>
      <c r="FF484">
        <v>9999</v>
      </c>
      <c r="FG484">
        <v>9999</v>
      </c>
      <c r="FH484">
        <v>9999</v>
      </c>
      <c r="FI484">
        <v>999.9</v>
      </c>
      <c r="FJ484">
        <v>4.973</v>
      </c>
      <c r="FK484">
        <v>1.87744</v>
      </c>
      <c r="FL484">
        <v>1.8756</v>
      </c>
      <c r="FM484">
        <v>1.87836</v>
      </c>
      <c r="FN484">
        <v>1.87503</v>
      </c>
      <c r="FO484">
        <v>1.87866</v>
      </c>
      <c r="FP484">
        <v>1.87568</v>
      </c>
      <c r="FQ484">
        <v>1.87683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5.2</v>
      </c>
      <c r="GF484">
        <v>0.3421</v>
      </c>
      <c r="GG484">
        <v>1.952128706093963</v>
      </c>
      <c r="GH484">
        <v>0.004218851560130391</v>
      </c>
      <c r="GI484">
        <v>-1.795455638341317E-06</v>
      </c>
      <c r="GJ484">
        <v>4.509012065089949E-10</v>
      </c>
      <c r="GK484">
        <v>-0.002260030334245136</v>
      </c>
      <c r="GL484">
        <v>0.00193859277299023</v>
      </c>
      <c r="GM484">
        <v>0.0006059354359476578</v>
      </c>
      <c r="GN484">
        <v>-3.865286006439209E-06</v>
      </c>
      <c r="GO484">
        <v>0</v>
      </c>
      <c r="GP484">
        <v>2124</v>
      </c>
      <c r="GQ484">
        <v>1</v>
      </c>
      <c r="GR484">
        <v>26</v>
      </c>
      <c r="GS484">
        <v>223368.5</v>
      </c>
      <c r="GT484">
        <v>1244.2</v>
      </c>
      <c r="GU484">
        <v>2.69409</v>
      </c>
      <c r="GV484">
        <v>2.54028</v>
      </c>
      <c r="GW484">
        <v>1.39893</v>
      </c>
      <c r="GX484">
        <v>2.36206</v>
      </c>
      <c r="GY484">
        <v>1.44897</v>
      </c>
      <c r="GZ484">
        <v>2.49634</v>
      </c>
      <c r="HA484">
        <v>39.7422</v>
      </c>
      <c r="HB484">
        <v>24.2101</v>
      </c>
      <c r="HC484">
        <v>18</v>
      </c>
      <c r="HD484">
        <v>494.384</v>
      </c>
      <c r="HE484">
        <v>445.854</v>
      </c>
      <c r="HF484">
        <v>23.6243</v>
      </c>
      <c r="HG484">
        <v>28.0219</v>
      </c>
      <c r="HH484">
        <v>30.0003</v>
      </c>
      <c r="HI484">
        <v>27.8383</v>
      </c>
      <c r="HJ484">
        <v>27.9102</v>
      </c>
      <c r="HK484">
        <v>53.9741</v>
      </c>
      <c r="HL484">
        <v>24.4979</v>
      </c>
      <c r="HM484">
        <v>100</v>
      </c>
      <c r="HN484">
        <v>23.6254</v>
      </c>
      <c r="HO484">
        <v>1256.08</v>
      </c>
      <c r="HP484">
        <v>23.5685</v>
      </c>
      <c r="HQ484">
        <v>100.608</v>
      </c>
      <c r="HR484">
        <v>101.864</v>
      </c>
    </row>
    <row r="485" spans="1:226">
      <c r="A485">
        <v>469</v>
      </c>
      <c r="B485">
        <v>1677870178.5</v>
      </c>
      <c r="C485">
        <v>7657</v>
      </c>
      <c r="D485" t="s">
        <v>1304</v>
      </c>
      <c r="E485" t="s">
        <v>1305</v>
      </c>
      <c r="F485">
        <v>5</v>
      </c>
      <c r="G485" t="s">
        <v>353</v>
      </c>
      <c r="H485" t="s">
        <v>1155</v>
      </c>
      <c r="I485">
        <v>1677870170.714286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1274.020789350831</v>
      </c>
      <c r="AK485">
        <v>1245.348424242424</v>
      </c>
      <c r="AL485">
        <v>3.429955601998504</v>
      </c>
      <c r="AM485">
        <v>63.79551976902608</v>
      </c>
      <c r="AN485">
        <f>(AP485 - AO485 + BO485*1E3/(8.314*(BQ485+273.15)) * AR485/BN485 * AQ485) * BN485/(100*BB485) * 1000/(1000 - AP485)</f>
        <v>0</v>
      </c>
      <c r="AO485">
        <v>23.54135909046182</v>
      </c>
      <c r="AP485">
        <v>24.43443818181818</v>
      </c>
      <c r="AQ485">
        <v>-1.49496149293535E-06</v>
      </c>
      <c r="AR485">
        <v>100.2132558642337</v>
      </c>
      <c r="AS485">
        <v>0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3.21</v>
      </c>
      <c r="BC485">
        <v>0.5</v>
      </c>
      <c r="BD485" t="s">
        <v>355</v>
      </c>
      <c r="BE485">
        <v>2</v>
      </c>
      <c r="BF485" t="b">
        <v>1</v>
      </c>
      <c r="BG485">
        <v>1677870170.714286</v>
      </c>
      <c r="BH485">
        <v>1190.468571428571</v>
      </c>
      <c r="BI485">
        <v>1227.406071428571</v>
      </c>
      <c r="BJ485">
        <v>24.43321071428571</v>
      </c>
      <c r="BK485">
        <v>23.53907857142857</v>
      </c>
      <c r="BL485">
        <v>1185.2875</v>
      </c>
      <c r="BM485">
        <v>24.09113214285714</v>
      </c>
      <c r="BN485">
        <v>500.0498571428571</v>
      </c>
      <c r="BO485">
        <v>89.33293214285713</v>
      </c>
      <c r="BP485">
        <v>0.1001034714285714</v>
      </c>
      <c r="BQ485">
        <v>26.44410714285715</v>
      </c>
      <c r="BR485">
        <v>27.50730357142857</v>
      </c>
      <c r="BS485">
        <v>999.9000000000002</v>
      </c>
      <c r="BT485">
        <v>0</v>
      </c>
      <c r="BU485">
        <v>0</v>
      </c>
      <c r="BV485">
        <v>9987.896428571428</v>
      </c>
      <c r="BW485">
        <v>0</v>
      </c>
      <c r="BX485">
        <v>5.792219999999999</v>
      </c>
      <c r="BY485">
        <v>-36.93735714285714</v>
      </c>
      <c r="BZ485">
        <v>1220.284285714285</v>
      </c>
      <c r="CA485">
        <v>1256.994285714286</v>
      </c>
      <c r="CB485">
        <v>0.8941350714285716</v>
      </c>
      <c r="CC485">
        <v>1227.406071428571</v>
      </c>
      <c r="CD485">
        <v>23.53907857142857</v>
      </c>
      <c r="CE485">
        <v>2.182691071428571</v>
      </c>
      <c r="CF485">
        <v>2.102815714285714</v>
      </c>
      <c r="CG485">
        <v>18.83583928571429</v>
      </c>
      <c r="CH485">
        <v>18.24051785714286</v>
      </c>
      <c r="CI485">
        <v>1999.992142857143</v>
      </c>
      <c r="CJ485">
        <v>0.9800062142857142</v>
      </c>
      <c r="CK485">
        <v>0.01999357857142857</v>
      </c>
      <c r="CL485">
        <v>0</v>
      </c>
      <c r="CM485">
        <v>2.079125</v>
      </c>
      <c r="CN485">
        <v>0</v>
      </c>
      <c r="CO485">
        <v>6679.258928571428</v>
      </c>
      <c r="CP485">
        <v>17338.18571428572</v>
      </c>
      <c r="CQ485">
        <v>38.96182142857142</v>
      </c>
      <c r="CR485">
        <v>39.5</v>
      </c>
      <c r="CS485">
        <v>38.11792857142857</v>
      </c>
      <c r="CT485">
        <v>37.60475</v>
      </c>
      <c r="CU485">
        <v>37.73414285714285</v>
      </c>
      <c r="CV485">
        <v>1960.002142857143</v>
      </c>
      <c r="CW485">
        <v>39.99</v>
      </c>
      <c r="CX485">
        <v>0</v>
      </c>
      <c r="CY485">
        <v>1677870181.6</v>
      </c>
      <c r="CZ485">
        <v>0</v>
      </c>
      <c r="DA485">
        <v>0</v>
      </c>
      <c r="DB485" t="s">
        <v>356</v>
      </c>
      <c r="DC485">
        <v>1664468064.5</v>
      </c>
      <c r="DD485">
        <v>1677795524</v>
      </c>
      <c r="DE485">
        <v>0</v>
      </c>
      <c r="DF485">
        <v>-0.419</v>
      </c>
      <c r="DG485">
        <v>-0.001</v>
      </c>
      <c r="DH485">
        <v>3.097</v>
      </c>
      <c r="DI485">
        <v>0.268</v>
      </c>
      <c r="DJ485">
        <v>400</v>
      </c>
      <c r="DK485">
        <v>24</v>
      </c>
      <c r="DL485">
        <v>0.15</v>
      </c>
      <c r="DM485">
        <v>0.13</v>
      </c>
      <c r="DN485">
        <v>-36.9821275</v>
      </c>
      <c r="DO485">
        <v>0.7763583489681474</v>
      </c>
      <c r="DP485">
        <v>0.1016280079198155</v>
      </c>
      <c r="DQ485">
        <v>0</v>
      </c>
      <c r="DR485">
        <v>0.8918344499999999</v>
      </c>
      <c r="DS485">
        <v>0.03488170356472567</v>
      </c>
      <c r="DT485">
        <v>0.004829057190332286</v>
      </c>
      <c r="DU485">
        <v>1</v>
      </c>
      <c r="DV485">
        <v>1</v>
      </c>
      <c r="DW485">
        <v>2</v>
      </c>
      <c r="DX485" t="s">
        <v>365</v>
      </c>
      <c r="DY485">
        <v>2.97829</v>
      </c>
      <c r="DZ485">
        <v>2.72815</v>
      </c>
      <c r="EA485">
        <v>0.174617</v>
      </c>
      <c r="EB485">
        <v>0.179479</v>
      </c>
      <c r="EC485">
        <v>0.106905</v>
      </c>
      <c r="ED485">
        <v>0.105031</v>
      </c>
      <c r="EE485">
        <v>24674.2</v>
      </c>
      <c r="EF485">
        <v>24233.7</v>
      </c>
      <c r="EG485">
        <v>30429.5</v>
      </c>
      <c r="EH485">
        <v>29788.4</v>
      </c>
      <c r="EI485">
        <v>37512.2</v>
      </c>
      <c r="EJ485">
        <v>35105.1</v>
      </c>
      <c r="EK485">
        <v>46556.8</v>
      </c>
      <c r="EL485">
        <v>44299.2</v>
      </c>
      <c r="EM485">
        <v>1.8649</v>
      </c>
      <c r="EN485">
        <v>1.8326</v>
      </c>
      <c r="EO485">
        <v>0.100903</v>
      </c>
      <c r="EP485">
        <v>0</v>
      </c>
      <c r="EQ485">
        <v>25.8576</v>
      </c>
      <c r="ER485">
        <v>999.9</v>
      </c>
      <c r="ES485">
        <v>48.6</v>
      </c>
      <c r="ET485">
        <v>33.4</v>
      </c>
      <c r="EU485">
        <v>28.1069</v>
      </c>
      <c r="EV485">
        <v>63.3262</v>
      </c>
      <c r="EW485">
        <v>20.8734</v>
      </c>
      <c r="EX485">
        <v>1</v>
      </c>
      <c r="EY485">
        <v>0.0785493</v>
      </c>
      <c r="EZ485">
        <v>1.40179</v>
      </c>
      <c r="FA485">
        <v>20.1943</v>
      </c>
      <c r="FB485">
        <v>5.22927</v>
      </c>
      <c r="FC485">
        <v>11.9737</v>
      </c>
      <c r="FD485">
        <v>4.97055</v>
      </c>
      <c r="FE485">
        <v>3.28955</v>
      </c>
      <c r="FF485">
        <v>9999</v>
      </c>
      <c r="FG485">
        <v>9999</v>
      </c>
      <c r="FH485">
        <v>9999</v>
      </c>
      <c r="FI485">
        <v>999.9</v>
      </c>
      <c r="FJ485">
        <v>4.97298</v>
      </c>
      <c r="FK485">
        <v>1.87744</v>
      </c>
      <c r="FL485">
        <v>1.8756</v>
      </c>
      <c r="FM485">
        <v>1.87836</v>
      </c>
      <c r="FN485">
        <v>1.875</v>
      </c>
      <c r="FO485">
        <v>1.87866</v>
      </c>
      <c r="FP485">
        <v>1.87571</v>
      </c>
      <c r="FQ485">
        <v>1.87683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5.23</v>
      </c>
      <c r="GF485">
        <v>0.3421</v>
      </c>
      <c r="GG485">
        <v>1.952128706093963</v>
      </c>
      <c r="GH485">
        <v>0.004218851560130391</v>
      </c>
      <c r="GI485">
        <v>-1.795455638341317E-06</v>
      </c>
      <c r="GJ485">
        <v>4.509012065089949E-10</v>
      </c>
      <c r="GK485">
        <v>-0.002260030334245136</v>
      </c>
      <c r="GL485">
        <v>0.00193859277299023</v>
      </c>
      <c r="GM485">
        <v>0.0006059354359476578</v>
      </c>
      <c r="GN485">
        <v>-3.865286006439209E-06</v>
      </c>
      <c r="GO485">
        <v>0</v>
      </c>
      <c r="GP485">
        <v>2124</v>
      </c>
      <c r="GQ485">
        <v>1</v>
      </c>
      <c r="GR485">
        <v>26</v>
      </c>
      <c r="GS485">
        <v>223368.6</v>
      </c>
      <c r="GT485">
        <v>1244.2</v>
      </c>
      <c r="GU485">
        <v>2.72095</v>
      </c>
      <c r="GV485">
        <v>2.55371</v>
      </c>
      <c r="GW485">
        <v>1.39893</v>
      </c>
      <c r="GX485">
        <v>2.36206</v>
      </c>
      <c r="GY485">
        <v>1.44897</v>
      </c>
      <c r="GZ485">
        <v>2.41699</v>
      </c>
      <c r="HA485">
        <v>39.7673</v>
      </c>
      <c r="HB485">
        <v>24.2101</v>
      </c>
      <c r="HC485">
        <v>18</v>
      </c>
      <c r="HD485">
        <v>494.327</v>
      </c>
      <c r="HE485">
        <v>445.873</v>
      </c>
      <c r="HF485">
        <v>23.6209</v>
      </c>
      <c r="HG485">
        <v>28.0248</v>
      </c>
      <c r="HH485">
        <v>30.0003</v>
      </c>
      <c r="HI485">
        <v>27.8401</v>
      </c>
      <c r="HJ485">
        <v>27.9126</v>
      </c>
      <c r="HK485">
        <v>54.5766</v>
      </c>
      <c r="HL485">
        <v>24.4979</v>
      </c>
      <c r="HM485">
        <v>100</v>
      </c>
      <c r="HN485">
        <v>23.6182</v>
      </c>
      <c r="HO485">
        <v>1276.11</v>
      </c>
      <c r="HP485">
        <v>23.5764</v>
      </c>
      <c r="HQ485">
        <v>100.607</v>
      </c>
      <c r="HR485">
        <v>101.863</v>
      </c>
    </row>
    <row r="486" spans="1:226">
      <c r="A486">
        <v>470</v>
      </c>
      <c r="B486">
        <v>1677870183.5</v>
      </c>
      <c r="C486">
        <v>7662</v>
      </c>
      <c r="D486" t="s">
        <v>1306</v>
      </c>
      <c r="E486" t="s">
        <v>1307</v>
      </c>
      <c r="F486">
        <v>5</v>
      </c>
      <c r="G486" t="s">
        <v>353</v>
      </c>
      <c r="H486" t="s">
        <v>1155</v>
      </c>
      <c r="I486">
        <v>1677870176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1291.145905271578</v>
      </c>
      <c r="AK486">
        <v>1262.428666666667</v>
      </c>
      <c r="AL486">
        <v>3.420755516257596</v>
      </c>
      <c r="AM486">
        <v>63.79551976902608</v>
      </c>
      <c r="AN486">
        <f>(AP486 - AO486 + BO486*1E3/(8.314*(BQ486+273.15)) * AR486/BN486 * AQ486) * BN486/(100*BB486) * 1000/(1000 - AP486)</f>
        <v>0</v>
      </c>
      <c r="AO486">
        <v>23.54236061828552</v>
      </c>
      <c r="AP486">
        <v>24.43332424242423</v>
      </c>
      <c r="AQ486">
        <v>-2.366081382492703E-06</v>
      </c>
      <c r="AR486">
        <v>100.2132558642337</v>
      </c>
      <c r="AS486">
        <v>0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3.21</v>
      </c>
      <c r="BC486">
        <v>0.5</v>
      </c>
      <c r="BD486" t="s">
        <v>355</v>
      </c>
      <c r="BE486">
        <v>2</v>
      </c>
      <c r="BF486" t="b">
        <v>1</v>
      </c>
      <c r="BG486">
        <v>1677870176</v>
      </c>
      <c r="BH486">
        <v>1208.194444444444</v>
      </c>
      <c r="BI486">
        <v>1245.128518518518</v>
      </c>
      <c r="BJ486">
        <v>24.43466296296296</v>
      </c>
      <c r="BK486">
        <v>23.54116296296296</v>
      </c>
      <c r="BL486">
        <v>1202.98037037037</v>
      </c>
      <c r="BM486">
        <v>24.09255185185185</v>
      </c>
      <c r="BN486">
        <v>500.0432222222223</v>
      </c>
      <c r="BO486">
        <v>89.33465185185185</v>
      </c>
      <c r="BP486">
        <v>0.1000606851851852</v>
      </c>
      <c r="BQ486">
        <v>26.44388148148148</v>
      </c>
      <c r="BR486">
        <v>27.5074</v>
      </c>
      <c r="BS486">
        <v>999.9000000000001</v>
      </c>
      <c r="BT486">
        <v>0</v>
      </c>
      <c r="BU486">
        <v>0</v>
      </c>
      <c r="BV486">
        <v>9983.824814814816</v>
      </c>
      <c r="BW486">
        <v>0</v>
      </c>
      <c r="BX486">
        <v>5.792219999999999</v>
      </c>
      <c r="BY486">
        <v>-36.93486666666667</v>
      </c>
      <c r="BZ486">
        <v>1238.455555555556</v>
      </c>
      <c r="CA486">
        <v>1275.146666666667</v>
      </c>
      <c r="CB486">
        <v>0.8934975555555554</v>
      </c>
      <c r="CC486">
        <v>1245.128518518518</v>
      </c>
      <c r="CD486">
        <v>23.54116296296296</v>
      </c>
      <c r="CE486">
        <v>2.182862592592593</v>
      </c>
      <c r="CF486">
        <v>2.103041851851852</v>
      </c>
      <c r="CG486">
        <v>18.83708888888889</v>
      </c>
      <c r="CH486">
        <v>18.24222962962963</v>
      </c>
      <c r="CI486">
        <v>2000.003333333333</v>
      </c>
      <c r="CJ486">
        <v>0.9800064444444444</v>
      </c>
      <c r="CK486">
        <v>0.01999334074074074</v>
      </c>
      <c r="CL486">
        <v>0</v>
      </c>
      <c r="CM486">
        <v>2.11727037037037</v>
      </c>
      <c r="CN486">
        <v>0</v>
      </c>
      <c r="CO486">
        <v>6678.923333333334</v>
      </c>
      <c r="CP486">
        <v>17338.28888888889</v>
      </c>
      <c r="CQ486">
        <v>39.02985185185185</v>
      </c>
      <c r="CR486">
        <v>39.5</v>
      </c>
      <c r="CS486">
        <v>38.13159259259259</v>
      </c>
      <c r="CT486">
        <v>37.61325925925927</v>
      </c>
      <c r="CU486">
        <v>37.74514814814815</v>
      </c>
      <c r="CV486">
        <v>1960.013333333333</v>
      </c>
      <c r="CW486">
        <v>39.99</v>
      </c>
      <c r="CX486">
        <v>0</v>
      </c>
      <c r="CY486">
        <v>1677870186.4</v>
      </c>
      <c r="CZ486">
        <v>0</v>
      </c>
      <c r="DA486">
        <v>0</v>
      </c>
      <c r="DB486" t="s">
        <v>356</v>
      </c>
      <c r="DC486">
        <v>1664468064.5</v>
      </c>
      <c r="DD486">
        <v>1677795524</v>
      </c>
      <c r="DE486">
        <v>0</v>
      </c>
      <c r="DF486">
        <v>-0.419</v>
      </c>
      <c r="DG486">
        <v>-0.001</v>
      </c>
      <c r="DH486">
        <v>3.097</v>
      </c>
      <c r="DI486">
        <v>0.268</v>
      </c>
      <c r="DJ486">
        <v>400</v>
      </c>
      <c r="DK486">
        <v>24</v>
      </c>
      <c r="DL486">
        <v>0.15</v>
      </c>
      <c r="DM486">
        <v>0.13</v>
      </c>
      <c r="DN486">
        <v>-36.94275</v>
      </c>
      <c r="DO486">
        <v>0.1987767354598288</v>
      </c>
      <c r="DP486">
        <v>0.0641732810443723</v>
      </c>
      <c r="DQ486">
        <v>0</v>
      </c>
      <c r="DR486">
        <v>0.8936124</v>
      </c>
      <c r="DS486">
        <v>-0.004004150093809463</v>
      </c>
      <c r="DT486">
        <v>0.001508483506704664</v>
      </c>
      <c r="DU486">
        <v>1</v>
      </c>
      <c r="DV486">
        <v>1</v>
      </c>
      <c r="DW486">
        <v>2</v>
      </c>
      <c r="DX486" t="s">
        <v>365</v>
      </c>
      <c r="DY486">
        <v>2.97845</v>
      </c>
      <c r="DZ486">
        <v>2.72846</v>
      </c>
      <c r="EA486">
        <v>0.176093</v>
      </c>
      <c r="EB486">
        <v>0.180947</v>
      </c>
      <c r="EC486">
        <v>0.106901</v>
      </c>
      <c r="ED486">
        <v>0.105028</v>
      </c>
      <c r="EE486">
        <v>24630.1</v>
      </c>
      <c r="EF486">
        <v>24190</v>
      </c>
      <c r="EG486">
        <v>30429.7</v>
      </c>
      <c r="EH486">
        <v>29788.1</v>
      </c>
      <c r="EI486">
        <v>37512.7</v>
      </c>
      <c r="EJ486">
        <v>35104.9</v>
      </c>
      <c r="EK486">
        <v>46557</v>
      </c>
      <c r="EL486">
        <v>44298.7</v>
      </c>
      <c r="EM486">
        <v>1.86483</v>
      </c>
      <c r="EN486">
        <v>1.83263</v>
      </c>
      <c r="EO486">
        <v>0.101011</v>
      </c>
      <c r="EP486">
        <v>0</v>
      </c>
      <c r="EQ486">
        <v>25.8576</v>
      </c>
      <c r="ER486">
        <v>999.9</v>
      </c>
      <c r="ES486">
        <v>48.6</v>
      </c>
      <c r="ET486">
        <v>33.4</v>
      </c>
      <c r="EU486">
        <v>28.1113</v>
      </c>
      <c r="EV486">
        <v>63.4562</v>
      </c>
      <c r="EW486">
        <v>21.1058</v>
      </c>
      <c r="EX486">
        <v>1</v>
      </c>
      <c r="EY486">
        <v>0.0788186</v>
      </c>
      <c r="EZ486">
        <v>1.41742</v>
      </c>
      <c r="FA486">
        <v>20.1943</v>
      </c>
      <c r="FB486">
        <v>5.22987</v>
      </c>
      <c r="FC486">
        <v>11.9731</v>
      </c>
      <c r="FD486">
        <v>4.9707</v>
      </c>
      <c r="FE486">
        <v>3.28958</v>
      </c>
      <c r="FF486">
        <v>9999</v>
      </c>
      <c r="FG486">
        <v>9999</v>
      </c>
      <c r="FH486">
        <v>9999</v>
      </c>
      <c r="FI486">
        <v>999.9</v>
      </c>
      <c r="FJ486">
        <v>4.973</v>
      </c>
      <c r="FK486">
        <v>1.8774</v>
      </c>
      <c r="FL486">
        <v>1.87554</v>
      </c>
      <c r="FM486">
        <v>1.87834</v>
      </c>
      <c r="FN486">
        <v>1.87501</v>
      </c>
      <c r="FO486">
        <v>1.87862</v>
      </c>
      <c r="FP486">
        <v>1.87564</v>
      </c>
      <c r="FQ486">
        <v>1.87683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5.26</v>
      </c>
      <c r="GF486">
        <v>0.3421</v>
      </c>
      <c r="GG486">
        <v>1.952128706093963</v>
      </c>
      <c r="GH486">
        <v>0.004218851560130391</v>
      </c>
      <c r="GI486">
        <v>-1.795455638341317E-06</v>
      </c>
      <c r="GJ486">
        <v>4.509012065089949E-10</v>
      </c>
      <c r="GK486">
        <v>-0.002260030334245136</v>
      </c>
      <c r="GL486">
        <v>0.00193859277299023</v>
      </c>
      <c r="GM486">
        <v>0.0006059354359476578</v>
      </c>
      <c r="GN486">
        <v>-3.865286006439209E-06</v>
      </c>
      <c r="GO486">
        <v>0</v>
      </c>
      <c r="GP486">
        <v>2124</v>
      </c>
      <c r="GQ486">
        <v>1</v>
      </c>
      <c r="GR486">
        <v>26</v>
      </c>
      <c r="GS486">
        <v>223368.6</v>
      </c>
      <c r="GT486">
        <v>1244.3</v>
      </c>
      <c r="GU486">
        <v>2.74902</v>
      </c>
      <c r="GV486">
        <v>2.53296</v>
      </c>
      <c r="GW486">
        <v>1.39893</v>
      </c>
      <c r="GX486">
        <v>2.36206</v>
      </c>
      <c r="GY486">
        <v>1.44897</v>
      </c>
      <c r="GZ486">
        <v>2.49268</v>
      </c>
      <c r="HA486">
        <v>39.7673</v>
      </c>
      <c r="HB486">
        <v>24.2188</v>
      </c>
      <c r="HC486">
        <v>18</v>
      </c>
      <c r="HD486">
        <v>494.305</v>
      </c>
      <c r="HE486">
        <v>445.906</v>
      </c>
      <c r="HF486">
        <v>23.6144</v>
      </c>
      <c r="HG486">
        <v>28.0274</v>
      </c>
      <c r="HH486">
        <v>30.0002</v>
      </c>
      <c r="HI486">
        <v>27.843</v>
      </c>
      <c r="HJ486">
        <v>27.9149</v>
      </c>
      <c r="HK486">
        <v>55.0854</v>
      </c>
      <c r="HL486">
        <v>24.4979</v>
      </c>
      <c r="HM486">
        <v>100</v>
      </c>
      <c r="HN486">
        <v>23.6085</v>
      </c>
      <c r="HO486">
        <v>1289.49</v>
      </c>
      <c r="HP486">
        <v>23.5838</v>
      </c>
      <c r="HQ486">
        <v>100.607</v>
      </c>
      <c r="HR486">
        <v>101.862</v>
      </c>
    </row>
    <row r="487" spans="1:226">
      <c r="A487">
        <v>471</v>
      </c>
      <c r="B487">
        <v>1677870188.5</v>
      </c>
      <c r="C487">
        <v>7667</v>
      </c>
      <c r="D487" t="s">
        <v>1308</v>
      </c>
      <c r="E487" t="s">
        <v>1309</v>
      </c>
      <c r="F487">
        <v>5</v>
      </c>
      <c r="G487" t="s">
        <v>353</v>
      </c>
      <c r="H487" t="s">
        <v>1155</v>
      </c>
      <c r="I487">
        <v>1677870180.714286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1308.069967615431</v>
      </c>
      <c r="AK487">
        <v>1279.423151515151</v>
      </c>
      <c r="AL487">
        <v>3.386931393444607</v>
      </c>
      <c r="AM487">
        <v>63.79551976902608</v>
      </c>
      <c r="AN487">
        <f>(AP487 - AO487 + BO487*1E3/(8.314*(BQ487+273.15)) * AR487/BN487 * AQ487) * BN487/(100*BB487) * 1000/(1000 - AP487)</f>
        <v>0</v>
      </c>
      <c r="AO487">
        <v>23.5422988790266</v>
      </c>
      <c r="AP487">
        <v>24.42882303030303</v>
      </c>
      <c r="AQ487">
        <v>-4.688761361878097E-06</v>
      </c>
      <c r="AR487">
        <v>100.2132558642337</v>
      </c>
      <c r="AS487">
        <v>0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3.21</v>
      </c>
      <c r="BC487">
        <v>0.5</v>
      </c>
      <c r="BD487" t="s">
        <v>355</v>
      </c>
      <c r="BE487">
        <v>2</v>
      </c>
      <c r="BF487" t="b">
        <v>1</v>
      </c>
      <c r="BG487">
        <v>1677870180.714286</v>
      </c>
      <c r="BH487">
        <v>1223.952857142857</v>
      </c>
      <c r="BI487">
        <v>1260.829642857143</v>
      </c>
      <c r="BJ487">
        <v>24.43326785714286</v>
      </c>
      <c r="BK487">
        <v>23.54192142857143</v>
      </c>
      <c r="BL487">
        <v>1218.71</v>
      </c>
      <c r="BM487">
        <v>24.09119285714286</v>
      </c>
      <c r="BN487">
        <v>500.04375</v>
      </c>
      <c r="BO487">
        <v>89.33613571428569</v>
      </c>
      <c r="BP487">
        <v>0.09996678214285716</v>
      </c>
      <c r="BQ487">
        <v>26.44339642857143</v>
      </c>
      <c r="BR487">
        <v>27.5099</v>
      </c>
      <c r="BS487">
        <v>999.9000000000002</v>
      </c>
      <c r="BT487">
        <v>0</v>
      </c>
      <c r="BU487">
        <v>0</v>
      </c>
      <c r="BV487">
        <v>9989.983928571428</v>
      </c>
      <c r="BW487">
        <v>0</v>
      </c>
      <c r="BX487">
        <v>5.792219999999999</v>
      </c>
      <c r="BY487">
        <v>-36.87757857142857</v>
      </c>
      <c r="BZ487">
        <v>1254.606428571429</v>
      </c>
      <c r="CA487">
        <v>1291.2275</v>
      </c>
      <c r="CB487">
        <v>0.8913524999999999</v>
      </c>
      <c r="CC487">
        <v>1260.829642857143</v>
      </c>
      <c r="CD487">
        <v>23.54192142857143</v>
      </c>
      <c r="CE487">
        <v>2.182774642857143</v>
      </c>
      <c r="CF487">
        <v>2.103145</v>
      </c>
      <c r="CG487">
        <v>18.83644285714286</v>
      </c>
      <c r="CH487">
        <v>18.24300357142857</v>
      </c>
      <c r="CI487">
        <v>2000.000357142857</v>
      </c>
      <c r="CJ487">
        <v>0.9800064285714285</v>
      </c>
      <c r="CK487">
        <v>0.01999335714285714</v>
      </c>
      <c r="CL487">
        <v>0</v>
      </c>
      <c r="CM487">
        <v>2.076753571428572</v>
      </c>
      <c r="CN487">
        <v>0</v>
      </c>
      <c r="CO487">
        <v>6678.526071428571</v>
      </c>
      <c r="CP487">
        <v>17338.26785714286</v>
      </c>
      <c r="CQ487">
        <v>39.04660714285713</v>
      </c>
      <c r="CR487">
        <v>39.5</v>
      </c>
      <c r="CS487">
        <v>38.13364285714285</v>
      </c>
      <c r="CT487">
        <v>37.61367857142857</v>
      </c>
      <c r="CU487">
        <v>37.74082142857143</v>
      </c>
      <c r="CV487">
        <v>1960.010357142857</v>
      </c>
      <c r="CW487">
        <v>39.99</v>
      </c>
      <c r="CX487">
        <v>0</v>
      </c>
      <c r="CY487">
        <v>1677870191.8</v>
      </c>
      <c r="CZ487">
        <v>0</v>
      </c>
      <c r="DA487">
        <v>0</v>
      </c>
      <c r="DB487" t="s">
        <v>356</v>
      </c>
      <c r="DC487">
        <v>1664468064.5</v>
      </c>
      <c r="DD487">
        <v>1677795524</v>
      </c>
      <c r="DE487">
        <v>0</v>
      </c>
      <c r="DF487">
        <v>-0.419</v>
      </c>
      <c r="DG487">
        <v>-0.001</v>
      </c>
      <c r="DH487">
        <v>3.097</v>
      </c>
      <c r="DI487">
        <v>0.268</v>
      </c>
      <c r="DJ487">
        <v>400</v>
      </c>
      <c r="DK487">
        <v>24</v>
      </c>
      <c r="DL487">
        <v>0.15</v>
      </c>
      <c r="DM487">
        <v>0.13</v>
      </c>
      <c r="DN487">
        <v>-36.89971463414634</v>
      </c>
      <c r="DO487">
        <v>0.3013170731706468</v>
      </c>
      <c r="DP487">
        <v>0.1142047873093693</v>
      </c>
      <c r="DQ487">
        <v>0</v>
      </c>
      <c r="DR487">
        <v>0.8926347073170733</v>
      </c>
      <c r="DS487">
        <v>-0.0236700000000007</v>
      </c>
      <c r="DT487">
        <v>0.002482522303526689</v>
      </c>
      <c r="DU487">
        <v>1</v>
      </c>
      <c r="DV487">
        <v>1</v>
      </c>
      <c r="DW487">
        <v>2</v>
      </c>
      <c r="DX487" t="s">
        <v>365</v>
      </c>
      <c r="DY487">
        <v>2.97841</v>
      </c>
      <c r="DZ487">
        <v>2.7283</v>
      </c>
      <c r="EA487">
        <v>0.177551</v>
      </c>
      <c r="EB487">
        <v>0.182345</v>
      </c>
      <c r="EC487">
        <v>0.106887</v>
      </c>
      <c r="ED487">
        <v>0.105035</v>
      </c>
      <c r="EE487">
        <v>24586.3</v>
      </c>
      <c r="EF487">
        <v>24148.5</v>
      </c>
      <c r="EG487">
        <v>30429.5</v>
      </c>
      <c r="EH487">
        <v>29787.9</v>
      </c>
      <c r="EI487">
        <v>37513.2</v>
      </c>
      <c r="EJ487">
        <v>35104.6</v>
      </c>
      <c r="EK487">
        <v>46556.7</v>
      </c>
      <c r="EL487">
        <v>44298.5</v>
      </c>
      <c r="EM487">
        <v>1.8648</v>
      </c>
      <c r="EN487">
        <v>1.83265</v>
      </c>
      <c r="EO487">
        <v>0.100672</v>
      </c>
      <c r="EP487">
        <v>0</v>
      </c>
      <c r="EQ487">
        <v>25.8576</v>
      </c>
      <c r="ER487">
        <v>999.9</v>
      </c>
      <c r="ES487">
        <v>48.6</v>
      </c>
      <c r="ET487">
        <v>33.4</v>
      </c>
      <c r="EU487">
        <v>28.1064</v>
      </c>
      <c r="EV487">
        <v>63.4962</v>
      </c>
      <c r="EW487">
        <v>21.0697</v>
      </c>
      <c r="EX487">
        <v>1</v>
      </c>
      <c r="EY487">
        <v>0.0789533</v>
      </c>
      <c r="EZ487">
        <v>1.43</v>
      </c>
      <c r="FA487">
        <v>20.1942</v>
      </c>
      <c r="FB487">
        <v>5.22897</v>
      </c>
      <c r="FC487">
        <v>11.9737</v>
      </c>
      <c r="FD487">
        <v>4.97055</v>
      </c>
      <c r="FE487">
        <v>3.2895</v>
      </c>
      <c r="FF487">
        <v>9999</v>
      </c>
      <c r="FG487">
        <v>9999</v>
      </c>
      <c r="FH487">
        <v>9999</v>
      </c>
      <c r="FI487">
        <v>999.9</v>
      </c>
      <c r="FJ487">
        <v>4.97299</v>
      </c>
      <c r="FK487">
        <v>1.87744</v>
      </c>
      <c r="FL487">
        <v>1.87554</v>
      </c>
      <c r="FM487">
        <v>1.87836</v>
      </c>
      <c r="FN487">
        <v>1.875</v>
      </c>
      <c r="FO487">
        <v>1.87864</v>
      </c>
      <c r="FP487">
        <v>1.87565</v>
      </c>
      <c r="FQ487">
        <v>1.87683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5.29</v>
      </c>
      <c r="GF487">
        <v>0.3419</v>
      </c>
      <c r="GG487">
        <v>1.952128706093963</v>
      </c>
      <c r="GH487">
        <v>0.004218851560130391</v>
      </c>
      <c r="GI487">
        <v>-1.795455638341317E-06</v>
      </c>
      <c r="GJ487">
        <v>4.509012065089949E-10</v>
      </c>
      <c r="GK487">
        <v>-0.002260030334245136</v>
      </c>
      <c r="GL487">
        <v>0.00193859277299023</v>
      </c>
      <c r="GM487">
        <v>0.0006059354359476578</v>
      </c>
      <c r="GN487">
        <v>-3.865286006439209E-06</v>
      </c>
      <c r="GO487">
        <v>0</v>
      </c>
      <c r="GP487">
        <v>2124</v>
      </c>
      <c r="GQ487">
        <v>1</v>
      </c>
      <c r="GR487">
        <v>26</v>
      </c>
      <c r="GS487">
        <v>223368.7</v>
      </c>
      <c r="GT487">
        <v>1244.4</v>
      </c>
      <c r="GU487">
        <v>2.7771</v>
      </c>
      <c r="GV487">
        <v>2.55005</v>
      </c>
      <c r="GW487">
        <v>1.39893</v>
      </c>
      <c r="GX487">
        <v>2.36206</v>
      </c>
      <c r="GY487">
        <v>1.44897</v>
      </c>
      <c r="GZ487">
        <v>2.48901</v>
      </c>
      <c r="HA487">
        <v>39.7673</v>
      </c>
      <c r="HB487">
        <v>24.2101</v>
      </c>
      <c r="HC487">
        <v>18</v>
      </c>
      <c r="HD487">
        <v>494.308</v>
      </c>
      <c r="HE487">
        <v>445.94</v>
      </c>
      <c r="HF487">
        <v>23.6046</v>
      </c>
      <c r="HG487">
        <v>28.0302</v>
      </c>
      <c r="HH487">
        <v>30.0003</v>
      </c>
      <c r="HI487">
        <v>27.8454</v>
      </c>
      <c r="HJ487">
        <v>27.9173</v>
      </c>
      <c r="HK487">
        <v>55.7114</v>
      </c>
      <c r="HL487">
        <v>24.4979</v>
      </c>
      <c r="HM487">
        <v>100</v>
      </c>
      <c r="HN487">
        <v>23.5974</v>
      </c>
      <c r="HO487">
        <v>1309.52</v>
      </c>
      <c r="HP487">
        <v>23.5964</v>
      </c>
      <c r="HQ487">
        <v>100.607</v>
      </c>
      <c r="HR487">
        <v>101.861</v>
      </c>
    </row>
    <row r="488" spans="1:226">
      <c r="A488">
        <v>472</v>
      </c>
      <c r="B488">
        <v>1677870193.5</v>
      </c>
      <c r="C488">
        <v>7672</v>
      </c>
      <c r="D488" t="s">
        <v>1310</v>
      </c>
      <c r="E488" t="s">
        <v>1311</v>
      </c>
      <c r="F488">
        <v>5</v>
      </c>
      <c r="G488" t="s">
        <v>353</v>
      </c>
      <c r="H488" t="s">
        <v>1155</v>
      </c>
      <c r="I488">
        <v>1677870186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1325.05380055895</v>
      </c>
      <c r="AK488">
        <v>1296.516242424242</v>
      </c>
      <c r="AL488">
        <v>3.429423040333771</v>
      </c>
      <c r="AM488">
        <v>63.79551976902608</v>
      </c>
      <c r="AN488">
        <f>(AP488 - AO488 + BO488*1E3/(8.314*(BQ488+273.15)) * AR488/BN488 * AQ488) * BN488/(100*BB488) * 1000/(1000 - AP488)</f>
        <v>0</v>
      </c>
      <c r="AO488">
        <v>23.54407210481437</v>
      </c>
      <c r="AP488">
        <v>24.42249939393938</v>
      </c>
      <c r="AQ488">
        <v>-6.147631049866432E-06</v>
      </c>
      <c r="AR488">
        <v>100.2132558642337</v>
      </c>
      <c r="AS488">
        <v>0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3.21</v>
      </c>
      <c r="BC488">
        <v>0.5</v>
      </c>
      <c r="BD488" t="s">
        <v>355</v>
      </c>
      <c r="BE488">
        <v>2</v>
      </c>
      <c r="BF488" t="b">
        <v>1</v>
      </c>
      <c r="BG488">
        <v>1677870186</v>
      </c>
      <c r="BH488">
        <v>1241.548148148148</v>
      </c>
      <c r="BI488">
        <v>1278.394814814815</v>
      </c>
      <c r="BJ488">
        <v>24.42973703703704</v>
      </c>
      <c r="BK488">
        <v>23.54286666666667</v>
      </c>
      <c r="BL488">
        <v>1236.272962962963</v>
      </c>
      <c r="BM488">
        <v>24.08775185185185</v>
      </c>
      <c r="BN488">
        <v>500.0505185185185</v>
      </c>
      <c r="BO488">
        <v>89.33707407407408</v>
      </c>
      <c r="BP488">
        <v>0.09995918518518519</v>
      </c>
      <c r="BQ488">
        <v>26.44361851851852</v>
      </c>
      <c r="BR488">
        <v>27.5096962962963</v>
      </c>
      <c r="BS488">
        <v>999.9000000000001</v>
      </c>
      <c r="BT488">
        <v>0</v>
      </c>
      <c r="BU488">
        <v>0</v>
      </c>
      <c r="BV488">
        <v>9994.519999999999</v>
      </c>
      <c r="BW488">
        <v>0</v>
      </c>
      <c r="BX488">
        <v>5.792219999999999</v>
      </c>
      <c r="BY488">
        <v>-36.84725555555556</v>
      </c>
      <c r="BZ488">
        <v>1272.637407407407</v>
      </c>
      <c r="CA488">
        <v>1309.217037037037</v>
      </c>
      <c r="CB488">
        <v>0.8868760740740741</v>
      </c>
      <c r="CC488">
        <v>1278.394814814815</v>
      </c>
      <c r="CD488">
        <v>23.54286666666667</v>
      </c>
      <c r="CE488">
        <v>2.182481481481481</v>
      </c>
      <c r="CF488">
        <v>2.103251481481481</v>
      </c>
      <c r="CG488">
        <v>18.83429629629629</v>
      </c>
      <c r="CH488">
        <v>18.24381481481482</v>
      </c>
      <c r="CI488">
        <v>2000.012592592592</v>
      </c>
      <c r="CJ488">
        <v>0.9800064444444444</v>
      </c>
      <c r="CK488">
        <v>0.01999334074074073</v>
      </c>
      <c r="CL488">
        <v>0</v>
      </c>
      <c r="CM488">
        <v>2.0669</v>
      </c>
      <c r="CN488">
        <v>0</v>
      </c>
      <c r="CO488">
        <v>6678.088518518518</v>
      </c>
      <c r="CP488">
        <v>17338.37777777778</v>
      </c>
      <c r="CQ488">
        <v>39.10859259259259</v>
      </c>
      <c r="CR488">
        <v>39.5</v>
      </c>
      <c r="CS488">
        <v>38.12711111111111</v>
      </c>
      <c r="CT488">
        <v>37.61551851851851</v>
      </c>
      <c r="CU488">
        <v>37.73359259259259</v>
      </c>
      <c r="CV488">
        <v>1960.022592592593</v>
      </c>
      <c r="CW488">
        <v>39.99</v>
      </c>
      <c r="CX488">
        <v>0</v>
      </c>
      <c r="CY488">
        <v>1677870196.6</v>
      </c>
      <c r="CZ488">
        <v>0</v>
      </c>
      <c r="DA488">
        <v>0</v>
      </c>
      <c r="DB488" t="s">
        <v>356</v>
      </c>
      <c r="DC488">
        <v>1664468064.5</v>
      </c>
      <c r="DD488">
        <v>1677795524</v>
      </c>
      <c r="DE488">
        <v>0</v>
      </c>
      <c r="DF488">
        <v>-0.419</v>
      </c>
      <c r="DG488">
        <v>-0.001</v>
      </c>
      <c r="DH488">
        <v>3.097</v>
      </c>
      <c r="DI488">
        <v>0.268</v>
      </c>
      <c r="DJ488">
        <v>400</v>
      </c>
      <c r="DK488">
        <v>24</v>
      </c>
      <c r="DL488">
        <v>0.15</v>
      </c>
      <c r="DM488">
        <v>0.13</v>
      </c>
      <c r="DN488">
        <v>-36.86361707317073</v>
      </c>
      <c r="DO488">
        <v>0.6824655052264019</v>
      </c>
      <c r="DP488">
        <v>0.1478959322688676</v>
      </c>
      <c r="DQ488">
        <v>0</v>
      </c>
      <c r="DR488">
        <v>0.8893588292682927</v>
      </c>
      <c r="DS488">
        <v>-0.04606747735191721</v>
      </c>
      <c r="DT488">
        <v>0.004863632783105607</v>
      </c>
      <c r="DU488">
        <v>1</v>
      </c>
      <c r="DV488">
        <v>1</v>
      </c>
      <c r="DW488">
        <v>2</v>
      </c>
      <c r="DX488" t="s">
        <v>365</v>
      </c>
      <c r="DY488">
        <v>2.97814</v>
      </c>
      <c r="DZ488">
        <v>2.72814</v>
      </c>
      <c r="EA488">
        <v>0.179003</v>
      </c>
      <c r="EB488">
        <v>0.183833</v>
      </c>
      <c r="EC488">
        <v>0.106868</v>
      </c>
      <c r="ED488">
        <v>0.105041</v>
      </c>
      <c r="EE488">
        <v>24542.7</v>
      </c>
      <c r="EF488">
        <v>24104.9</v>
      </c>
      <c r="EG488">
        <v>30429.2</v>
      </c>
      <c r="EH488">
        <v>29788.3</v>
      </c>
      <c r="EI488">
        <v>37513.7</v>
      </c>
      <c r="EJ488">
        <v>35105</v>
      </c>
      <c r="EK488">
        <v>46556.2</v>
      </c>
      <c r="EL488">
        <v>44299.2</v>
      </c>
      <c r="EM488">
        <v>1.86462</v>
      </c>
      <c r="EN488">
        <v>1.83295</v>
      </c>
      <c r="EO488">
        <v>0.101004</v>
      </c>
      <c r="EP488">
        <v>0</v>
      </c>
      <c r="EQ488">
        <v>25.8576</v>
      </c>
      <c r="ER488">
        <v>999.9</v>
      </c>
      <c r="ES488">
        <v>48.6</v>
      </c>
      <c r="ET488">
        <v>33.4</v>
      </c>
      <c r="EU488">
        <v>28.1069</v>
      </c>
      <c r="EV488">
        <v>63.2062</v>
      </c>
      <c r="EW488">
        <v>21.0256</v>
      </c>
      <c r="EX488">
        <v>1</v>
      </c>
      <c r="EY488">
        <v>0.0792022</v>
      </c>
      <c r="EZ488">
        <v>1.42953</v>
      </c>
      <c r="FA488">
        <v>20.1941</v>
      </c>
      <c r="FB488">
        <v>5.23062</v>
      </c>
      <c r="FC488">
        <v>11.9733</v>
      </c>
      <c r="FD488">
        <v>4.97075</v>
      </c>
      <c r="FE488">
        <v>3.28965</v>
      </c>
      <c r="FF488">
        <v>9999</v>
      </c>
      <c r="FG488">
        <v>9999</v>
      </c>
      <c r="FH488">
        <v>9999</v>
      </c>
      <c r="FI488">
        <v>999.9</v>
      </c>
      <c r="FJ488">
        <v>4.97301</v>
      </c>
      <c r="FK488">
        <v>1.87744</v>
      </c>
      <c r="FL488">
        <v>1.87555</v>
      </c>
      <c r="FM488">
        <v>1.87835</v>
      </c>
      <c r="FN488">
        <v>1.875</v>
      </c>
      <c r="FO488">
        <v>1.87862</v>
      </c>
      <c r="FP488">
        <v>1.87562</v>
      </c>
      <c r="FQ488">
        <v>1.87683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5.32</v>
      </c>
      <c r="GF488">
        <v>0.3418</v>
      </c>
      <c r="GG488">
        <v>1.952128706093963</v>
      </c>
      <c r="GH488">
        <v>0.004218851560130391</v>
      </c>
      <c r="GI488">
        <v>-1.795455638341317E-06</v>
      </c>
      <c r="GJ488">
        <v>4.509012065089949E-10</v>
      </c>
      <c r="GK488">
        <v>-0.002260030334245136</v>
      </c>
      <c r="GL488">
        <v>0.00193859277299023</v>
      </c>
      <c r="GM488">
        <v>0.0006059354359476578</v>
      </c>
      <c r="GN488">
        <v>-3.865286006439209E-06</v>
      </c>
      <c r="GO488">
        <v>0</v>
      </c>
      <c r="GP488">
        <v>2124</v>
      </c>
      <c r="GQ488">
        <v>1</v>
      </c>
      <c r="GR488">
        <v>26</v>
      </c>
      <c r="GS488">
        <v>223368.8</v>
      </c>
      <c r="GT488">
        <v>1244.5</v>
      </c>
      <c r="GU488">
        <v>2.80762</v>
      </c>
      <c r="GV488">
        <v>2.54883</v>
      </c>
      <c r="GW488">
        <v>1.39893</v>
      </c>
      <c r="GX488">
        <v>2.36206</v>
      </c>
      <c r="GY488">
        <v>1.44897</v>
      </c>
      <c r="GZ488">
        <v>2.41211</v>
      </c>
      <c r="HA488">
        <v>39.7673</v>
      </c>
      <c r="HB488">
        <v>24.2101</v>
      </c>
      <c r="HC488">
        <v>18</v>
      </c>
      <c r="HD488">
        <v>494.226</v>
      </c>
      <c r="HE488">
        <v>446.15</v>
      </c>
      <c r="HF488">
        <v>23.5937</v>
      </c>
      <c r="HG488">
        <v>28.0326</v>
      </c>
      <c r="HH488">
        <v>30.0003</v>
      </c>
      <c r="HI488">
        <v>27.8478</v>
      </c>
      <c r="HJ488">
        <v>27.9202</v>
      </c>
      <c r="HK488">
        <v>56.2448</v>
      </c>
      <c r="HL488">
        <v>24.4979</v>
      </c>
      <c r="HM488">
        <v>100</v>
      </c>
      <c r="HN488">
        <v>23.59</v>
      </c>
      <c r="HO488">
        <v>1322.91</v>
      </c>
      <c r="HP488">
        <v>23.6048</v>
      </c>
      <c r="HQ488">
        <v>100.606</v>
      </c>
      <c r="HR488">
        <v>101.863</v>
      </c>
    </row>
    <row r="489" spans="1:226">
      <c r="A489">
        <v>473</v>
      </c>
      <c r="B489">
        <v>1677870198.5</v>
      </c>
      <c r="C489">
        <v>7677</v>
      </c>
      <c r="D489" t="s">
        <v>1312</v>
      </c>
      <c r="E489" t="s">
        <v>1313</v>
      </c>
      <c r="F489">
        <v>5</v>
      </c>
      <c r="G489" t="s">
        <v>353</v>
      </c>
      <c r="H489" t="s">
        <v>1155</v>
      </c>
      <c r="I489">
        <v>1677870190.714286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1342.715593824474</v>
      </c>
      <c r="AK489">
        <v>1313.722727272727</v>
      </c>
      <c r="AL489">
        <v>3.432087885005159</v>
      </c>
      <c r="AM489">
        <v>63.79551976902608</v>
      </c>
      <c r="AN489">
        <f>(AP489 - AO489 + BO489*1E3/(8.314*(BQ489+273.15)) * AR489/BN489 * AQ489) * BN489/(100*BB489) * 1000/(1000 - AP489)</f>
        <v>0</v>
      </c>
      <c r="AO489">
        <v>23.54627131810957</v>
      </c>
      <c r="AP489">
        <v>24.41820606060606</v>
      </c>
      <c r="AQ489">
        <v>-7.100038419608951E-06</v>
      </c>
      <c r="AR489">
        <v>100.2132558642337</v>
      </c>
      <c r="AS489">
        <v>0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3.21</v>
      </c>
      <c r="BC489">
        <v>0.5</v>
      </c>
      <c r="BD489" t="s">
        <v>355</v>
      </c>
      <c r="BE489">
        <v>2</v>
      </c>
      <c r="BF489" t="b">
        <v>1</v>
      </c>
      <c r="BG489">
        <v>1677870190.714286</v>
      </c>
      <c r="BH489">
        <v>1257.28</v>
      </c>
      <c r="BI489">
        <v>1294.216428571429</v>
      </c>
      <c r="BJ489">
        <v>24.42556785714286</v>
      </c>
      <c r="BK489">
        <v>23.54403928571429</v>
      </c>
      <c r="BL489">
        <v>1251.976071428571</v>
      </c>
      <c r="BM489">
        <v>24.08368571428571</v>
      </c>
      <c r="BN489">
        <v>500.0469642857142</v>
      </c>
      <c r="BO489">
        <v>89.33668928571429</v>
      </c>
      <c r="BP489">
        <v>0.1000149428571429</v>
      </c>
      <c r="BQ489">
        <v>26.44336785714286</v>
      </c>
      <c r="BR489">
        <v>27.50763214285714</v>
      </c>
      <c r="BS489">
        <v>999.9000000000002</v>
      </c>
      <c r="BT489">
        <v>0</v>
      </c>
      <c r="BU489">
        <v>0</v>
      </c>
      <c r="BV489">
        <v>9988.459642857142</v>
      </c>
      <c r="BW489">
        <v>0</v>
      </c>
      <c r="BX489">
        <v>5.792219999999999</v>
      </c>
      <c r="BY489">
        <v>-36.93597142857143</v>
      </c>
      <c r="BZ489">
        <v>1288.758571428572</v>
      </c>
      <c r="CA489">
        <v>1325.421785714286</v>
      </c>
      <c r="CB489">
        <v>0.8815363214285714</v>
      </c>
      <c r="CC489">
        <v>1294.216428571429</v>
      </c>
      <c r="CD489">
        <v>23.54403928571429</v>
      </c>
      <c r="CE489">
        <v>2.182099642857143</v>
      </c>
      <c r="CF489">
        <v>2.103347142857143</v>
      </c>
      <c r="CG489">
        <v>18.8315</v>
      </c>
      <c r="CH489">
        <v>18.24453928571429</v>
      </c>
      <c r="CI489">
        <v>2000.009285714285</v>
      </c>
      <c r="CJ489">
        <v>0.9800063214285714</v>
      </c>
      <c r="CK489">
        <v>0.01999346785714285</v>
      </c>
      <c r="CL489">
        <v>0</v>
      </c>
      <c r="CM489">
        <v>2.042442857142857</v>
      </c>
      <c r="CN489">
        <v>0</v>
      </c>
      <c r="CO489">
        <v>6677.478214285715</v>
      </c>
      <c r="CP489">
        <v>17338.34285714286</v>
      </c>
      <c r="CQ489">
        <v>39.01985714285714</v>
      </c>
      <c r="CR489">
        <v>39.5</v>
      </c>
      <c r="CS489">
        <v>38.13146428571429</v>
      </c>
      <c r="CT489">
        <v>37.627</v>
      </c>
      <c r="CU489">
        <v>37.7365</v>
      </c>
      <c r="CV489">
        <v>1960.019285714285</v>
      </c>
      <c r="CW489">
        <v>39.99</v>
      </c>
      <c r="CX489">
        <v>0</v>
      </c>
      <c r="CY489">
        <v>1677870201.4</v>
      </c>
      <c r="CZ489">
        <v>0</v>
      </c>
      <c r="DA489">
        <v>0</v>
      </c>
      <c r="DB489" t="s">
        <v>356</v>
      </c>
      <c r="DC489">
        <v>1664468064.5</v>
      </c>
      <c r="DD489">
        <v>1677795524</v>
      </c>
      <c r="DE489">
        <v>0</v>
      </c>
      <c r="DF489">
        <v>-0.419</v>
      </c>
      <c r="DG489">
        <v>-0.001</v>
      </c>
      <c r="DH489">
        <v>3.097</v>
      </c>
      <c r="DI489">
        <v>0.268</v>
      </c>
      <c r="DJ489">
        <v>400</v>
      </c>
      <c r="DK489">
        <v>24</v>
      </c>
      <c r="DL489">
        <v>0.15</v>
      </c>
      <c r="DM489">
        <v>0.13</v>
      </c>
      <c r="DN489">
        <v>-36.9343125</v>
      </c>
      <c r="DO489">
        <v>-0.8932806754220525</v>
      </c>
      <c r="DP489">
        <v>0.2144788814633041</v>
      </c>
      <c r="DQ489">
        <v>0</v>
      </c>
      <c r="DR489">
        <v>0.8840884499999999</v>
      </c>
      <c r="DS489">
        <v>-0.06937510694184244</v>
      </c>
      <c r="DT489">
        <v>0.006811953471472044</v>
      </c>
      <c r="DU489">
        <v>1</v>
      </c>
      <c r="DV489">
        <v>1</v>
      </c>
      <c r="DW489">
        <v>2</v>
      </c>
      <c r="DX489" t="s">
        <v>365</v>
      </c>
      <c r="DY489">
        <v>2.97837</v>
      </c>
      <c r="DZ489">
        <v>2.72835</v>
      </c>
      <c r="EA489">
        <v>0.180449</v>
      </c>
      <c r="EB489">
        <v>0.185271</v>
      </c>
      <c r="EC489">
        <v>0.106849</v>
      </c>
      <c r="ED489">
        <v>0.105035</v>
      </c>
      <c r="EE489">
        <v>24499.4</v>
      </c>
      <c r="EF489">
        <v>24062.1</v>
      </c>
      <c r="EG489">
        <v>30429.1</v>
      </c>
      <c r="EH489">
        <v>29788</v>
      </c>
      <c r="EI489">
        <v>37514.4</v>
      </c>
      <c r="EJ489">
        <v>35105</v>
      </c>
      <c r="EK489">
        <v>46555.9</v>
      </c>
      <c r="EL489">
        <v>44298.8</v>
      </c>
      <c r="EM489">
        <v>1.8647</v>
      </c>
      <c r="EN489">
        <v>1.83267</v>
      </c>
      <c r="EO489">
        <v>0.09980799999999999</v>
      </c>
      <c r="EP489">
        <v>0</v>
      </c>
      <c r="EQ489">
        <v>25.859</v>
      </c>
      <c r="ER489">
        <v>999.9</v>
      </c>
      <c r="ES489">
        <v>48.6</v>
      </c>
      <c r="ET489">
        <v>33.4</v>
      </c>
      <c r="EU489">
        <v>28.1105</v>
      </c>
      <c r="EV489">
        <v>63.5162</v>
      </c>
      <c r="EW489">
        <v>20.8614</v>
      </c>
      <c r="EX489">
        <v>1</v>
      </c>
      <c r="EY489">
        <v>0.0795376</v>
      </c>
      <c r="EZ489">
        <v>1.43498</v>
      </c>
      <c r="FA489">
        <v>20.1941</v>
      </c>
      <c r="FB489">
        <v>5.22987</v>
      </c>
      <c r="FC489">
        <v>11.9739</v>
      </c>
      <c r="FD489">
        <v>4.9707</v>
      </c>
      <c r="FE489">
        <v>3.28965</v>
      </c>
      <c r="FF489">
        <v>9999</v>
      </c>
      <c r="FG489">
        <v>9999</v>
      </c>
      <c r="FH489">
        <v>9999</v>
      </c>
      <c r="FI489">
        <v>999.9</v>
      </c>
      <c r="FJ489">
        <v>4.97301</v>
      </c>
      <c r="FK489">
        <v>1.87744</v>
      </c>
      <c r="FL489">
        <v>1.87558</v>
      </c>
      <c r="FM489">
        <v>1.87836</v>
      </c>
      <c r="FN489">
        <v>1.87501</v>
      </c>
      <c r="FO489">
        <v>1.87863</v>
      </c>
      <c r="FP489">
        <v>1.87564</v>
      </c>
      <c r="FQ489">
        <v>1.87683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5.35</v>
      </c>
      <c r="GF489">
        <v>0.3417</v>
      </c>
      <c r="GG489">
        <v>1.952128706093963</v>
      </c>
      <c r="GH489">
        <v>0.004218851560130391</v>
      </c>
      <c r="GI489">
        <v>-1.795455638341317E-06</v>
      </c>
      <c r="GJ489">
        <v>4.509012065089949E-10</v>
      </c>
      <c r="GK489">
        <v>-0.002260030334245136</v>
      </c>
      <c r="GL489">
        <v>0.00193859277299023</v>
      </c>
      <c r="GM489">
        <v>0.0006059354359476578</v>
      </c>
      <c r="GN489">
        <v>-3.865286006439209E-06</v>
      </c>
      <c r="GO489">
        <v>0</v>
      </c>
      <c r="GP489">
        <v>2124</v>
      </c>
      <c r="GQ489">
        <v>1</v>
      </c>
      <c r="GR489">
        <v>26</v>
      </c>
      <c r="GS489">
        <v>223368.9</v>
      </c>
      <c r="GT489">
        <v>1244.6</v>
      </c>
      <c r="GU489">
        <v>2.83325</v>
      </c>
      <c r="GV489">
        <v>2.54272</v>
      </c>
      <c r="GW489">
        <v>1.39893</v>
      </c>
      <c r="GX489">
        <v>2.36206</v>
      </c>
      <c r="GY489">
        <v>1.44897</v>
      </c>
      <c r="GZ489">
        <v>2.50854</v>
      </c>
      <c r="HA489">
        <v>39.7673</v>
      </c>
      <c r="HB489">
        <v>24.2101</v>
      </c>
      <c r="HC489">
        <v>18</v>
      </c>
      <c r="HD489">
        <v>494.286</v>
      </c>
      <c r="HE489">
        <v>445.996</v>
      </c>
      <c r="HF489">
        <v>23.5857</v>
      </c>
      <c r="HG489">
        <v>28.0356</v>
      </c>
      <c r="HH489">
        <v>30.0002</v>
      </c>
      <c r="HI489">
        <v>27.8504</v>
      </c>
      <c r="HJ489">
        <v>27.9226</v>
      </c>
      <c r="HK489">
        <v>56.7618</v>
      </c>
      <c r="HL489">
        <v>24.4979</v>
      </c>
      <c r="HM489">
        <v>100</v>
      </c>
      <c r="HN489">
        <v>23.5807</v>
      </c>
      <c r="HO489">
        <v>1336.27</v>
      </c>
      <c r="HP489">
        <v>23.6219</v>
      </c>
      <c r="HQ489">
        <v>100.605</v>
      </c>
      <c r="HR489">
        <v>101.862</v>
      </c>
    </row>
    <row r="490" spans="1:226">
      <c r="A490">
        <v>474</v>
      </c>
      <c r="B490">
        <v>1677870203.5</v>
      </c>
      <c r="C490">
        <v>7682</v>
      </c>
      <c r="D490" t="s">
        <v>1314</v>
      </c>
      <c r="E490" t="s">
        <v>1315</v>
      </c>
      <c r="F490">
        <v>5</v>
      </c>
      <c r="G490" t="s">
        <v>353</v>
      </c>
      <c r="H490" t="s">
        <v>1155</v>
      </c>
      <c r="I490">
        <v>1677870196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1359.708634917113</v>
      </c>
      <c r="AK490">
        <v>1330.852363636363</v>
      </c>
      <c r="AL490">
        <v>3.413288131510332</v>
      </c>
      <c r="AM490">
        <v>63.79551976902608</v>
      </c>
      <c r="AN490">
        <f>(AP490 - AO490 + BO490*1E3/(8.314*(BQ490+273.15)) * AR490/BN490 * AQ490) * BN490/(100*BB490) * 1000/(1000 - AP490)</f>
        <v>0</v>
      </c>
      <c r="AO490">
        <v>23.54563785244335</v>
      </c>
      <c r="AP490">
        <v>24.40975696969697</v>
      </c>
      <c r="AQ490">
        <v>-1.129132225361966E-05</v>
      </c>
      <c r="AR490">
        <v>100.2132558642337</v>
      </c>
      <c r="AS490">
        <v>0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3.21</v>
      </c>
      <c r="BC490">
        <v>0.5</v>
      </c>
      <c r="BD490" t="s">
        <v>355</v>
      </c>
      <c r="BE490">
        <v>2</v>
      </c>
      <c r="BF490" t="b">
        <v>1</v>
      </c>
      <c r="BG490">
        <v>1677870196</v>
      </c>
      <c r="BH490">
        <v>1274.938518518518</v>
      </c>
      <c r="BI490">
        <v>1311.93962962963</v>
      </c>
      <c r="BJ490">
        <v>24.41975925925926</v>
      </c>
      <c r="BK490">
        <v>23.54524444444444</v>
      </c>
      <c r="BL490">
        <v>1269.602222222222</v>
      </c>
      <c r="BM490">
        <v>24.07801851851852</v>
      </c>
      <c r="BN490">
        <v>500.0528518518518</v>
      </c>
      <c r="BO490">
        <v>89.33636666666665</v>
      </c>
      <c r="BP490">
        <v>0.1000710555555555</v>
      </c>
      <c r="BQ490">
        <v>26.4425037037037</v>
      </c>
      <c r="BR490">
        <v>27.50277407407408</v>
      </c>
      <c r="BS490">
        <v>999.9000000000001</v>
      </c>
      <c r="BT490">
        <v>0</v>
      </c>
      <c r="BU490">
        <v>0</v>
      </c>
      <c r="BV490">
        <v>9979.812222222223</v>
      </c>
      <c r="BW490">
        <v>0</v>
      </c>
      <c r="BX490">
        <v>5.792219999999999</v>
      </c>
      <c r="BY490">
        <v>-37.00081851851852</v>
      </c>
      <c r="BZ490">
        <v>1306.852222222222</v>
      </c>
      <c r="CA490">
        <v>1343.574074074074</v>
      </c>
      <c r="CB490">
        <v>0.8745177407407408</v>
      </c>
      <c r="CC490">
        <v>1311.93962962963</v>
      </c>
      <c r="CD490">
        <v>23.54524444444444</v>
      </c>
      <c r="CE490">
        <v>2.181572962962963</v>
      </c>
      <c r="CF490">
        <v>2.103446666666667</v>
      </c>
      <c r="CG490">
        <v>18.82763703703704</v>
      </c>
      <c r="CH490">
        <v>18.2453037037037</v>
      </c>
      <c r="CI490">
        <v>2000.031481481481</v>
      </c>
      <c r="CJ490">
        <v>0.9800063333333333</v>
      </c>
      <c r="CK490">
        <v>0.01999345555555555</v>
      </c>
      <c r="CL490">
        <v>0</v>
      </c>
      <c r="CM490">
        <v>2.064559259259259</v>
      </c>
      <c r="CN490">
        <v>0</v>
      </c>
      <c r="CO490">
        <v>6676.962962962962</v>
      </c>
      <c r="CP490">
        <v>17338.54444444444</v>
      </c>
      <c r="CQ490">
        <v>39.02985185185184</v>
      </c>
      <c r="CR490">
        <v>39.5</v>
      </c>
      <c r="CS490">
        <v>38.12237037037036</v>
      </c>
      <c r="CT490">
        <v>37.65251851851852</v>
      </c>
      <c r="CU490">
        <v>37.75455555555556</v>
      </c>
      <c r="CV490">
        <v>1960.041481481481</v>
      </c>
      <c r="CW490">
        <v>39.99</v>
      </c>
      <c r="CX490">
        <v>0</v>
      </c>
      <c r="CY490">
        <v>1677870206.8</v>
      </c>
      <c r="CZ490">
        <v>0</v>
      </c>
      <c r="DA490">
        <v>0</v>
      </c>
      <c r="DB490" t="s">
        <v>356</v>
      </c>
      <c r="DC490">
        <v>1664468064.5</v>
      </c>
      <c r="DD490">
        <v>1677795524</v>
      </c>
      <c r="DE490">
        <v>0</v>
      </c>
      <c r="DF490">
        <v>-0.419</v>
      </c>
      <c r="DG490">
        <v>-0.001</v>
      </c>
      <c r="DH490">
        <v>3.097</v>
      </c>
      <c r="DI490">
        <v>0.268</v>
      </c>
      <c r="DJ490">
        <v>400</v>
      </c>
      <c r="DK490">
        <v>24</v>
      </c>
      <c r="DL490">
        <v>0.15</v>
      </c>
      <c r="DM490">
        <v>0.13</v>
      </c>
      <c r="DN490">
        <v>-36.95098780487805</v>
      </c>
      <c r="DO490">
        <v>-1.035597909407703</v>
      </c>
      <c r="DP490">
        <v>0.2233096561597948</v>
      </c>
      <c r="DQ490">
        <v>0</v>
      </c>
      <c r="DR490">
        <v>0.8792749024390244</v>
      </c>
      <c r="DS490">
        <v>-0.07814908013936941</v>
      </c>
      <c r="DT490">
        <v>0.007743424605730216</v>
      </c>
      <c r="DU490">
        <v>1</v>
      </c>
      <c r="DV490">
        <v>1</v>
      </c>
      <c r="DW490">
        <v>2</v>
      </c>
      <c r="DX490" t="s">
        <v>365</v>
      </c>
      <c r="DY490">
        <v>2.97829</v>
      </c>
      <c r="DZ490">
        <v>2.72808</v>
      </c>
      <c r="EA490">
        <v>0.181887</v>
      </c>
      <c r="EB490">
        <v>0.18663</v>
      </c>
      <c r="EC490">
        <v>0.106824</v>
      </c>
      <c r="ED490">
        <v>0.105037</v>
      </c>
      <c r="EE490">
        <v>24456.7</v>
      </c>
      <c r="EF490">
        <v>24022.1</v>
      </c>
      <c r="EG490">
        <v>30429.5</v>
      </c>
      <c r="EH490">
        <v>29788.1</v>
      </c>
      <c r="EI490">
        <v>37516.1</v>
      </c>
      <c r="EJ490">
        <v>35105</v>
      </c>
      <c r="EK490">
        <v>46556.5</v>
      </c>
      <c r="EL490">
        <v>44298.7</v>
      </c>
      <c r="EM490">
        <v>1.8646</v>
      </c>
      <c r="EN490">
        <v>1.8329</v>
      </c>
      <c r="EO490">
        <v>0.100389</v>
      </c>
      <c r="EP490">
        <v>0</v>
      </c>
      <c r="EQ490">
        <v>25.8598</v>
      </c>
      <c r="ER490">
        <v>999.9</v>
      </c>
      <c r="ES490">
        <v>48.6</v>
      </c>
      <c r="ET490">
        <v>33.4</v>
      </c>
      <c r="EU490">
        <v>28.1069</v>
      </c>
      <c r="EV490">
        <v>63.6762</v>
      </c>
      <c r="EW490">
        <v>20.7252</v>
      </c>
      <c r="EX490">
        <v>1</v>
      </c>
      <c r="EY490">
        <v>0.0794868</v>
      </c>
      <c r="EZ490">
        <v>1.26583</v>
      </c>
      <c r="FA490">
        <v>20.1956</v>
      </c>
      <c r="FB490">
        <v>5.22942</v>
      </c>
      <c r="FC490">
        <v>11.9734</v>
      </c>
      <c r="FD490">
        <v>4.9702</v>
      </c>
      <c r="FE490">
        <v>3.2895</v>
      </c>
      <c r="FF490">
        <v>9999</v>
      </c>
      <c r="FG490">
        <v>9999</v>
      </c>
      <c r="FH490">
        <v>9999</v>
      </c>
      <c r="FI490">
        <v>999.9</v>
      </c>
      <c r="FJ490">
        <v>4.97303</v>
      </c>
      <c r="FK490">
        <v>1.87744</v>
      </c>
      <c r="FL490">
        <v>1.87552</v>
      </c>
      <c r="FM490">
        <v>1.87835</v>
      </c>
      <c r="FN490">
        <v>1.875</v>
      </c>
      <c r="FO490">
        <v>1.8786</v>
      </c>
      <c r="FP490">
        <v>1.87561</v>
      </c>
      <c r="FQ490">
        <v>1.87679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5.39</v>
      </c>
      <c r="GF490">
        <v>0.3415</v>
      </c>
      <c r="GG490">
        <v>1.952128706093963</v>
      </c>
      <c r="GH490">
        <v>0.004218851560130391</v>
      </c>
      <c r="GI490">
        <v>-1.795455638341317E-06</v>
      </c>
      <c r="GJ490">
        <v>4.509012065089949E-10</v>
      </c>
      <c r="GK490">
        <v>-0.002260030334245136</v>
      </c>
      <c r="GL490">
        <v>0.00193859277299023</v>
      </c>
      <c r="GM490">
        <v>0.0006059354359476578</v>
      </c>
      <c r="GN490">
        <v>-3.865286006439209E-06</v>
      </c>
      <c r="GO490">
        <v>0</v>
      </c>
      <c r="GP490">
        <v>2124</v>
      </c>
      <c r="GQ490">
        <v>1</v>
      </c>
      <c r="GR490">
        <v>26</v>
      </c>
      <c r="GS490">
        <v>223369</v>
      </c>
      <c r="GT490">
        <v>1244.7</v>
      </c>
      <c r="GU490">
        <v>2.86133</v>
      </c>
      <c r="GV490">
        <v>2.54883</v>
      </c>
      <c r="GW490">
        <v>1.39893</v>
      </c>
      <c r="GX490">
        <v>2.36206</v>
      </c>
      <c r="GY490">
        <v>1.44897</v>
      </c>
      <c r="GZ490">
        <v>2.39502</v>
      </c>
      <c r="HA490">
        <v>39.7673</v>
      </c>
      <c r="HB490">
        <v>24.2101</v>
      </c>
      <c r="HC490">
        <v>18</v>
      </c>
      <c r="HD490">
        <v>494.249</v>
      </c>
      <c r="HE490">
        <v>446.158</v>
      </c>
      <c r="HF490">
        <v>23.5848</v>
      </c>
      <c r="HG490">
        <v>28.0386</v>
      </c>
      <c r="HH490">
        <v>30.0002</v>
      </c>
      <c r="HI490">
        <v>27.8531</v>
      </c>
      <c r="HJ490">
        <v>27.9253</v>
      </c>
      <c r="HK490">
        <v>57.3307</v>
      </c>
      <c r="HL490">
        <v>24.2169</v>
      </c>
      <c r="HM490">
        <v>100</v>
      </c>
      <c r="HN490">
        <v>23.631</v>
      </c>
      <c r="HO490">
        <v>1356.3</v>
      </c>
      <c r="HP490">
        <v>23.6412</v>
      </c>
      <c r="HQ490">
        <v>100.607</v>
      </c>
      <c r="HR490">
        <v>101.862</v>
      </c>
    </row>
    <row r="491" spans="1:226">
      <c r="A491">
        <v>475</v>
      </c>
      <c r="B491">
        <v>1677870208.5</v>
      </c>
      <c r="C491">
        <v>7687</v>
      </c>
      <c r="D491" t="s">
        <v>1316</v>
      </c>
      <c r="E491" t="s">
        <v>1317</v>
      </c>
      <c r="F491">
        <v>5</v>
      </c>
      <c r="G491" t="s">
        <v>353</v>
      </c>
      <c r="H491" t="s">
        <v>1155</v>
      </c>
      <c r="I491">
        <v>1677870200.714286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1375.541906853534</v>
      </c>
      <c r="AK491">
        <v>1347.47903030303</v>
      </c>
      <c r="AL491">
        <v>3.30431078600983</v>
      </c>
      <c r="AM491">
        <v>63.79551976902608</v>
      </c>
      <c r="AN491">
        <f>(AP491 - AO491 + BO491*1E3/(8.314*(BQ491+273.15)) * AR491/BN491 * AQ491) * BN491/(100*BB491) * 1000/(1000 - AP491)</f>
        <v>0</v>
      </c>
      <c r="AO491">
        <v>23.57076547380418</v>
      </c>
      <c r="AP491">
        <v>24.41393272727272</v>
      </c>
      <c r="AQ491">
        <v>1.014398795190112E-05</v>
      </c>
      <c r="AR491">
        <v>100.2132558642337</v>
      </c>
      <c r="AS491">
        <v>0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3.21</v>
      </c>
      <c r="BC491">
        <v>0.5</v>
      </c>
      <c r="BD491" t="s">
        <v>355</v>
      </c>
      <c r="BE491">
        <v>2</v>
      </c>
      <c r="BF491" t="b">
        <v>1</v>
      </c>
      <c r="BG491">
        <v>1677870200.714286</v>
      </c>
      <c r="BH491">
        <v>1290.648571428571</v>
      </c>
      <c r="BI491">
        <v>1327.421428571428</v>
      </c>
      <c r="BJ491">
        <v>24.41517857142857</v>
      </c>
      <c r="BK491">
        <v>23.552</v>
      </c>
      <c r="BL491">
        <v>1285.283214285714</v>
      </c>
      <c r="BM491">
        <v>24.07353571428572</v>
      </c>
      <c r="BN491">
        <v>500.0374642857142</v>
      </c>
      <c r="BO491">
        <v>89.33565357142857</v>
      </c>
      <c r="BP491">
        <v>0.1001097321428571</v>
      </c>
      <c r="BQ491">
        <v>26.44202142857142</v>
      </c>
      <c r="BR491">
        <v>27.50248214285714</v>
      </c>
      <c r="BS491">
        <v>999.9000000000002</v>
      </c>
      <c r="BT491">
        <v>0</v>
      </c>
      <c r="BU491">
        <v>0</v>
      </c>
      <c r="BV491">
        <v>9977.162857142857</v>
      </c>
      <c r="BW491">
        <v>0</v>
      </c>
      <c r="BX491">
        <v>5.792219999999999</v>
      </c>
      <c r="BY491">
        <v>-36.77187857142857</v>
      </c>
      <c r="BZ491">
        <v>1322.95</v>
      </c>
      <c r="CA491">
        <v>1359.438214285714</v>
      </c>
      <c r="CB491">
        <v>0.8631743214285714</v>
      </c>
      <c r="CC491">
        <v>1327.421428571428</v>
      </c>
      <c r="CD491">
        <v>23.552</v>
      </c>
      <c r="CE491">
        <v>2.181145714285714</v>
      </c>
      <c r="CF491">
        <v>2.104032857142857</v>
      </c>
      <c r="CG491">
        <v>18.8245</v>
      </c>
      <c r="CH491">
        <v>18.24973928571428</v>
      </c>
      <c r="CI491">
        <v>2000.026428571429</v>
      </c>
      <c r="CJ491">
        <v>0.9800063214285714</v>
      </c>
      <c r="CK491">
        <v>0.01999346785714285</v>
      </c>
      <c r="CL491">
        <v>0</v>
      </c>
      <c r="CM491">
        <v>2.062839285714286</v>
      </c>
      <c r="CN491">
        <v>0</v>
      </c>
      <c r="CO491">
        <v>6676.265</v>
      </c>
      <c r="CP491">
        <v>17338.49285714286</v>
      </c>
      <c r="CQ491">
        <v>38.96403571428571</v>
      </c>
      <c r="CR491">
        <v>39.5</v>
      </c>
      <c r="CS491">
        <v>38.147</v>
      </c>
      <c r="CT491">
        <v>37.66942857142857</v>
      </c>
      <c r="CU491">
        <v>37.76775</v>
      </c>
      <c r="CV491">
        <v>1960.036428571428</v>
      </c>
      <c r="CW491">
        <v>39.99</v>
      </c>
      <c r="CX491">
        <v>0</v>
      </c>
      <c r="CY491">
        <v>1677870211.6</v>
      </c>
      <c r="CZ491">
        <v>0</v>
      </c>
      <c r="DA491">
        <v>0</v>
      </c>
      <c r="DB491" t="s">
        <v>356</v>
      </c>
      <c r="DC491">
        <v>1664468064.5</v>
      </c>
      <c r="DD491">
        <v>1677795524</v>
      </c>
      <c r="DE491">
        <v>0</v>
      </c>
      <c r="DF491">
        <v>-0.419</v>
      </c>
      <c r="DG491">
        <v>-0.001</v>
      </c>
      <c r="DH491">
        <v>3.097</v>
      </c>
      <c r="DI491">
        <v>0.268</v>
      </c>
      <c r="DJ491">
        <v>400</v>
      </c>
      <c r="DK491">
        <v>24</v>
      </c>
      <c r="DL491">
        <v>0.15</v>
      </c>
      <c r="DM491">
        <v>0.13</v>
      </c>
      <c r="DN491">
        <v>-36.7804025</v>
      </c>
      <c r="DO491">
        <v>2.456716322701701</v>
      </c>
      <c r="DP491">
        <v>0.4168686468706302</v>
      </c>
      <c r="DQ491">
        <v>0</v>
      </c>
      <c r="DR491">
        <v>0.8678513000000001</v>
      </c>
      <c r="DS491">
        <v>-0.1345605478424036</v>
      </c>
      <c r="DT491">
        <v>0.01454211153718744</v>
      </c>
      <c r="DU491">
        <v>0</v>
      </c>
      <c r="DV491">
        <v>0</v>
      </c>
      <c r="DW491">
        <v>2</v>
      </c>
      <c r="DX491" t="s">
        <v>357</v>
      </c>
      <c r="DY491">
        <v>2.97854</v>
      </c>
      <c r="DZ491">
        <v>2.72822</v>
      </c>
      <c r="EA491">
        <v>0.183262</v>
      </c>
      <c r="EB491">
        <v>0.187991</v>
      </c>
      <c r="EC491">
        <v>0.106843</v>
      </c>
      <c r="ED491">
        <v>0.105178</v>
      </c>
      <c r="EE491">
        <v>24415.3</v>
      </c>
      <c r="EF491">
        <v>23981.6</v>
      </c>
      <c r="EG491">
        <v>30429.2</v>
      </c>
      <c r="EH491">
        <v>29787.8</v>
      </c>
      <c r="EI491">
        <v>37514.9</v>
      </c>
      <c r="EJ491">
        <v>35099.1</v>
      </c>
      <c r="EK491">
        <v>46556</v>
      </c>
      <c r="EL491">
        <v>44298.2</v>
      </c>
      <c r="EM491">
        <v>1.86483</v>
      </c>
      <c r="EN491">
        <v>1.83275</v>
      </c>
      <c r="EO491">
        <v>0.100736</v>
      </c>
      <c r="EP491">
        <v>0</v>
      </c>
      <c r="EQ491">
        <v>25.8601</v>
      </c>
      <c r="ER491">
        <v>999.9</v>
      </c>
      <c r="ES491">
        <v>48.6</v>
      </c>
      <c r="ET491">
        <v>33.4</v>
      </c>
      <c r="EU491">
        <v>28.1064</v>
      </c>
      <c r="EV491">
        <v>63.5062</v>
      </c>
      <c r="EW491">
        <v>20.9976</v>
      </c>
      <c r="EX491">
        <v>1</v>
      </c>
      <c r="EY491">
        <v>0.07940800000000001</v>
      </c>
      <c r="EZ491">
        <v>1.30558</v>
      </c>
      <c r="FA491">
        <v>20.1954</v>
      </c>
      <c r="FB491">
        <v>5.22882</v>
      </c>
      <c r="FC491">
        <v>11.9737</v>
      </c>
      <c r="FD491">
        <v>4.97055</v>
      </c>
      <c r="FE491">
        <v>3.2895</v>
      </c>
      <c r="FF491">
        <v>9999</v>
      </c>
      <c r="FG491">
        <v>9999</v>
      </c>
      <c r="FH491">
        <v>9999</v>
      </c>
      <c r="FI491">
        <v>999.9</v>
      </c>
      <c r="FJ491">
        <v>4.97301</v>
      </c>
      <c r="FK491">
        <v>1.87744</v>
      </c>
      <c r="FL491">
        <v>1.87554</v>
      </c>
      <c r="FM491">
        <v>1.87836</v>
      </c>
      <c r="FN491">
        <v>1.875</v>
      </c>
      <c r="FO491">
        <v>1.87862</v>
      </c>
      <c r="FP491">
        <v>1.87562</v>
      </c>
      <c r="FQ491">
        <v>1.87683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5.42</v>
      </c>
      <c r="GF491">
        <v>0.3416</v>
      </c>
      <c r="GG491">
        <v>1.952128706093963</v>
      </c>
      <c r="GH491">
        <v>0.004218851560130391</v>
      </c>
      <c r="GI491">
        <v>-1.795455638341317E-06</v>
      </c>
      <c r="GJ491">
        <v>4.509012065089949E-10</v>
      </c>
      <c r="GK491">
        <v>-0.002260030334245136</v>
      </c>
      <c r="GL491">
        <v>0.00193859277299023</v>
      </c>
      <c r="GM491">
        <v>0.0006059354359476578</v>
      </c>
      <c r="GN491">
        <v>-3.865286006439209E-06</v>
      </c>
      <c r="GO491">
        <v>0</v>
      </c>
      <c r="GP491">
        <v>2124</v>
      </c>
      <c r="GQ491">
        <v>1</v>
      </c>
      <c r="GR491">
        <v>26</v>
      </c>
      <c r="GS491">
        <v>223369.1</v>
      </c>
      <c r="GT491">
        <v>1244.7</v>
      </c>
      <c r="GU491">
        <v>2.88696</v>
      </c>
      <c r="GV491">
        <v>2.53418</v>
      </c>
      <c r="GW491">
        <v>1.39893</v>
      </c>
      <c r="GX491">
        <v>2.36206</v>
      </c>
      <c r="GY491">
        <v>1.44897</v>
      </c>
      <c r="GZ491">
        <v>2.48779</v>
      </c>
      <c r="HA491">
        <v>39.7673</v>
      </c>
      <c r="HB491">
        <v>24.2188</v>
      </c>
      <c r="HC491">
        <v>18</v>
      </c>
      <c r="HD491">
        <v>494.394</v>
      </c>
      <c r="HE491">
        <v>446.084</v>
      </c>
      <c r="HF491">
        <v>23.6244</v>
      </c>
      <c r="HG491">
        <v>28.041</v>
      </c>
      <c r="HH491">
        <v>30.0001</v>
      </c>
      <c r="HI491">
        <v>27.8561</v>
      </c>
      <c r="HJ491">
        <v>27.9279</v>
      </c>
      <c r="HK491">
        <v>57.8434</v>
      </c>
      <c r="HL491">
        <v>24.2169</v>
      </c>
      <c r="HM491">
        <v>100</v>
      </c>
      <c r="HN491">
        <v>23.6203</v>
      </c>
      <c r="HO491">
        <v>1369.66</v>
      </c>
      <c r="HP491">
        <v>23.6439</v>
      </c>
      <c r="HQ491">
        <v>100.606</v>
      </c>
      <c r="HR491">
        <v>101.861</v>
      </c>
    </row>
    <row r="492" spans="1:226">
      <c r="A492">
        <v>476</v>
      </c>
      <c r="B492">
        <v>1677870213.5</v>
      </c>
      <c r="C492">
        <v>7692</v>
      </c>
      <c r="D492" t="s">
        <v>1318</v>
      </c>
      <c r="E492" t="s">
        <v>1319</v>
      </c>
      <c r="F492">
        <v>5</v>
      </c>
      <c r="G492" t="s">
        <v>353</v>
      </c>
      <c r="H492" t="s">
        <v>1155</v>
      </c>
      <c r="I492">
        <v>1677870206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1392.616023568732</v>
      </c>
      <c r="AK492">
        <v>1364.044848484848</v>
      </c>
      <c r="AL492">
        <v>3.312000053587866</v>
      </c>
      <c r="AM492">
        <v>63.79551976902608</v>
      </c>
      <c r="AN492">
        <f>(AP492 - AO492 + BO492*1E3/(8.314*(BQ492+273.15)) * AR492/BN492 * AQ492) * BN492/(100*BB492) * 1000/(1000 - AP492)</f>
        <v>0</v>
      </c>
      <c r="AO492">
        <v>23.59809687892574</v>
      </c>
      <c r="AP492">
        <v>24.42856121212119</v>
      </c>
      <c r="AQ492">
        <v>1.46864182968381E-05</v>
      </c>
      <c r="AR492">
        <v>100.2132558642337</v>
      </c>
      <c r="AS492">
        <v>0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3.21</v>
      </c>
      <c r="BC492">
        <v>0.5</v>
      </c>
      <c r="BD492" t="s">
        <v>355</v>
      </c>
      <c r="BE492">
        <v>2</v>
      </c>
      <c r="BF492" t="b">
        <v>1</v>
      </c>
      <c r="BG492">
        <v>1677870206</v>
      </c>
      <c r="BH492">
        <v>1308.041111111111</v>
      </c>
      <c r="BI492">
        <v>1344.590740740741</v>
      </c>
      <c r="BJ492">
        <v>24.41568888888889</v>
      </c>
      <c r="BK492">
        <v>23.56924074074074</v>
      </c>
      <c r="BL492">
        <v>1302.642962962963</v>
      </c>
      <c r="BM492">
        <v>24.07403333333333</v>
      </c>
      <c r="BN492">
        <v>500.0376296296296</v>
      </c>
      <c r="BO492">
        <v>89.33536666666666</v>
      </c>
      <c r="BP492">
        <v>0.1000107851851852</v>
      </c>
      <c r="BQ492">
        <v>26.44224814814814</v>
      </c>
      <c r="BR492">
        <v>27.50414814814815</v>
      </c>
      <c r="BS492">
        <v>999.9000000000001</v>
      </c>
      <c r="BT492">
        <v>0</v>
      </c>
      <c r="BU492">
        <v>0</v>
      </c>
      <c r="BV492">
        <v>9984.815185185185</v>
      </c>
      <c r="BW492">
        <v>0</v>
      </c>
      <c r="BX492">
        <v>5.792219999999999</v>
      </c>
      <c r="BY492">
        <v>-36.54913333333333</v>
      </c>
      <c r="BZ492">
        <v>1340.777777777778</v>
      </c>
      <c r="CA492">
        <v>1377.045925925926</v>
      </c>
      <c r="CB492">
        <v>0.8464438888888887</v>
      </c>
      <c r="CC492">
        <v>1344.590740740741</v>
      </c>
      <c r="CD492">
        <v>23.56924074074074</v>
      </c>
      <c r="CE492">
        <v>2.181184444444444</v>
      </c>
      <c r="CF492">
        <v>2.105565925925926</v>
      </c>
      <c r="CG492">
        <v>18.82478518518518</v>
      </c>
      <c r="CH492">
        <v>18.26134074074074</v>
      </c>
      <c r="CI492">
        <v>2000.024074074074</v>
      </c>
      <c r="CJ492">
        <v>0.9800063333333333</v>
      </c>
      <c r="CK492">
        <v>0.01999345555555555</v>
      </c>
      <c r="CL492">
        <v>0</v>
      </c>
      <c r="CM492">
        <v>2.086644444444445</v>
      </c>
      <c r="CN492">
        <v>0</v>
      </c>
      <c r="CO492">
        <v>6675.627777777777</v>
      </c>
      <c r="CP492">
        <v>17338.48148148148</v>
      </c>
      <c r="CQ492">
        <v>38.979</v>
      </c>
      <c r="CR492">
        <v>39.5</v>
      </c>
      <c r="CS492">
        <v>38.15248148148148</v>
      </c>
      <c r="CT492">
        <v>37.66877777777778</v>
      </c>
      <c r="CU492">
        <v>37.75674074074074</v>
      </c>
      <c r="CV492">
        <v>1960.034074074074</v>
      </c>
      <c r="CW492">
        <v>39.99</v>
      </c>
      <c r="CX492">
        <v>0</v>
      </c>
      <c r="CY492">
        <v>1677870216.4</v>
      </c>
      <c r="CZ492">
        <v>0</v>
      </c>
      <c r="DA492">
        <v>0</v>
      </c>
      <c r="DB492" t="s">
        <v>356</v>
      </c>
      <c r="DC492">
        <v>1664468064.5</v>
      </c>
      <c r="DD492">
        <v>1677795524</v>
      </c>
      <c r="DE492">
        <v>0</v>
      </c>
      <c r="DF492">
        <v>-0.419</v>
      </c>
      <c r="DG492">
        <v>-0.001</v>
      </c>
      <c r="DH492">
        <v>3.097</v>
      </c>
      <c r="DI492">
        <v>0.268</v>
      </c>
      <c r="DJ492">
        <v>400</v>
      </c>
      <c r="DK492">
        <v>24</v>
      </c>
      <c r="DL492">
        <v>0.15</v>
      </c>
      <c r="DM492">
        <v>0.13</v>
      </c>
      <c r="DN492">
        <v>-36.731425</v>
      </c>
      <c r="DO492">
        <v>3.411023639774927</v>
      </c>
      <c r="DP492">
        <v>0.4314640053063526</v>
      </c>
      <c r="DQ492">
        <v>0</v>
      </c>
      <c r="DR492">
        <v>0.8565083999999998</v>
      </c>
      <c r="DS492">
        <v>-0.1962856885553502</v>
      </c>
      <c r="DT492">
        <v>0.02025618744704936</v>
      </c>
      <c r="DU492">
        <v>0</v>
      </c>
      <c r="DV492">
        <v>0</v>
      </c>
      <c r="DW492">
        <v>2</v>
      </c>
      <c r="DX492" t="s">
        <v>357</v>
      </c>
      <c r="DY492">
        <v>2.97822</v>
      </c>
      <c r="DZ492">
        <v>2.72838</v>
      </c>
      <c r="EA492">
        <v>0.184631</v>
      </c>
      <c r="EB492">
        <v>0.189376</v>
      </c>
      <c r="EC492">
        <v>0.10688</v>
      </c>
      <c r="ED492">
        <v>0.1052</v>
      </c>
      <c r="EE492">
        <v>24374.2</v>
      </c>
      <c r="EF492">
        <v>23940.7</v>
      </c>
      <c r="EG492">
        <v>30429</v>
      </c>
      <c r="EH492">
        <v>29787.8</v>
      </c>
      <c r="EI492">
        <v>37513.3</v>
      </c>
      <c r="EJ492">
        <v>35098.5</v>
      </c>
      <c r="EK492">
        <v>46555.8</v>
      </c>
      <c r="EL492">
        <v>44298.4</v>
      </c>
      <c r="EM492">
        <v>1.86453</v>
      </c>
      <c r="EN492">
        <v>1.83285</v>
      </c>
      <c r="EO492">
        <v>0.100367</v>
      </c>
      <c r="EP492">
        <v>0</v>
      </c>
      <c r="EQ492">
        <v>25.862</v>
      </c>
      <c r="ER492">
        <v>999.9</v>
      </c>
      <c r="ES492">
        <v>48.6</v>
      </c>
      <c r="ET492">
        <v>33.4</v>
      </c>
      <c r="EU492">
        <v>28.1075</v>
      </c>
      <c r="EV492">
        <v>63.3962</v>
      </c>
      <c r="EW492">
        <v>20.6811</v>
      </c>
      <c r="EX492">
        <v>1</v>
      </c>
      <c r="EY492">
        <v>0.0797891</v>
      </c>
      <c r="EZ492">
        <v>1.37619</v>
      </c>
      <c r="FA492">
        <v>20.1948</v>
      </c>
      <c r="FB492">
        <v>5.22912</v>
      </c>
      <c r="FC492">
        <v>11.9736</v>
      </c>
      <c r="FD492">
        <v>4.97085</v>
      </c>
      <c r="FE492">
        <v>3.2895</v>
      </c>
      <c r="FF492">
        <v>9999</v>
      </c>
      <c r="FG492">
        <v>9999</v>
      </c>
      <c r="FH492">
        <v>9999</v>
      </c>
      <c r="FI492">
        <v>999.9</v>
      </c>
      <c r="FJ492">
        <v>4.97301</v>
      </c>
      <c r="FK492">
        <v>1.87743</v>
      </c>
      <c r="FL492">
        <v>1.8755</v>
      </c>
      <c r="FM492">
        <v>1.87834</v>
      </c>
      <c r="FN492">
        <v>1.87501</v>
      </c>
      <c r="FO492">
        <v>1.8786</v>
      </c>
      <c r="FP492">
        <v>1.87562</v>
      </c>
      <c r="FQ492">
        <v>1.87682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5.44</v>
      </c>
      <c r="GF492">
        <v>0.342</v>
      </c>
      <c r="GG492">
        <v>1.952128706093963</v>
      </c>
      <c r="GH492">
        <v>0.004218851560130391</v>
      </c>
      <c r="GI492">
        <v>-1.795455638341317E-06</v>
      </c>
      <c r="GJ492">
        <v>4.509012065089949E-10</v>
      </c>
      <c r="GK492">
        <v>-0.002260030334245136</v>
      </c>
      <c r="GL492">
        <v>0.00193859277299023</v>
      </c>
      <c r="GM492">
        <v>0.0006059354359476578</v>
      </c>
      <c r="GN492">
        <v>-3.865286006439209E-06</v>
      </c>
      <c r="GO492">
        <v>0</v>
      </c>
      <c r="GP492">
        <v>2124</v>
      </c>
      <c r="GQ492">
        <v>1</v>
      </c>
      <c r="GR492">
        <v>26</v>
      </c>
      <c r="GS492">
        <v>223369.1</v>
      </c>
      <c r="GT492">
        <v>1244.8</v>
      </c>
      <c r="GU492">
        <v>2.91748</v>
      </c>
      <c r="GV492">
        <v>2.54639</v>
      </c>
      <c r="GW492">
        <v>1.39893</v>
      </c>
      <c r="GX492">
        <v>2.36206</v>
      </c>
      <c r="GY492">
        <v>1.44897</v>
      </c>
      <c r="GZ492">
        <v>2.48535</v>
      </c>
      <c r="HA492">
        <v>39.7925</v>
      </c>
      <c r="HB492">
        <v>24.2101</v>
      </c>
      <c r="HC492">
        <v>18</v>
      </c>
      <c r="HD492">
        <v>494.244</v>
      </c>
      <c r="HE492">
        <v>446.164</v>
      </c>
      <c r="HF492">
        <v>23.6231</v>
      </c>
      <c r="HG492">
        <v>28.0439</v>
      </c>
      <c r="HH492">
        <v>30.0004</v>
      </c>
      <c r="HI492">
        <v>27.8585</v>
      </c>
      <c r="HJ492">
        <v>27.9303</v>
      </c>
      <c r="HK492">
        <v>58.438</v>
      </c>
      <c r="HL492">
        <v>24.2169</v>
      </c>
      <c r="HM492">
        <v>100</v>
      </c>
      <c r="HN492">
        <v>23.6098</v>
      </c>
      <c r="HO492">
        <v>1389.69</v>
      </c>
      <c r="HP492">
        <v>23.6477</v>
      </c>
      <c r="HQ492">
        <v>100.605</v>
      </c>
      <c r="HR492">
        <v>101.861</v>
      </c>
    </row>
    <row r="493" spans="1:226">
      <c r="A493">
        <v>477</v>
      </c>
      <c r="B493">
        <v>1677870218.5</v>
      </c>
      <c r="C493">
        <v>7697</v>
      </c>
      <c r="D493" t="s">
        <v>1320</v>
      </c>
      <c r="E493" t="s">
        <v>1321</v>
      </c>
      <c r="F493">
        <v>5</v>
      </c>
      <c r="G493" t="s">
        <v>353</v>
      </c>
      <c r="H493" t="s">
        <v>1155</v>
      </c>
      <c r="I493">
        <v>1677870210.714286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1409.630481813405</v>
      </c>
      <c r="AK493">
        <v>1381.010909090909</v>
      </c>
      <c r="AL493">
        <v>3.378488645956151</v>
      </c>
      <c r="AM493">
        <v>63.79551976902608</v>
      </c>
      <c r="AN493">
        <f>(AP493 - AO493 + BO493*1E3/(8.314*(BQ493+273.15)) * AR493/BN493 * AQ493) * BN493/(100*BB493) * 1000/(1000 - AP493)</f>
        <v>0</v>
      </c>
      <c r="AO493">
        <v>23.60104686004113</v>
      </c>
      <c r="AP493">
        <v>24.42995333333333</v>
      </c>
      <c r="AQ493">
        <v>-2.041502667343139E-06</v>
      </c>
      <c r="AR493">
        <v>100.2132558642337</v>
      </c>
      <c r="AS493">
        <v>0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3.21</v>
      </c>
      <c r="BC493">
        <v>0.5</v>
      </c>
      <c r="BD493" t="s">
        <v>355</v>
      </c>
      <c r="BE493">
        <v>2</v>
      </c>
      <c r="BF493" t="b">
        <v>1</v>
      </c>
      <c r="BG493">
        <v>1677870210.714286</v>
      </c>
      <c r="BH493">
        <v>1323.436071428571</v>
      </c>
      <c r="BI493">
        <v>1359.9325</v>
      </c>
      <c r="BJ493">
        <v>24.42091785714286</v>
      </c>
      <c r="BK493">
        <v>23.58611428571428</v>
      </c>
      <c r="BL493">
        <v>1318.009285714286</v>
      </c>
      <c r="BM493">
        <v>24.07913928571429</v>
      </c>
      <c r="BN493">
        <v>500.0316071428571</v>
      </c>
      <c r="BO493">
        <v>89.33458928571429</v>
      </c>
      <c r="BP493">
        <v>0.0999276607142857</v>
      </c>
      <c r="BQ493">
        <v>26.44357857142857</v>
      </c>
      <c r="BR493">
        <v>27.50825</v>
      </c>
      <c r="BS493">
        <v>999.9000000000002</v>
      </c>
      <c r="BT493">
        <v>0</v>
      </c>
      <c r="BU493">
        <v>0</v>
      </c>
      <c r="BV493">
        <v>9998.969999999999</v>
      </c>
      <c r="BW493">
        <v>0</v>
      </c>
      <c r="BX493">
        <v>5.792219999999999</v>
      </c>
      <c r="BY493">
        <v>-36.49538928571429</v>
      </c>
      <c r="BZ493">
        <v>1356.565357142857</v>
      </c>
      <c r="CA493">
        <v>1392.782142857143</v>
      </c>
      <c r="CB493">
        <v>0.8348162857142858</v>
      </c>
      <c r="CC493">
        <v>1359.9325</v>
      </c>
      <c r="CD493">
        <v>23.58611428571428</v>
      </c>
      <c r="CE493">
        <v>2.181633571428571</v>
      </c>
      <c r="CF493">
        <v>2.107054285714285</v>
      </c>
      <c r="CG493">
        <v>18.82807857142857</v>
      </c>
      <c r="CH493">
        <v>18.27260357142857</v>
      </c>
      <c r="CI493">
        <v>2000.006071428571</v>
      </c>
      <c r="CJ493">
        <v>0.9800063214285714</v>
      </c>
      <c r="CK493">
        <v>0.01999346785714285</v>
      </c>
      <c r="CL493">
        <v>0</v>
      </c>
      <c r="CM493">
        <v>2.099032142857143</v>
      </c>
      <c r="CN493">
        <v>0</v>
      </c>
      <c r="CO493">
        <v>6674.944642857142</v>
      </c>
      <c r="CP493">
        <v>17338.31785714286</v>
      </c>
      <c r="CQ493">
        <v>38.92610714285714</v>
      </c>
      <c r="CR493">
        <v>39.50442857142857</v>
      </c>
      <c r="CS493">
        <v>38.17385714285713</v>
      </c>
      <c r="CT493">
        <v>37.65385714285714</v>
      </c>
      <c r="CU493">
        <v>37.75646428571429</v>
      </c>
      <c r="CV493">
        <v>1960.016071428572</v>
      </c>
      <c r="CW493">
        <v>39.99</v>
      </c>
      <c r="CX493">
        <v>0</v>
      </c>
      <c r="CY493">
        <v>1677870221.8</v>
      </c>
      <c r="CZ493">
        <v>0</v>
      </c>
      <c r="DA493">
        <v>0</v>
      </c>
      <c r="DB493" t="s">
        <v>356</v>
      </c>
      <c r="DC493">
        <v>1664468064.5</v>
      </c>
      <c r="DD493">
        <v>1677795524</v>
      </c>
      <c r="DE493">
        <v>0</v>
      </c>
      <c r="DF493">
        <v>-0.419</v>
      </c>
      <c r="DG493">
        <v>-0.001</v>
      </c>
      <c r="DH493">
        <v>3.097</v>
      </c>
      <c r="DI493">
        <v>0.268</v>
      </c>
      <c r="DJ493">
        <v>400</v>
      </c>
      <c r="DK493">
        <v>24</v>
      </c>
      <c r="DL493">
        <v>0.15</v>
      </c>
      <c r="DM493">
        <v>0.13</v>
      </c>
      <c r="DN493">
        <v>-36.6350024390244</v>
      </c>
      <c r="DO493">
        <v>0.8507017421602553</v>
      </c>
      <c r="DP493">
        <v>0.3585702989127012</v>
      </c>
      <c r="DQ493">
        <v>0</v>
      </c>
      <c r="DR493">
        <v>0.8446762682926831</v>
      </c>
      <c r="DS493">
        <v>-0.170109219512195</v>
      </c>
      <c r="DT493">
        <v>0.01893693159916446</v>
      </c>
      <c r="DU493">
        <v>0</v>
      </c>
      <c r="DV493">
        <v>0</v>
      </c>
      <c r="DW493">
        <v>2</v>
      </c>
      <c r="DX493" t="s">
        <v>357</v>
      </c>
      <c r="DY493">
        <v>2.9783</v>
      </c>
      <c r="DZ493">
        <v>2.72847</v>
      </c>
      <c r="EA493">
        <v>0.186019</v>
      </c>
      <c r="EB493">
        <v>0.19077</v>
      </c>
      <c r="EC493">
        <v>0.10688</v>
      </c>
      <c r="ED493">
        <v>0.105202</v>
      </c>
      <c r="EE493">
        <v>24332.6</v>
      </c>
      <c r="EF493">
        <v>23899.4</v>
      </c>
      <c r="EG493">
        <v>30428.9</v>
      </c>
      <c r="EH493">
        <v>29787.7</v>
      </c>
      <c r="EI493">
        <v>37513.4</v>
      </c>
      <c r="EJ493">
        <v>35098.4</v>
      </c>
      <c r="EK493">
        <v>46555.7</v>
      </c>
      <c r="EL493">
        <v>44298.2</v>
      </c>
      <c r="EM493">
        <v>1.8645</v>
      </c>
      <c r="EN493">
        <v>1.83302</v>
      </c>
      <c r="EO493">
        <v>0.101455</v>
      </c>
      <c r="EP493">
        <v>0</v>
      </c>
      <c r="EQ493">
        <v>25.862</v>
      </c>
      <c r="ER493">
        <v>999.9</v>
      </c>
      <c r="ES493">
        <v>48.6</v>
      </c>
      <c r="ET493">
        <v>33.4</v>
      </c>
      <c r="EU493">
        <v>28.1079</v>
      </c>
      <c r="EV493">
        <v>63.3162</v>
      </c>
      <c r="EW493">
        <v>20.8534</v>
      </c>
      <c r="EX493">
        <v>1</v>
      </c>
      <c r="EY493">
        <v>0.08014739999999999</v>
      </c>
      <c r="EZ493">
        <v>1.40519</v>
      </c>
      <c r="FA493">
        <v>20.1945</v>
      </c>
      <c r="FB493">
        <v>5.22957</v>
      </c>
      <c r="FC493">
        <v>11.9736</v>
      </c>
      <c r="FD493">
        <v>4.9706</v>
      </c>
      <c r="FE493">
        <v>3.28953</v>
      </c>
      <c r="FF493">
        <v>9999</v>
      </c>
      <c r="FG493">
        <v>9999</v>
      </c>
      <c r="FH493">
        <v>9999</v>
      </c>
      <c r="FI493">
        <v>999.9</v>
      </c>
      <c r="FJ493">
        <v>4.97302</v>
      </c>
      <c r="FK493">
        <v>1.87744</v>
      </c>
      <c r="FL493">
        <v>1.87556</v>
      </c>
      <c r="FM493">
        <v>1.87836</v>
      </c>
      <c r="FN493">
        <v>1.87503</v>
      </c>
      <c r="FO493">
        <v>1.87863</v>
      </c>
      <c r="FP493">
        <v>1.87565</v>
      </c>
      <c r="FQ493">
        <v>1.87683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5.47</v>
      </c>
      <c r="GF493">
        <v>0.342</v>
      </c>
      <c r="GG493">
        <v>1.952128706093963</v>
      </c>
      <c r="GH493">
        <v>0.004218851560130391</v>
      </c>
      <c r="GI493">
        <v>-1.795455638341317E-06</v>
      </c>
      <c r="GJ493">
        <v>4.509012065089949E-10</v>
      </c>
      <c r="GK493">
        <v>-0.002260030334245136</v>
      </c>
      <c r="GL493">
        <v>0.00193859277299023</v>
      </c>
      <c r="GM493">
        <v>0.0006059354359476578</v>
      </c>
      <c r="GN493">
        <v>-3.865286006439209E-06</v>
      </c>
      <c r="GO493">
        <v>0</v>
      </c>
      <c r="GP493">
        <v>2124</v>
      </c>
      <c r="GQ493">
        <v>1</v>
      </c>
      <c r="GR493">
        <v>26</v>
      </c>
      <c r="GS493">
        <v>223369.2</v>
      </c>
      <c r="GT493">
        <v>1244.9</v>
      </c>
      <c r="GU493">
        <v>2.94312</v>
      </c>
      <c r="GV493">
        <v>2.54272</v>
      </c>
      <c r="GW493">
        <v>1.39893</v>
      </c>
      <c r="GX493">
        <v>2.36206</v>
      </c>
      <c r="GY493">
        <v>1.44897</v>
      </c>
      <c r="GZ493">
        <v>2.4353</v>
      </c>
      <c r="HA493">
        <v>39.7673</v>
      </c>
      <c r="HB493">
        <v>24.2101</v>
      </c>
      <c r="HC493">
        <v>18</v>
      </c>
      <c r="HD493">
        <v>494.246</v>
      </c>
      <c r="HE493">
        <v>446.296</v>
      </c>
      <c r="HF493">
        <v>23.6133</v>
      </c>
      <c r="HG493">
        <v>28.0469</v>
      </c>
      <c r="HH493">
        <v>30.0004</v>
      </c>
      <c r="HI493">
        <v>27.8608</v>
      </c>
      <c r="HJ493">
        <v>27.9333</v>
      </c>
      <c r="HK493">
        <v>58.955</v>
      </c>
      <c r="HL493">
        <v>24.2169</v>
      </c>
      <c r="HM493">
        <v>100</v>
      </c>
      <c r="HN493">
        <v>23.6048</v>
      </c>
      <c r="HO493">
        <v>1403.06</v>
      </c>
      <c r="HP493">
        <v>23.6554</v>
      </c>
      <c r="HQ493">
        <v>100.605</v>
      </c>
      <c r="HR493">
        <v>101.861</v>
      </c>
    </row>
    <row r="494" spans="1:226">
      <c r="A494">
        <v>478</v>
      </c>
      <c r="B494">
        <v>1677870223.5</v>
      </c>
      <c r="C494">
        <v>7702</v>
      </c>
      <c r="D494" t="s">
        <v>1322</v>
      </c>
      <c r="E494" t="s">
        <v>1323</v>
      </c>
      <c r="F494">
        <v>5</v>
      </c>
      <c r="G494" t="s">
        <v>353</v>
      </c>
      <c r="H494" t="s">
        <v>1155</v>
      </c>
      <c r="I494">
        <v>1677870216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1426.729582417488</v>
      </c>
      <c r="AK494">
        <v>1398.020666666665</v>
      </c>
      <c r="AL494">
        <v>3.385109735683388</v>
      </c>
      <c r="AM494">
        <v>63.79551976902608</v>
      </c>
      <c r="AN494">
        <f>(AP494 - AO494 + BO494*1E3/(8.314*(BQ494+273.15)) * AR494/BN494 * AQ494) * BN494/(100*BB494) * 1000/(1000 - AP494)</f>
        <v>0</v>
      </c>
      <c r="AO494">
        <v>23.60086031092875</v>
      </c>
      <c r="AP494">
        <v>24.42793757575756</v>
      </c>
      <c r="AQ494">
        <v>-1.840824759430749E-06</v>
      </c>
      <c r="AR494">
        <v>100.2132558642337</v>
      </c>
      <c r="AS494">
        <v>0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3.21</v>
      </c>
      <c r="BC494">
        <v>0.5</v>
      </c>
      <c r="BD494" t="s">
        <v>355</v>
      </c>
      <c r="BE494">
        <v>2</v>
      </c>
      <c r="BF494" t="b">
        <v>1</v>
      </c>
      <c r="BG494">
        <v>1677870216</v>
      </c>
      <c r="BH494">
        <v>1340.745555555555</v>
      </c>
      <c r="BI494">
        <v>1377.495185185186</v>
      </c>
      <c r="BJ494">
        <v>24.42755555555555</v>
      </c>
      <c r="BK494">
        <v>23.59955555555556</v>
      </c>
      <c r="BL494">
        <v>1335.287407407407</v>
      </c>
      <c r="BM494">
        <v>24.08562222222222</v>
      </c>
      <c r="BN494">
        <v>500.0308148148147</v>
      </c>
      <c r="BO494">
        <v>89.33344074074074</v>
      </c>
      <c r="BP494">
        <v>0.09989472222222222</v>
      </c>
      <c r="BQ494">
        <v>26.44333703703704</v>
      </c>
      <c r="BR494">
        <v>27.51325925925926</v>
      </c>
      <c r="BS494">
        <v>999.9000000000001</v>
      </c>
      <c r="BT494">
        <v>0</v>
      </c>
      <c r="BU494">
        <v>0</v>
      </c>
      <c r="BV494">
        <v>10009.62740740741</v>
      </c>
      <c r="BW494">
        <v>0</v>
      </c>
      <c r="BX494">
        <v>5.792219999999999</v>
      </c>
      <c r="BY494">
        <v>-36.74876296296296</v>
      </c>
      <c r="BZ494">
        <v>1374.316666666667</v>
      </c>
      <c r="CA494">
        <v>1410.788518518518</v>
      </c>
      <c r="CB494">
        <v>0.8280111481481481</v>
      </c>
      <c r="CC494">
        <v>1377.495185185186</v>
      </c>
      <c r="CD494">
        <v>23.59955555555556</v>
      </c>
      <c r="CE494">
        <v>2.182199259259259</v>
      </c>
      <c r="CF494">
        <v>2.108228888888889</v>
      </c>
      <c r="CG494">
        <v>18.83221851851852</v>
      </c>
      <c r="CH494">
        <v>18.28148518518519</v>
      </c>
      <c r="CI494">
        <v>2000.004444444445</v>
      </c>
      <c r="CJ494">
        <v>0.9800064444444444</v>
      </c>
      <c r="CK494">
        <v>0.01999334074074074</v>
      </c>
      <c r="CL494">
        <v>0</v>
      </c>
      <c r="CM494">
        <v>2.130348148148148</v>
      </c>
      <c r="CN494">
        <v>0</v>
      </c>
      <c r="CO494">
        <v>6674.347037037038</v>
      </c>
      <c r="CP494">
        <v>17338.3</v>
      </c>
      <c r="CQ494">
        <v>38.96496296296296</v>
      </c>
      <c r="CR494">
        <v>39.50459259259259</v>
      </c>
      <c r="CS494">
        <v>38.1757037037037</v>
      </c>
      <c r="CT494">
        <v>37.66185185185185</v>
      </c>
      <c r="CU494">
        <v>37.75440740740741</v>
      </c>
      <c r="CV494">
        <v>1960.014444444445</v>
      </c>
      <c r="CW494">
        <v>39.99</v>
      </c>
      <c r="CX494">
        <v>0</v>
      </c>
      <c r="CY494">
        <v>1677870226.6</v>
      </c>
      <c r="CZ494">
        <v>0</v>
      </c>
      <c r="DA494">
        <v>0</v>
      </c>
      <c r="DB494" t="s">
        <v>356</v>
      </c>
      <c r="DC494">
        <v>1664468064.5</v>
      </c>
      <c r="DD494">
        <v>1677795524</v>
      </c>
      <c r="DE494">
        <v>0</v>
      </c>
      <c r="DF494">
        <v>-0.419</v>
      </c>
      <c r="DG494">
        <v>-0.001</v>
      </c>
      <c r="DH494">
        <v>3.097</v>
      </c>
      <c r="DI494">
        <v>0.268</v>
      </c>
      <c r="DJ494">
        <v>400</v>
      </c>
      <c r="DK494">
        <v>24</v>
      </c>
      <c r="DL494">
        <v>0.15</v>
      </c>
      <c r="DM494">
        <v>0.13</v>
      </c>
      <c r="DN494">
        <v>-36.5902175</v>
      </c>
      <c r="DO494">
        <v>-2.927451782363923</v>
      </c>
      <c r="DP494">
        <v>0.3052149151724897</v>
      </c>
      <c r="DQ494">
        <v>0</v>
      </c>
      <c r="DR494">
        <v>0.832641375</v>
      </c>
      <c r="DS494">
        <v>-0.06654106941838973</v>
      </c>
      <c r="DT494">
        <v>0.01059825755652196</v>
      </c>
      <c r="DU494">
        <v>1</v>
      </c>
      <c r="DV494">
        <v>1</v>
      </c>
      <c r="DW494">
        <v>2</v>
      </c>
      <c r="DX494" t="s">
        <v>365</v>
      </c>
      <c r="DY494">
        <v>2.97847</v>
      </c>
      <c r="DZ494">
        <v>2.72863</v>
      </c>
      <c r="EA494">
        <v>0.187399</v>
      </c>
      <c r="EB494">
        <v>0.192148</v>
      </c>
      <c r="EC494">
        <v>0.106869</v>
      </c>
      <c r="ED494">
        <v>0.105201</v>
      </c>
      <c r="EE494">
        <v>24290.9</v>
      </c>
      <c r="EF494">
        <v>23858.3</v>
      </c>
      <c r="EG494">
        <v>30428.4</v>
      </c>
      <c r="EH494">
        <v>29787.2</v>
      </c>
      <c r="EI494">
        <v>37513.3</v>
      </c>
      <c r="EJ494">
        <v>35098.1</v>
      </c>
      <c r="EK494">
        <v>46555</v>
      </c>
      <c r="EL494">
        <v>44297.7</v>
      </c>
      <c r="EM494">
        <v>1.86458</v>
      </c>
      <c r="EN494">
        <v>1.8329</v>
      </c>
      <c r="EO494">
        <v>0.101164</v>
      </c>
      <c r="EP494">
        <v>0</v>
      </c>
      <c r="EQ494">
        <v>25.862</v>
      </c>
      <c r="ER494">
        <v>999.9</v>
      </c>
      <c r="ES494">
        <v>48.6</v>
      </c>
      <c r="ET494">
        <v>33.4</v>
      </c>
      <c r="EU494">
        <v>28.1118</v>
      </c>
      <c r="EV494">
        <v>63.4462</v>
      </c>
      <c r="EW494">
        <v>20.8614</v>
      </c>
      <c r="EX494">
        <v>1</v>
      </c>
      <c r="EY494">
        <v>0.0803531</v>
      </c>
      <c r="EZ494">
        <v>1.45196</v>
      </c>
      <c r="FA494">
        <v>20.1941</v>
      </c>
      <c r="FB494">
        <v>5.22927</v>
      </c>
      <c r="FC494">
        <v>11.9739</v>
      </c>
      <c r="FD494">
        <v>4.97065</v>
      </c>
      <c r="FE494">
        <v>3.28958</v>
      </c>
      <c r="FF494">
        <v>9999</v>
      </c>
      <c r="FG494">
        <v>9999</v>
      </c>
      <c r="FH494">
        <v>9999</v>
      </c>
      <c r="FI494">
        <v>999.9</v>
      </c>
      <c r="FJ494">
        <v>4.97299</v>
      </c>
      <c r="FK494">
        <v>1.87743</v>
      </c>
      <c r="FL494">
        <v>1.87556</v>
      </c>
      <c r="FM494">
        <v>1.87836</v>
      </c>
      <c r="FN494">
        <v>1.87503</v>
      </c>
      <c r="FO494">
        <v>1.87864</v>
      </c>
      <c r="FP494">
        <v>1.87567</v>
      </c>
      <c r="FQ494">
        <v>1.87683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5.5</v>
      </c>
      <c r="GF494">
        <v>0.3419</v>
      </c>
      <c r="GG494">
        <v>1.952128706093963</v>
      </c>
      <c r="GH494">
        <v>0.004218851560130391</v>
      </c>
      <c r="GI494">
        <v>-1.795455638341317E-06</v>
      </c>
      <c r="GJ494">
        <v>4.509012065089949E-10</v>
      </c>
      <c r="GK494">
        <v>-0.002260030334245136</v>
      </c>
      <c r="GL494">
        <v>0.00193859277299023</v>
      </c>
      <c r="GM494">
        <v>0.0006059354359476578</v>
      </c>
      <c r="GN494">
        <v>-3.865286006439209E-06</v>
      </c>
      <c r="GO494">
        <v>0</v>
      </c>
      <c r="GP494">
        <v>2124</v>
      </c>
      <c r="GQ494">
        <v>1</v>
      </c>
      <c r="GR494">
        <v>26</v>
      </c>
      <c r="GS494">
        <v>223369.3</v>
      </c>
      <c r="GT494">
        <v>1245</v>
      </c>
      <c r="GU494">
        <v>2.97241</v>
      </c>
      <c r="GV494">
        <v>2.53906</v>
      </c>
      <c r="GW494">
        <v>1.39893</v>
      </c>
      <c r="GX494">
        <v>2.36206</v>
      </c>
      <c r="GY494">
        <v>1.44897</v>
      </c>
      <c r="GZ494">
        <v>2.49146</v>
      </c>
      <c r="HA494">
        <v>39.7673</v>
      </c>
      <c r="HB494">
        <v>24.2101</v>
      </c>
      <c r="HC494">
        <v>18</v>
      </c>
      <c r="HD494">
        <v>494.308</v>
      </c>
      <c r="HE494">
        <v>446.236</v>
      </c>
      <c r="HF494">
        <v>23.6028</v>
      </c>
      <c r="HG494">
        <v>28.0493</v>
      </c>
      <c r="HH494">
        <v>30.0003</v>
      </c>
      <c r="HI494">
        <v>27.8638</v>
      </c>
      <c r="HJ494">
        <v>27.9357</v>
      </c>
      <c r="HK494">
        <v>59.546</v>
      </c>
      <c r="HL494">
        <v>24.2169</v>
      </c>
      <c r="HM494">
        <v>100</v>
      </c>
      <c r="HN494">
        <v>23.5852</v>
      </c>
      <c r="HO494">
        <v>1423.09</v>
      </c>
      <c r="HP494">
        <v>23.6681</v>
      </c>
      <c r="HQ494">
        <v>100.603</v>
      </c>
      <c r="HR494">
        <v>101.859</v>
      </c>
    </row>
    <row r="495" spans="1:226">
      <c r="A495">
        <v>479</v>
      </c>
      <c r="B495">
        <v>1677870228.5</v>
      </c>
      <c r="C495">
        <v>7707</v>
      </c>
      <c r="D495" t="s">
        <v>1324</v>
      </c>
      <c r="E495" t="s">
        <v>1325</v>
      </c>
      <c r="F495">
        <v>5</v>
      </c>
      <c r="G495" t="s">
        <v>353</v>
      </c>
      <c r="H495" t="s">
        <v>1155</v>
      </c>
      <c r="I495">
        <v>1677870220.714286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1444.045712935812</v>
      </c>
      <c r="AK495">
        <v>1415.246848484849</v>
      </c>
      <c r="AL495">
        <v>3.481068017086356</v>
      </c>
      <c r="AM495">
        <v>63.79551976902608</v>
      </c>
      <c r="AN495">
        <f>(AP495 - AO495 + BO495*1E3/(8.314*(BQ495+273.15)) * AR495/BN495 * AQ495) * BN495/(100*BB495) * 1000/(1000 - AP495)</f>
        <v>0</v>
      </c>
      <c r="AO495">
        <v>23.6017706681259</v>
      </c>
      <c r="AP495">
        <v>24.42209575757575</v>
      </c>
      <c r="AQ495">
        <v>-5.319863196200558E-06</v>
      </c>
      <c r="AR495">
        <v>100.2132558642337</v>
      </c>
      <c r="AS495">
        <v>0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3.21</v>
      </c>
      <c r="BC495">
        <v>0.5</v>
      </c>
      <c r="BD495" t="s">
        <v>355</v>
      </c>
      <c r="BE495">
        <v>2</v>
      </c>
      <c r="BF495" t="b">
        <v>1</v>
      </c>
      <c r="BG495">
        <v>1677870220.714286</v>
      </c>
      <c r="BH495">
        <v>1356.331428571429</v>
      </c>
      <c r="BI495">
        <v>1393.277142857143</v>
      </c>
      <c r="BJ495">
        <v>24.42788928571428</v>
      </c>
      <c r="BK495">
        <v>23.60093571428571</v>
      </c>
      <c r="BL495">
        <v>1350.845</v>
      </c>
      <c r="BM495">
        <v>24.08594642857143</v>
      </c>
      <c r="BN495">
        <v>500.0370000000001</v>
      </c>
      <c r="BO495">
        <v>89.3329</v>
      </c>
      <c r="BP495">
        <v>0.09999944642857142</v>
      </c>
      <c r="BQ495">
        <v>26.44326428571429</v>
      </c>
      <c r="BR495">
        <v>27.51558928571429</v>
      </c>
      <c r="BS495">
        <v>999.9000000000002</v>
      </c>
      <c r="BT495">
        <v>0</v>
      </c>
      <c r="BU495">
        <v>0</v>
      </c>
      <c r="BV495">
        <v>10010.265</v>
      </c>
      <c r="BW495">
        <v>0</v>
      </c>
      <c r="BX495">
        <v>5.792219999999999</v>
      </c>
      <c r="BY495">
        <v>-36.94552857142857</v>
      </c>
      <c r="BZ495">
        <v>1390.293214285714</v>
      </c>
      <c r="CA495">
        <v>1426.955</v>
      </c>
      <c r="CB495">
        <v>0.8269644642857144</v>
      </c>
      <c r="CC495">
        <v>1393.277142857143</v>
      </c>
      <c r="CD495">
        <v>23.60093571428571</v>
      </c>
      <c r="CE495">
        <v>2.182215357142857</v>
      </c>
      <c r="CF495">
        <v>2.108339642857143</v>
      </c>
      <c r="CG495">
        <v>18.83232857142857</v>
      </c>
      <c r="CH495">
        <v>18.28231785714286</v>
      </c>
      <c r="CI495">
        <v>1999.988928571429</v>
      </c>
      <c r="CJ495">
        <v>0.9800064285714285</v>
      </c>
      <c r="CK495">
        <v>0.01999335714285714</v>
      </c>
      <c r="CL495">
        <v>0</v>
      </c>
      <c r="CM495">
        <v>2.136714285714286</v>
      </c>
      <c r="CN495">
        <v>0</v>
      </c>
      <c r="CO495">
        <v>6673.646428571429</v>
      </c>
      <c r="CP495">
        <v>17338.16428571429</v>
      </c>
      <c r="CQ495">
        <v>38.96167857142858</v>
      </c>
      <c r="CR495">
        <v>39.51328571428571</v>
      </c>
      <c r="CS495">
        <v>38.18278571428571</v>
      </c>
      <c r="CT495">
        <v>37.66717857142857</v>
      </c>
      <c r="CU495">
        <v>37.781</v>
      </c>
      <c r="CV495">
        <v>1959.998928571429</v>
      </c>
      <c r="CW495">
        <v>39.99</v>
      </c>
      <c r="CX495">
        <v>0</v>
      </c>
      <c r="CY495">
        <v>1677870231.4</v>
      </c>
      <c r="CZ495">
        <v>0</v>
      </c>
      <c r="DA495">
        <v>0</v>
      </c>
      <c r="DB495" t="s">
        <v>356</v>
      </c>
      <c r="DC495">
        <v>1664468064.5</v>
      </c>
      <c r="DD495">
        <v>1677795524</v>
      </c>
      <c r="DE495">
        <v>0</v>
      </c>
      <c r="DF495">
        <v>-0.419</v>
      </c>
      <c r="DG495">
        <v>-0.001</v>
      </c>
      <c r="DH495">
        <v>3.097</v>
      </c>
      <c r="DI495">
        <v>0.268</v>
      </c>
      <c r="DJ495">
        <v>400</v>
      </c>
      <c r="DK495">
        <v>24</v>
      </c>
      <c r="DL495">
        <v>0.15</v>
      </c>
      <c r="DM495">
        <v>0.13</v>
      </c>
      <c r="DN495">
        <v>-36.80915365853658</v>
      </c>
      <c r="DO495">
        <v>-2.617779094076731</v>
      </c>
      <c r="DP495">
        <v>0.2721162969613925</v>
      </c>
      <c r="DQ495">
        <v>0</v>
      </c>
      <c r="DR495">
        <v>0.8269204634146342</v>
      </c>
      <c r="DS495">
        <v>-0.009794905923344368</v>
      </c>
      <c r="DT495">
        <v>0.002863961797142344</v>
      </c>
      <c r="DU495">
        <v>1</v>
      </c>
      <c r="DV495">
        <v>1</v>
      </c>
      <c r="DW495">
        <v>2</v>
      </c>
      <c r="DX495" t="s">
        <v>365</v>
      </c>
      <c r="DY495">
        <v>2.97836</v>
      </c>
      <c r="DZ495">
        <v>2.72862</v>
      </c>
      <c r="EA495">
        <v>0.18879</v>
      </c>
      <c r="EB495">
        <v>0.193533</v>
      </c>
      <c r="EC495">
        <v>0.106849</v>
      </c>
      <c r="ED495">
        <v>0.105205</v>
      </c>
      <c r="EE495">
        <v>24249.3</v>
      </c>
      <c r="EF495">
        <v>23816.8</v>
      </c>
      <c r="EG495">
        <v>30428.4</v>
      </c>
      <c r="EH495">
        <v>29786.6</v>
      </c>
      <c r="EI495">
        <v>37514.3</v>
      </c>
      <c r="EJ495">
        <v>35097.3</v>
      </c>
      <c r="EK495">
        <v>46555</v>
      </c>
      <c r="EL495">
        <v>44296.8</v>
      </c>
      <c r="EM495">
        <v>1.86462</v>
      </c>
      <c r="EN495">
        <v>1.83288</v>
      </c>
      <c r="EO495">
        <v>0.101589</v>
      </c>
      <c r="EP495">
        <v>0</v>
      </c>
      <c r="EQ495">
        <v>25.862</v>
      </c>
      <c r="ER495">
        <v>999.9</v>
      </c>
      <c r="ES495">
        <v>48.6</v>
      </c>
      <c r="ET495">
        <v>33.4</v>
      </c>
      <c r="EU495">
        <v>28.1062</v>
      </c>
      <c r="EV495">
        <v>63.6662</v>
      </c>
      <c r="EW495">
        <v>20.6731</v>
      </c>
      <c r="EX495">
        <v>1</v>
      </c>
      <c r="EY495">
        <v>0.08081049999999999</v>
      </c>
      <c r="EZ495">
        <v>1.4809</v>
      </c>
      <c r="FA495">
        <v>20.1937</v>
      </c>
      <c r="FB495">
        <v>5.22942</v>
      </c>
      <c r="FC495">
        <v>11.974</v>
      </c>
      <c r="FD495">
        <v>4.9707</v>
      </c>
      <c r="FE495">
        <v>3.2897</v>
      </c>
      <c r="FF495">
        <v>9999</v>
      </c>
      <c r="FG495">
        <v>9999</v>
      </c>
      <c r="FH495">
        <v>9999</v>
      </c>
      <c r="FI495">
        <v>999.9</v>
      </c>
      <c r="FJ495">
        <v>4.97297</v>
      </c>
      <c r="FK495">
        <v>1.87741</v>
      </c>
      <c r="FL495">
        <v>1.87551</v>
      </c>
      <c r="FM495">
        <v>1.87834</v>
      </c>
      <c r="FN495">
        <v>1.875</v>
      </c>
      <c r="FO495">
        <v>1.87857</v>
      </c>
      <c r="FP495">
        <v>1.87561</v>
      </c>
      <c r="FQ495">
        <v>1.87682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5.54</v>
      </c>
      <c r="GF495">
        <v>0.3418</v>
      </c>
      <c r="GG495">
        <v>1.952128706093963</v>
      </c>
      <c r="GH495">
        <v>0.004218851560130391</v>
      </c>
      <c r="GI495">
        <v>-1.795455638341317E-06</v>
      </c>
      <c r="GJ495">
        <v>4.509012065089949E-10</v>
      </c>
      <c r="GK495">
        <v>-0.002260030334245136</v>
      </c>
      <c r="GL495">
        <v>0.00193859277299023</v>
      </c>
      <c r="GM495">
        <v>0.0006059354359476578</v>
      </c>
      <c r="GN495">
        <v>-3.865286006439209E-06</v>
      </c>
      <c r="GO495">
        <v>0</v>
      </c>
      <c r="GP495">
        <v>2124</v>
      </c>
      <c r="GQ495">
        <v>1</v>
      </c>
      <c r="GR495">
        <v>26</v>
      </c>
      <c r="GS495">
        <v>223369.4</v>
      </c>
      <c r="GT495">
        <v>1245.1</v>
      </c>
      <c r="GU495">
        <v>2.99805</v>
      </c>
      <c r="GV495">
        <v>2.55127</v>
      </c>
      <c r="GW495">
        <v>1.39893</v>
      </c>
      <c r="GX495">
        <v>2.36206</v>
      </c>
      <c r="GY495">
        <v>1.44897</v>
      </c>
      <c r="GZ495">
        <v>2.41333</v>
      </c>
      <c r="HA495">
        <v>39.7673</v>
      </c>
      <c r="HB495">
        <v>24.2101</v>
      </c>
      <c r="HC495">
        <v>18</v>
      </c>
      <c r="HD495">
        <v>494.352</v>
      </c>
      <c r="HE495">
        <v>446.239</v>
      </c>
      <c r="HF495">
        <v>23.5822</v>
      </c>
      <c r="HG495">
        <v>28.0523</v>
      </c>
      <c r="HH495">
        <v>30.0003</v>
      </c>
      <c r="HI495">
        <v>27.8662</v>
      </c>
      <c r="HJ495">
        <v>27.9381</v>
      </c>
      <c r="HK495">
        <v>60.054</v>
      </c>
      <c r="HL495">
        <v>24.2169</v>
      </c>
      <c r="HM495">
        <v>100</v>
      </c>
      <c r="HN495">
        <v>23.5679</v>
      </c>
      <c r="HO495">
        <v>1436.57</v>
      </c>
      <c r="HP495">
        <v>23.6814</v>
      </c>
      <c r="HQ495">
        <v>100.603</v>
      </c>
      <c r="HR495">
        <v>101.857</v>
      </c>
    </row>
    <row r="496" spans="1:226">
      <c r="A496">
        <v>480</v>
      </c>
      <c r="B496">
        <v>1677870233.5</v>
      </c>
      <c r="C496">
        <v>7712</v>
      </c>
      <c r="D496" t="s">
        <v>1326</v>
      </c>
      <c r="E496" t="s">
        <v>1327</v>
      </c>
      <c r="F496">
        <v>5</v>
      </c>
      <c r="G496" t="s">
        <v>353</v>
      </c>
      <c r="H496" t="s">
        <v>1155</v>
      </c>
      <c r="I496">
        <v>1677870226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1461.188904887136</v>
      </c>
      <c r="AK496">
        <v>1432.29909090909</v>
      </c>
      <c r="AL496">
        <v>3.390888227968992</v>
      </c>
      <c r="AM496">
        <v>63.79551976902608</v>
      </c>
      <c r="AN496">
        <f>(AP496 - AO496 + BO496*1E3/(8.314*(BQ496+273.15)) * AR496/BN496 * AQ496) * BN496/(100*BB496) * 1000/(1000 - AP496)</f>
        <v>0</v>
      </c>
      <c r="AO496">
        <v>23.60250800433574</v>
      </c>
      <c r="AP496">
        <v>24.41504484848484</v>
      </c>
      <c r="AQ496">
        <v>-6.239033780022114E-06</v>
      </c>
      <c r="AR496">
        <v>100.2132558642337</v>
      </c>
      <c r="AS496">
        <v>0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3.21</v>
      </c>
      <c r="BC496">
        <v>0.5</v>
      </c>
      <c r="BD496" t="s">
        <v>355</v>
      </c>
      <c r="BE496">
        <v>2</v>
      </c>
      <c r="BF496" t="b">
        <v>1</v>
      </c>
      <c r="BG496">
        <v>1677870226</v>
      </c>
      <c r="BH496">
        <v>1373.957407407407</v>
      </c>
      <c r="BI496">
        <v>1410.997037037037</v>
      </c>
      <c r="BJ496">
        <v>24.4233962962963</v>
      </c>
      <c r="BK496">
        <v>23.60160370370371</v>
      </c>
      <c r="BL496">
        <v>1368.438888888889</v>
      </c>
      <c r="BM496">
        <v>24.08155185185185</v>
      </c>
      <c r="BN496">
        <v>500.0415185185185</v>
      </c>
      <c r="BO496">
        <v>89.33165555555557</v>
      </c>
      <c r="BP496">
        <v>0.1001257222222222</v>
      </c>
      <c r="BQ496">
        <v>26.44254814814814</v>
      </c>
      <c r="BR496">
        <v>27.51920370370371</v>
      </c>
      <c r="BS496">
        <v>999.9000000000001</v>
      </c>
      <c r="BT496">
        <v>0</v>
      </c>
      <c r="BU496">
        <v>0</v>
      </c>
      <c r="BV496">
        <v>9999.957407407406</v>
      </c>
      <c r="BW496">
        <v>0</v>
      </c>
      <c r="BX496">
        <v>5.792219999999999</v>
      </c>
      <c r="BY496">
        <v>-37.03980740740741</v>
      </c>
      <c r="BZ496">
        <v>1408.354444444445</v>
      </c>
      <c r="CA496">
        <v>1445.104444444444</v>
      </c>
      <c r="CB496">
        <v>0.8217787407407408</v>
      </c>
      <c r="CC496">
        <v>1410.997037037037</v>
      </c>
      <c r="CD496">
        <v>23.60160370370371</v>
      </c>
      <c r="CE496">
        <v>2.181782222222223</v>
      </c>
      <c r="CF496">
        <v>2.108371111111111</v>
      </c>
      <c r="CG496">
        <v>18.82914814814815</v>
      </c>
      <c r="CH496">
        <v>18.28255925925926</v>
      </c>
      <c r="CI496">
        <v>1999.977777777778</v>
      </c>
      <c r="CJ496">
        <v>0.9800064444444444</v>
      </c>
      <c r="CK496">
        <v>0.01999334074074073</v>
      </c>
      <c r="CL496">
        <v>0</v>
      </c>
      <c r="CM496">
        <v>2.085251851851852</v>
      </c>
      <c r="CN496">
        <v>0</v>
      </c>
      <c r="CO496">
        <v>6672.965555555556</v>
      </c>
      <c r="CP496">
        <v>17338.07037037037</v>
      </c>
      <c r="CQ496">
        <v>39.01125925925926</v>
      </c>
      <c r="CR496">
        <v>39.50918518518519</v>
      </c>
      <c r="CS496">
        <v>38.16644444444444</v>
      </c>
      <c r="CT496">
        <v>37.68022222222222</v>
      </c>
      <c r="CU496">
        <v>37.77755555555555</v>
      </c>
      <c r="CV496">
        <v>1959.987777777778</v>
      </c>
      <c r="CW496">
        <v>39.99</v>
      </c>
      <c r="CX496">
        <v>0</v>
      </c>
      <c r="CY496">
        <v>1677870236.8</v>
      </c>
      <c r="CZ496">
        <v>0</v>
      </c>
      <c r="DA496">
        <v>0</v>
      </c>
      <c r="DB496" t="s">
        <v>356</v>
      </c>
      <c r="DC496">
        <v>1664468064.5</v>
      </c>
      <c r="DD496">
        <v>1677795524</v>
      </c>
      <c r="DE496">
        <v>0</v>
      </c>
      <c r="DF496">
        <v>-0.419</v>
      </c>
      <c r="DG496">
        <v>-0.001</v>
      </c>
      <c r="DH496">
        <v>3.097</v>
      </c>
      <c r="DI496">
        <v>0.268</v>
      </c>
      <c r="DJ496">
        <v>400</v>
      </c>
      <c r="DK496">
        <v>24</v>
      </c>
      <c r="DL496">
        <v>0.15</v>
      </c>
      <c r="DM496">
        <v>0.13</v>
      </c>
      <c r="DN496">
        <v>-36.96009512195122</v>
      </c>
      <c r="DO496">
        <v>-1.373498257839867</v>
      </c>
      <c r="DP496">
        <v>0.1702908429590881</v>
      </c>
      <c r="DQ496">
        <v>0</v>
      </c>
      <c r="DR496">
        <v>0.8245024878048779</v>
      </c>
      <c r="DS496">
        <v>-0.05380954703832642</v>
      </c>
      <c r="DT496">
        <v>0.005671693239330818</v>
      </c>
      <c r="DU496">
        <v>1</v>
      </c>
      <c r="DV496">
        <v>1</v>
      </c>
      <c r="DW496">
        <v>2</v>
      </c>
      <c r="DX496" t="s">
        <v>365</v>
      </c>
      <c r="DY496">
        <v>2.9785</v>
      </c>
      <c r="DZ496">
        <v>2.72811</v>
      </c>
      <c r="EA496">
        <v>0.190157</v>
      </c>
      <c r="EB496">
        <v>0.194882</v>
      </c>
      <c r="EC496">
        <v>0.106827</v>
      </c>
      <c r="ED496">
        <v>0.105202</v>
      </c>
      <c r="EE496">
        <v>24207.7</v>
      </c>
      <c r="EF496">
        <v>23777</v>
      </c>
      <c r="EG496">
        <v>30427.6</v>
      </c>
      <c r="EH496">
        <v>29786.7</v>
      </c>
      <c r="EI496">
        <v>37514.3</v>
      </c>
      <c r="EJ496">
        <v>35097.6</v>
      </c>
      <c r="EK496">
        <v>46553.7</v>
      </c>
      <c r="EL496">
        <v>44296.9</v>
      </c>
      <c r="EM496">
        <v>1.86467</v>
      </c>
      <c r="EN496">
        <v>1.8331</v>
      </c>
      <c r="EO496">
        <v>0.10106</v>
      </c>
      <c r="EP496">
        <v>0</v>
      </c>
      <c r="EQ496">
        <v>25.8623</v>
      </c>
      <c r="ER496">
        <v>999.9</v>
      </c>
      <c r="ES496">
        <v>48.6</v>
      </c>
      <c r="ET496">
        <v>33.4</v>
      </c>
      <c r="EU496">
        <v>28.1084</v>
      </c>
      <c r="EV496">
        <v>63.5862</v>
      </c>
      <c r="EW496">
        <v>21.0016</v>
      </c>
      <c r="EX496">
        <v>1</v>
      </c>
      <c r="EY496">
        <v>0.081029</v>
      </c>
      <c r="EZ496">
        <v>1.50702</v>
      </c>
      <c r="FA496">
        <v>20.1936</v>
      </c>
      <c r="FB496">
        <v>5.22747</v>
      </c>
      <c r="FC496">
        <v>11.974</v>
      </c>
      <c r="FD496">
        <v>4.97025</v>
      </c>
      <c r="FE496">
        <v>3.28935</v>
      </c>
      <c r="FF496">
        <v>9999</v>
      </c>
      <c r="FG496">
        <v>9999</v>
      </c>
      <c r="FH496">
        <v>9999</v>
      </c>
      <c r="FI496">
        <v>999.9</v>
      </c>
      <c r="FJ496">
        <v>4.973</v>
      </c>
      <c r="FK496">
        <v>1.8774</v>
      </c>
      <c r="FL496">
        <v>1.87551</v>
      </c>
      <c r="FM496">
        <v>1.87835</v>
      </c>
      <c r="FN496">
        <v>1.875</v>
      </c>
      <c r="FO496">
        <v>1.87859</v>
      </c>
      <c r="FP496">
        <v>1.87564</v>
      </c>
      <c r="FQ496">
        <v>1.87682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5.57</v>
      </c>
      <c r="GF496">
        <v>0.3416</v>
      </c>
      <c r="GG496">
        <v>1.952128706093963</v>
      </c>
      <c r="GH496">
        <v>0.004218851560130391</v>
      </c>
      <c r="GI496">
        <v>-1.795455638341317E-06</v>
      </c>
      <c r="GJ496">
        <v>4.509012065089949E-10</v>
      </c>
      <c r="GK496">
        <v>-0.002260030334245136</v>
      </c>
      <c r="GL496">
        <v>0.00193859277299023</v>
      </c>
      <c r="GM496">
        <v>0.0006059354359476578</v>
      </c>
      <c r="GN496">
        <v>-3.865286006439209E-06</v>
      </c>
      <c r="GO496">
        <v>0</v>
      </c>
      <c r="GP496">
        <v>2124</v>
      </c>
      <c r="GQ496">
        <v>1</v>
      </c>
      <c r="GR496">
        <v>26</v>
      </c>
      <c r="GS496">
        <v>223369.5</v>
      </c>
      <c r="GT496">
        <v>1245.2</v>
      </c>
      <c r="GU496">
        <v>3.02856</v>
      </c>
      <c r="GV496">
        <v>2.53662</v>
      </c>
      <c r="GW496">
        <v>1.39893</v>
      </c>
      <c r="GX496">
        <v>2.36206</v>
      </c>
      <c r="GY496">
        <v>1.44897</v>
      </c>
      <c r="GZ496">
        <v>2.51587</v>
      </c>
      <c r="HA496">
        <v>39.7925</v>
      </c>
      <c r="HB496">
        <v>24.2101</v>
      </c>
      <c r="HC496">
        <v>18</v>
      </c>
      <c r="HD496">
        <v>494.397</v>
      </c>
      <c r="HE496">
        <v>446.397</v>
      </c>
      <c r="HF496">
        <v>23.5619</v>
      </c>
      <c r="HG496">
        <v>28.0553</v>
      </c>
      <c r="HH496">
        <v>30.0003</v>
      </c>
      <c r="HI496">
        <v>27.8686</v>
      </c>
      <c r="HJ496">
        <v>27.9404</v>
      </c>
      <c r="HK496">
        <v>60.6547</v>
      </c>
      <c r="HL496">
        <v>23.9412</v>
      </c>
      <c r="HM496">
        <v>100</v>
      </c>
      <c r="HN496">
        <v>23.5469</v>
      </c>
      <c r="HO496">
        <v>1456.86</v>
      </c>
      <c r="HP496">
        <v>23.6972</v>
      </c>
      <c r="HQ496">
        <v>100.601</v>
      </c>
      <c r="HR496">
        <v>101.857</v>
      </c>
    </row>
    <row r="497" spans="1:226">
      <c r="A497">
        <v>481</v>
      </c>
      <c r="B497">
        <v>1677870238.5</v>
      </c>
      <c r="C497">
        <v>7717</v>
      </c>
      <c r="D497" t="s">
        <v>1328</v>
      </c>
      <c r="E497" t="s">
        <v>1329</v>
      </c>
      <c r="F497">
        <v>5</v>
      </c>
      <c r="G497" t="s">
        <v>353</v>
      </c>
      <c r="H497" t="s">
        <v>1155</v>
      </c>
      <c r="I497">
        <v>1677870230.714286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1478.51421800439</v>
      </c>
      <c r="AK497">
        <v>1449.51903030303</v>
      </c>
      <c r="AL497">
        <v>3.458311964947827</v>
      </c>
      <c r="AM497">
        <v>63.79551976902608</v>
      </c>
      <c r="AN497">
        <f>(AP497 - AO497 + BO497*1E3/(8.314*(BQ497+273.15)) * AR497/BN497 * AQ497) * BN497/(100*BB497) * 1000/(1000 - AP497)</f>
        <v>0</v>
      </c>
      <c r="AO497">
        <v>23.64897961123998</v>
      </c>
      <c r="AP497">
        <v>24.41171333333333</v>
      </c>
      <c r="AQ497">
        <v>7.340679969353209E-07</v>
      </c>
      <c r="AR497">
        <v>100.2132558642337</v>
      </c>
      <c r="AS497">
        <v>0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3.21</v>
      </c>
      <c r="BC497">
        <v>0.5</v>
      </c>
      <c r="BD497" t="s">
        <v>355</v>
      </c>
      <c r="BE497">
        <v>2</v>
      </c>
      <c r="BF497" t="b">
        <v>1</v>
      </c>
      <c r="BG497">
        <v>1677870230.714286</v>
      </c>
      <c r="BH497">
        <v>1389.697142857143</v>
      </c>
      <c r="BI497">
        <v>1426.883214285714</v>
      </c>
      <c r="BJ497">
        <v>24.41792142857143</v>
      </c>
      <c r="BK497">
        <v>23.61368571428572</v>
      </c>
      <c r="BL497">
        <v>1384.15</v>
      </c>
      <c r="BM497">
        <v>24.07619642857142</v>
      </c>
      <c r="BN497">
        <v>500.0476071428571</v>
      </c>
      <c r="BO497">
        <v>89.33082857142858</v>
      </c>
      <c r="BP497">
        <v>0.1000493464285714</v>
      </c>
      <c r="BQ497">
        <v>26.44148571428572</v>
      </c>
      <c r="BR497">
        <v>27.51644642857143</v>
      </c>
      <c r="BS497">
        <v>999.9000000000002</v>
      </c>
      <c r="BT497">
        <v>0</v>
      </c>
      <c r="BU497">
        <v>0</v>
      </c>
      <c r="BV497">
        <v>10000.3375</v>
      </c>
      <c r="BW497">
        <v>0</v>
      </c>
      <c r="BX497">
        <v>5.792219999999999</v>
      </c>
      <c r="BY497">
        <v>-37.18512857142856</v>
      </c>
      <c r="BZ497">
        <v>1424.480357142857</v>
      </c>
      <c r="CA497">
        <v>1461.392142857143</v>
      </c>
      <c r="CB497">
        <v>0.8042229285714286</v>
      </c>
      <c r="CC497">
        <v>1426.883214285714</v>
      </c>
      <c r="CD497">
        <v>23.61368571428572</v>
      </c>
      <c r="CE497">
        <v>2.181272857142857</v>
      </c>
      <c r="CF497">
        <v>2.109430714285714</v>
      </c>
      <c r="CG497">
        <v>18.82541428571428</v>
      </c>
      <c r="CH497">
        <v>18.29056428571429</v>
      </c>
      <c r="CI497">
        <v>1999.963571428572</v>
      </c>
      <c r="CJ497">
        <v>0.9800063214285714</v>
      </c>
      <c r="CK497">
        <v>0.01999346785714285</v>
      </c>
      <c r="CL497">
        <v>0</v>
      </c>
      <c r="CM497">
        <v>2.057671428571429</v>
      </c>
      <c r="CN497">
        <v>0</v>
      </c>
      <c r="CO497">
        <v>6672.323214285714</v>
      </c>
      <c r="CP497">
        <v>17337.95</v>
      </c>
      <c r="CQ497">
        <v>38.97292857142856</v>
      </c>
      <c r="CR497">
        <v>39.50885714285715</v>
      </c>
      <c r="CS497">
        <v>38.165</v>
      </c>
      <c r="CT497">
        <v>37.67599999999999</v>
      </c>
      <c r="CU497">
        <v>37.77435714285714</v>
      </c>
      <c r="CV497">
        <v>1959.973571428572</v>
      </c>
      <c r="CW497">
        <v>39.99</v>
      </c>
      <c r="CX497">
        <v>0</v>
      </c>
      <c r="CY497">
        <v>1677870241.6</v>
      </c>
      <c r="CZ497">
        <v>0</v>
      </c>
      <c r="DA497">
        <v>0</v>
      </c>
      <c r="DB497" t="s">
        <v>356</v>
      </c>
      <c r="DC497">
        <v>1664468064.5</v>
      </c>
      <c r="DD497">
        <v>1677795524</v>
      </c>
      <c r="DE497">
        <v>0</v>
      </c>
      <c r="DF497">
        <v>-0.419</v>
      </c>
      <c r="DG497">
        <v>-0.001</v>
      </c>
      <c r="DH497">
        <v>3.097</v>
      </c>
      <c r="DI497">
        <v>0.268</v>
      </c>
      <c r="DJ497">
        <v>400</v>
      </c>
      <c r="DK497">
        <v>24</v>
      </c>
      <c r="DL497">
        <v>0.15</v>
      </c>
      <c r="DM497">
        <v>0.13</v>
      </c>
      <c r="DN497">
        <v>-37.106485</v>
      </c>
      <c r="DO497">
        <v>-1.391421388367638</v>
      </c>
      <c r="DP497">
        <v>0.1835445266822193</v>
      </c>
      <c r="DQ497">
        <v>0</v>
      </c>
      <c r="DR497">
        <v>0.8106017499999998</v>
      </c>
      <c r="DS497">
        <v>-0.2029403527204521</v>
      </c>
      <c r="DT497">
        <v>0.02456334267943799</v>
      </c>
      <c r="DU497">
        <v>0</v>
      </c>
      <c r="DV497">
        <v>0</v>
      </c>
      <c r="DW497">
        <v>2</v>
      </c>
      <c r="DX497" t="s">
        <v>357</v>
      </c>
      <c r="DY497">
        <v>2.97836</v>
      </c>
      <c r="DZ497">
        <v>2.72833</v>
      </c>
      <c r="EA497">
        <v>0.191533</v>
      </c>
      <c r="EB497">
        <v>0.196291</v>
      </c>
      <c r="EC497">
        <v>0.106827</v>
      </c>
      <c r="ED497">
        <v>0.105464</v>
      </c>
      <c r="EE497">
        <v>24166.7</v>
      </c>
      <c r="EF497">
        <v>23734.8</v>
      </c>
      <c r="EG497">
        <v>30427.7</v>
      </c>
      <c r="EH497">
        <v>29786</v>
      </c>
      <c r="EI497">
        <v>37514.3</v>
      </c>
      <c r="EJ497">
        <v>35086.6</v>
      </c>
      <c r="EK497">
        <v>46553.5</v>
      </c>
      <c r="EL497">
        <v>44295.9</v>
      </c>
      <c r="EM497">
        <v>1.86437</v>
      </c>
      <c r="EN497">
        <v>1.83307</v>
      </c>
      <c r="EO497">
        <v>0.100791</v>
      </c>
      <c r="EP497">
        <v>0</v>
      </c>
      <c r="EQ497">
        <v>25.8642</v>
      </c>
      <c r="ER497">
        <v>999.9</v>
      </c>
      <c r="ES497">
        <v>48.6</v>
      </c>
      <c r="ET497">
        <v>33.4</v>
      </c>
      <c r="EU497">
        <v>28.1086</v>
      </c>
      <c r="EV497">
        <v>63.3262</v>
      </c>
      <c r="EW497">
        <v>20.597</v>
      </c>
      <c r="EX497">
        <v>1</v>
      </c>
      <c r="EY497">
        <v>0.081377</v>
      </c>
      <c r="EZ497">
        <v>1.5059</v>
      </c>
      <c r="FA497">
        <v>20.1937</v>
      </c>
      <c r="FB497">
        <v>5.22762</v>
      </c>
      <c r="FC497">
        <v>11.9737</v>
      </c>
      <c r="FD497">
        <v>4.9706</v>
      </c>
      <c r="FE497">
        <v>3.28948</v>
      </c>
      <c r="FF497">
        <v>9999</v>
      </c>
      <c r="FG497">
        <v>9999</v>
      </c>
      <c r="FH497">
        <v>9999</v>
      </c>
      <c r="FI497">
        <v>999.9</v>
      </c>
      <c r="FJ497">
        <v>4.97299</v>
      </c>
      <c r="FK497">
        <v>1.87744</v>
      </c>
      <c r="FL497">
        <v>1.87554</v>
      </c>
      <c r="FM497">
        <v>1.87835</v>
      </c>
      <c r="FN497">
        <v>1.87503</v>
      </c>
      <c r="FO497">
        <v>1.87864</v>
      </c>
      <c r="FP497">
        <v>1.87567</v>
      </c>
      <c r="FQ497">
        <v>1.87683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5.59</v>
      </c>
      <c r="GF497">
        <v>0.3416</v>
      </c>
      <c r="GG497">
        <v>1.952128706093963</v>
      </c>
      <c r="GH497">
        <v>0.004218851560130391</v>
      </c>
      <c r="GI497">
        <v>-1.795455638341317E-06</v>
      </c>
      <c r="GJ497">
        <v>4.509012065089949E-10</v>
      </c>
      <c r="GK497">
        <v>-0.002260030334245136</v>
      </c>
      <c r="GL497">
        <v>0.00193859277299023</v>
      </c>
      <c r="GM497">
        <v>0.0006059354359476578</v>
      </c>
      <c r="GN497">
        <v>-3.865286006439209E-06</v>
      </c>
      <c r="GO497">
        <v>0</v>
      </c>
      <c r="GP497">
        <v>2124</v>
      </c>
      <c r="GQ497">
        <v>1</v>
      </c>
      <c r="GR497">
        <v>26</v>
      </c>
      <c r="GS497">
        <v>223369.6</v>
      </c>
      <c r="GT497">
        <v>1245.2</v>
      </c>
      <c r="GU497">
        <v>3.0542</v>
      </c>
      <c r="GV497">
        <v>2.54883</v>
      </c>
      <c r="GW497">
        <v>1.39893</v>
      </c>
      <c r="GX497">
        <v>2.36206</v>
      </c>
      <c r="GY497">
        <v>1.44897</v>
      </c>
      <c r="GZ497">
        <v>2.47681</v>
      </c>
      <c r="HA497">
        <v>39.7673</v>
      </c>
      <c r="HB497">
        <v>24.2101</v>
      </c>
      <c r="HC497">
        <v>18</v>
      </c>
      <c r="HD497">
        <v>494.249</v>
      </c>
      <c r="HE497">
        <v>446.404</v>
      </c>
      <c r="HF497">
        <v>23.5406</v>
      </c>
      <c r="HG497">
        <v>28.0577</v>
      </c>
      <c r="HH497">
        <v>30.0003</v>
      </c>
      <c r="HI497">
        <v>27.8715</v>
      </c>
      <c r="HJ497">
        <v>27.9434</v>
      </c>
      <c r="HK497">
        <v>61.1583</v>
      </c>
      <c r="HL497">
        <v>23.9412</v>
      </c>
      <c r="HM497">
        <v>100</v>
      </c>
      <c r="HN497">
        <v>23.5329</v>
      </c>
      <c r="HO497">
        <v>1470.22</v>
      </c>
      <c r="HP497">
        <v>23.7038</v>
      </c>
      <c r="HQ497">
        <v>100.6</v>
      </c>
      <c r="HR497">
        <v>101.855</v>
      </c>
    </row>
    <row r="498" spans="1:226">
      <c r="A498">
        <v>482</v>
      </c>
      <c r="B498">
        <v>1677870243.5</v>
      </c>
      <c r="C498">
        <v>7722</v>
      </c>
      <c r="D498" t="s">
        <v>1330</v>
      </c>
      <c r="E498" t="s">
        <v>1331</v>
      </c>
      <c r="F498">
        <v>5</v>
      </c>
      <c r="G498" t="s">
        <v>353</v>
      </c>
      <c r="H498" t="s">
        <v>1155</v>
      </c>
      <c r="I498">
        <v>1677870236</v>
      </c>
      <c r="J498">
        <f>(K498)/1000</f>
        <v>0</v>
      </c>
      <c r="K498">
        <f>IF(BF498, AN498, AH498)</f>
        <v>0</v>
      </c>
      <c r="L498">
        <f>IF(BF498, AI498, AG498)</f>
        <v>0</v>
      </c>
      <c r="M498">
        <f>BH498 - IF(AU498&gt;1, L498*BB498*100.0/(AW498*BV498), 0)</f>
        <v>0</v>
      </c>
      <c r="N498">
        <f>((T498-J498/2)*M498-L498)/(T498+J498/2)</f>
        <v>0</v>
      </c>
      <c r="O498">
        <f>N498*(BO498+BP498)/1000.0</f>
        <v>0</v>
      </c>
      <c r="P498">
        <f>(BH498 - IF(AU498&gt;1, L498*BB498*100.0/(AW498*BV498), 0))*(BO498+BP498)/1000.0</f>
        <v>0</v>
      </c>
      <c r="Q498">
        <f>2.0/((1/S498-1/R498)+SIGN(S498)*SQRT((1/S498-1/R498)*(1/S498-1/R498) + 4*BC498/((BC498+1)*(BC498+1))*(2*1/S498*1/R498-1/R498*1/R498)))</f>
        <v>0</v>
      </c>
      <c r="R498">
        <f>IF(LEFT(BD498,1)&lt;&gt;"0",IF(LEFT(BD498,1)="1",3.0,BE498),$D$5+$E$5*(BV498*BO498/($K$5*1000))+$F$5*(BV498*BO498/($K$5*1000))*MAX(MIN(BB498,$J$5),$I$5)*MAX(MIN(BB498,$J$5),$I$5)+$G$5*MAX(MIN(BB498,$J$5),$I$5)*(BV498*BO498/($K$5*1000))+$H$5*(BV498*BO498/($K$5*1000))*(BV498*BO498/($K$5*1000)))</f>
        <v>0</v>
      </c>
      <c r="S498">
        <f>J498*(1000-(1000*0.61365*exp(17.502*W498/(240.97+W498))/(BO498+BP498)+BJ498)/2)/(1000*0.61365*exp(17.502*W498/(240.97+W498))/(BO498+BP498)-BJ498)</f>
        <v>0</v>
      </c>
      <c r="T498">
        <f>1/((BC498+1)/(Q498/1.6)+1/(R498/1.37)) + BC498/((BC498+1)/(Q498/1.6) + BC498/(R498/1.37))</f>
        <v>0</v>
      </c>
      <c r="U498">
        <f>(AX498*BA498)</f>
        <v>0</v>
      </c>
      <c r="V498">
        <f>(BQ498+(U498+2*0.95*5.67E-8*(((BQ498+$B$7)+273)^4-(BQ498+273)^4)-44100*J498)/(1.84*29.3*R498+8*0.95*5.67E-8*(BQ498+273)^3))</f>
        <v>0</v>
      </c>
      <c r="W498">
        <f>($C$7*BR498+$D$7*BS498+$E$7*V498)</f>
        <v>0</v>
      </c>
      <c r="X498">
        <f>0.61365*exp(17.502*W498/(240.97+W498))</f>
        <v>0</v>
      </c>
      <c r="Y498">
        <f>(Z498/AA498*100)</f>
        <v>0</v>
      </c>
      <c r="Z498">
        <f>BJ498*(BO498+BP498)/1000</f>
        <v>0</v>
      </c>
      <c r="AA498">
        <f>0.61365*exp(17.502*BQ498/(240.97+BQ498))</f>
        <v>0</v>
      </c>
      <c r="AB498">
        <f>(X498-BJ498*(BO498+BP498)/1000)</f>
        <v>0</v>
      </c>
      <c r="AC498">
        <f>(-J498*44100)</f>
        <v>0</v>
      </c>
      <c r="AD498">
        <f>2*29.3*R498*0.92*(BQ498-W498)</f>
        <v>0</v>
      </c>
      <c r="AE498">
        <f>2*0.95*5.67E-8*(((BQ498+$B$7)+273)^4-(W498+273)^4)</f>
        <v>0</v>
      </c>
      <c r="AF498">
        <f>U498+AE498+AC498+AD498</f>
        <v>0</v>
      </c>
      <c r="AG498">
        <f>BN498*AU498*(BI498-BH498*(1000-AU498*BK498)/(1000-AU498*BJ498))/(100*BB498)</f>
        <v>0</v>
      </c>
      <c r="AH498">
        <f>1000*BN498*AU498*(BJ498-BK498)/(100*BB498*(1000-AU498*BJ498))</f>
        <v>0</v>
      </c>
      <c r="AI498">
        <f>(AJ498 - AK498 - BO498*1E3/(8.314*(BQ498+273.15)) * AM498/BN498 * AL498) * BN498/(100*BB498) * (1000 - BK498)/1000</f>
        <v>0</v>
      </c>
      <c r="AJ498">
        <v>1496.04634578566</v>
      </c>
      <c r="AK498">
        <v>1466.943454545453</v>
      </c>
      <c r="AL498">
        <v>3.48951146121975</v>
      </c>
      <c r="AM498">
        <v>63.79551976902608</v>
      </c>
      <c r="AN498">
        <f>(AP498 - AO498 + BO498*1E3/(8.314*(BQ498+273.15)) * AR498/BN498 * AQ498) * BN498/(100*BB498) * 1000/(1000 - AP498)</f>
        <v>0</v>
      </c>
      <c r="AO498">
        <v>23.70070905926478</v>
      </c>
      <c r="AP498">
        <v>24.43619636363635</v>
      </c>
      <c r="AQ498">
        <v>0.005121787488300874</v>
      </c>
      <c r="AR498">
        <v>100.2132558642337</v>
      </c>
      <c r="AS498">
        <v>0</v>
      </c>
      <c r="AT498">
        <v>0</v>
      </c>
      <c r="AU498">
        <f>IF(AS498*$H$13&gt;=AW498,1.0,(AW498/(AW498-AS498*$H$13)))</f>
        <v>0</v>
      </c>
      <c r="AV498">
        <f>(AU498-1)*100</f>
        <v>0</v>
      </c>
      <c r="AW498">
        <f>MAX(0,($B$13+$C$13*BV498)/(1+$D$13*BV498)*BO498/(BQ498+273)*$E$13)</f>
        <v>0</v>
      </c>
      <c r="AX498">
        <f>$B$11*BW498+$C$11*BX498+$F$11*CI498*(1-CL498)</f>
        <v>0</v>
      </c>
      <c r="AY498">
        <f>AX498*AZ498</f>
        <v>0</v>
      </c>
      <c r="AZ498">
        <f>($B$11*$D$9+$C$11*$D$9+$F$11*((CV498+CN498)/MAX(CV498+CN498+CW498, 0.1)*$I$9+CW498/MAX(CV498+CN498+CW498, 0.1)*$J$9))/($B$11+$C$11+$F$11)</f>
        <v>0</v>
      </c>
      <c r="BA498">
        <f>($B$11*$K$9+$C$11*$K$9+$F$11*((CV498+CN498)/MAX(CV498+CN498+CW498, 0.1)*$P$9+CW498/MAX(CV498+CN498+CW498, 0.1)*$Q$9))/($B$11+$C$11+$F$11)</f>
        <v>0</v>
      </c>
      <c r="BB498">
        <v>3.21</v>
      </c>
      <c r="BC498">
        <v>0.5</v>
      </c>
      <c r="BD498" t="s">
        <v>355</v>
      </c>
      <c r="BE498">
        <v>2</v>
      </c>
      <c r="BF498" t="b">
        <v>1</v>
      </c>
      <c r="BG498">
        <v>1677870236</v>
      </c>
      <c r="BH498">
        <v>1407.462962962963</v>
      </c>
      <c r="BI498">
        <v>1444.720740740741</v>
      </c>
      <c r="BJ498">
        <v>24.41818888888889</v>
      </c>
      <c r="BK498">
        <v>23.64655555555555</v>
      </c>
      <c r="BL498">
        <v>1401.883703703704</v>
      </c>
      <c r="BM498">
        <v>24.07645925925926</v>
      </c>
      <c r="BN498">
        <v>500.0516666666666</v>
      </c>
      <c r="BO498">
        <v>89.33073703703704</v>
      </c>
      <c r="BP498">
        <v>0.1000198185185185</v>
      </c>
      <c r="BQ498">
        <v>26.44007037037037</v>
      </c>
      <c r="BR498">
        <v>27.51451481481481</v>
      </c>
      <c r="BS498">
        <v>999.9000000000001</v>
      </c>
      <c r="BT498">
        <v>0</v>
      </c>
      <c r="BU498">
        <v>0</v>
      </c>
      <c r="BV498">
        <v>9992.387407407406</v>
      </c>
      <c r="BW498">
        <v>0</v>
      </c>
      <c r="BX498">
        <v>5.792219999999999</v>
      </c>
      <c r="BY498">
        <v>-37.25593333333333</v>
      </c>
      <c r="BZ498">
        <v>1442.691851851852</v>
      </c>
      <c r="CA498">
        <v>1479.710740740741</v>
      </c>
      <c r="CB498">
        <v>0.7716204444444444</v>
      </c>
      <c r="CC498">
        <v>1444.720740740741</v>
      </c>
      <c r="CD498">
        <v>23.64655555555555</v>
      </c>
      <c r="CE498">
        <v>2.181295185185185</v>
      </c>
      <c r="CF498">
        <v>2.112364814814815</v>
      </c>
      <c r="CG498">
        <v>18.82558148148149</v>
      </c>
      <c r="CH498">
        <v>18.31271111111111</v>
      </c>
      <c r="CI498">
        <v>1999.961481481482</v>
      </c>
      <c r="CJ498">
        <v>0.9800063333333333</v>
      </c>
      <c r="CK498">
        <v>0.01999345555555555</v>
      </c>
      <c r="CL498">
        <v>0</v>
      </c>
      <c r="CM498">
        <v>2.020718518518518</v>
      </c>
      <c r="CN498">
        <v>0</v>
      </c>
      <c r="CO498">
        <v>6671.818518518518</v>
      </c>
      <c r="CP498">
        <v>17337.92962962963</v>
      </c>
      <c r="CQ498">
        <v>38.92562962962963</v>
      </c>
      <c r="CR498">
        <v>39.51377777777777</v>
      </c>
      <c r="CS498">
        <v>38.17118518518519</v>
      </c>
      <c r="CT498">
        <v>37.68025925925926</v>
      </c>
      <c r="CU498">
        <v>37.75918518518519</v>
      </c>
      <c r="CV498">
        <v>1959.971481481481</v>
      </c>
      <c r="CW498">
        <v>39.99</v>
      </c>
      <c r="CX498">
        <v>0</v>
      </c>
      <c r="CY498">
        <v>1677870246.4</v>
      </c>
      <c r="CZ498">
        <v>0</v>
      </c>
      <c r="DA498">
        <v>0</v>
      </c>
      <c r="DB498" t="s">
        <v>356</v>
      </c>
      <c r="DC498">
        <v>1664468064.5</v>
      </c>
      <c r="DD498">
        <v>1677795524</v>
      </c>
      <c r="DE498">
        <v>0</v>
      </c>
      <c r="DF498">
        <v>-0.419</v>
      </c>
      <c r="DG498">
        <v>-0.001</v>
      </c>
      <c r="DH498">
        <v>3.097</v>
      </c>
      <c r="DI498">
        <v>0.268</v>
      </c>
      <c r="DJ498">
        <v>400</v>
      </c>
      <c r="DK498">
        <v>24</v>
      </c>
      <c r="DL498">
        <v>0.15</v>
      </c>
      <c r="DM498">
        <v>0.13</v>
      </c>
      <c r="DN498">
        <v>-37.2334475</v>
      </c>
      <c r="DO498">
        <v>-1.069048030018737</v>
      </c>
      <c r="DP498">
        <v>0.1774316826098148</v>
      </c>
      <c r="DQ498">
        <v>0</v>
      </c>
      <c r="DR498">
        <v>0.785420075</v>
      </c>
      <c r="DS498">
        <v>-0.3850381350844279</v>
      </c>
      <c r="DT498">
        <v>0.04046183830437483</v>
      </c>
      <c r="DU498">
        <v>0</v>
      </c>
      <c r="DV498">
        <v>0</v>
      </c>
      <c r="DW498">
        <v>2</v>
      </c>
      <c r="DX498" t="s">
        <v>357</v>
      </c>
      <c r="DY498">
        <v>2.97823</v>
      </c>
      <c r="DZ498">
        <v>2.72827</v>
      </c>
      <c r="EA498">
        <v>0.192909</v>
      </c>
      <c r="EB498">
        <v>0.19763</v>
      </c>
      <c r="EC498">
        <v>0.106902</v>
      </c>
      <c r="ED498">
        <v>0.105512</v>
      </c>
      <c r="EE498">
        <v>24125.7</v>
      </c>
      <c r="EF498">
        <v>23695.2</v>
      </c>
      <c r="EG498">
        <v>30427.9</v>
      </c>
      <c r="EH498">
        <v>29785.9</v>
      </c>
      <c r="EI498">
        <v>37511.5</v>
      </c>
      <c r="EJ498">
        <v>35084.7</v>
      </c>
      <c r="EK498">
        <v>46554</v>
      </c>
      <c r="EL498">
        <v>44295.8</v>
      </c>
      <c r="EM498">
        <v>1.86423</v>
      </c>
      <c r="EN498">
        <v>1.83312</v>
      </c>
      <c r="EO498">
        <v>0.100318</v>
      </c>
      <c r="EP498">
        <v>0</v>
      </c>
      <c r="EQ498">
        <v>25.8642</v>
      </c>
      <c r="ER498">
        <v>999.9</v>
      </c>
      <c r="ES498">
        <v>48.6</v>
      </c>
      <c r="ET498">
        <v>33.4</v>
      </c>
      <c r="EU498">
        <v>28.1097</v>
      </c>
      <c r="EV498">
        <v>63.6362</v>
      </c>
      <c r="EW498">
        <v>20.9816</v>
      </c>
      <c r="EX498">
        <v>1</v>
      </c>
      <c r="EY498">
        <v>0.08142779999999999</v>
      </c>
      <c r="EZ498">
        <v>1.51144</v>
      </c>
      <c r="FA498">
        <v>20.1935</v>
      </c>
      <c r="FB498">
        <v>5.22807</v>
      </c>
      <c r="FC498">
        <v>11.9739</v>
      </c>
      <c r="FD498">
        <v>4.97065</v>
      </c>
      <c r="FE498">
        <v>3.28955</v>
      </c>
      <c r="FF498">
        <v>9999</v>
      </c>
      <c r="FG498">
        <v>9999</v>
      </c>
      <c r="FH498">
        <v>9999</v>
      </c>
      <c r="FI498">
        <v>999.9</v>
      </c>
      <c r="FJ498">
        <v>4.97302</v>
      </c>
      <c r="FK498">
        <v>1.87743</v>
      </c>
      <c r="FL498">
        <v>1.87553</v>
      </c>
      <c r="FM498">
        <v>1.87836</v>
      </c>
      <c r="FN498">
        <v>1.87501</v>
      </c>
      <c r="FO498">
        <v>1.87863</v>
      </c>
      <c r="FP498">
        <v>1.87566</v>
      </c>
      <c r="FQ498">
        <v>1.87683</v>
      </c>
      <c r="FR498">
        <v>0</v>
      </c>
      <c r="FS498">
        <v>0</v>
      </c>
      <c r="FT498">
        <v>0</v>
      </c>
      <c r="FU498">
        <v>0</v>
      </c>
      <c r="FV498" t="s">
        <v>358</v>
      </c>
      <c r="FW498" t="s">
        <v>359</v>
      </c>
      <c r="FX498" t="s">
        <v>360</v>
      </c>
      <c r="FY498" t="s">
        <v>360</v>
      </c>
      <c r="FZ498" t="s">
        <v>360</v>
      </c>
      <c r="GA498" t="s">
        <v>360</v>
      </c>
      <c r="GB498">
        <v>0</v>
      </c>
      <c r="GC498">
        <v>100</v>
      </c>
      <c r="GD498">
        <v>100</v>
      </c>
      <c r="GE498">
        <v>5.63</v>
      </c>
      <c r="GF498">
        <v>0.3422</v>
      </c>
      <c r="GG498">
        <v>1.952128706093963</v>
      </c>
      <c r="GH498">
        <v>0.004218851560130391</v>
      </c>
      <c r="GI498">
        <v>-1.795455638341317E-06</v>
      </c>
      <c r="GJ498">
        <v>4.509012065089949E-10</v>
      </c>
      <c r="GK498">
        <v>-0.002260030334245136</v>
      </c>
      <c r="GL498">
        <v>0.00193859277299023</v>
      </c>
      <c r="GM498">
        <v>0.0006059354359476578</v>
      </c>
      <c r="GN498">
        <v>-3.865286006439209E-06</v>
      </c>
      <c r="GO498">
        <v>0</v>
      </c>
      <c r="GP498">
        <v>2124</v>
      </c>
      <c r="GQ498">
        <v>1</v>
      </c>
      <c r="GR498">
        <v>26</v>
      </c>
      <c r="GS498">
        <v>223369.6</v>
      </c>
      <c r="GT498">
        <v>1245.3</v>
      </c>
      <c r="GU498">
        <v>3.08228</v>
      </c>
      <c r="GV498">
        <v>2.54028</v>
      </c>
      <c r="GW498">
        <v>1.39893</v>
      </c>
      <c r="GX498">
        <v>2.36206</v>
      </c>
      <c r="GY498">
        <v>1.44897</v>
      </c>
      <c r="GZ498">
        <v>2.43286</v>
      </c>
      <c r="HA498">
        <v>39.7673</v>
      </c>
      <c r="HB498">
        <v>24.2101</v>
      </c>
      <c r="HC498">
        <v>18</v>
      </c>
      <c r="HD498">
        <v>494.182</v>
      </c>
      <c r="HE498">
        <v>446.458</v>
      </c>
      <c r="HF498">
        <v>23.5261</v>
      </c>
      <c r="HG498">
        <v>28.0606</v>
      </c>
      <c r="HH498">
        <v>30.0003</v>
      </c>
      <c r="HI498">
        <v>27.8739</v>
      </c>
      <c r="HJ498">
        <v>27.9463</v>
      </c>
      <c r="HK498">
        <v>61.7372</v>
      </c>
      <c r="HL498">
        <v>23.9412</v>
      </c>
      <c r="HM498">
        <v>100</v>
      </c>
      <c r="HN498">
        <v>23.5188</v>
      </c>
      <c r="HO498">
        <v>1490.29</v>
      </c>
      <c r="HP498">
        <v>23.6909</v>
      </c>
      <c r="HQ498">
        <v>100.601</v>
      </c>
      <c r="HR498">
        <v>101.855</v>
      </c>
    </row>
    <row r="499" spans="1:226">
      <c r="A499">
        <v>483</v>
      </c>
      <c r="B499">
        <v>1677870248.5</v>
      </c>
      <c r="C499">
        <v>7727</v>
      </c>
      <c r="D499" t="s">
        <v>1332</v>
      </c>
      <c r="E499" t="s">
        <v>1333</v>
      </c>
      <c r="F499">
        <v>5</v>
      </c>
      <c r="G499" t="s">
        <v>353</v>
      </c>
      <c r="H499" t="s">
        <v>1155</v>
      </c>
      <c r="I499">
        <v>1677870240.714286</v>
      </c>
      <c r="J499">
        <f>(K499)/1000</f>
        <v>0</v>
      </c>
      <c r="K499">
        <f>IF(BF499, AN499, AH499)</f>
        <v>0</v>
      </c>
      <c r="L499">
        <f>IF(BF499, AI499, AG499)</f>
        <v>0</v>
      </c>
      <c r="M499">
        <f>BH499 - IF(AU499&gt;1, L499*BB499*100.0/(AW499*BV499), 0)</f>
        <v>0</v>
      </c>
      <c r="N499">
        <f>((T499-J499/2)*M499-L499)/(T499+J499/2)</f>
        <v>0</v>
      </c>
      <c r="O499">
        <f>N499*(BO499+BP499)/1000.0</f>
        <v>0</v>
      </c>
      <c r="P499">
        <f>(BH499 - IF(AU499&gt;1, L499*BB499*100.0/(AW499*BV499), 0))*(BO499+BP499)/1000.0</f>
        <v>0</v>
      </c>
      <c r="Q499">
        <f>2.0/((1/S499-1/R499)+SIGN(S499)*SQRT((1/S499-1/R499)*(1/S499-1/R499) + 4*BC499/((BC499+1)*(BC499+1))*(2*1/S499*1/R499-1/R499*1/R499)))</f>
        <v>0</v>
      </c>
      <c r="R499">
        <f>IF(LEFT(BD499,1)&lt;&gt;"0",IF(LEFT(BD499,1)="1",3.0,BE499),$D$5+$E$5*(BV499*BO499/($K$5*1000))+$F$5*(BV499*BO499/($K$5*1000))*MAX(MIN(BB499,$J$5),$I$5)*MAX(MIN(BB499,$J$5),$I$5)+$G$5*MAX(MIN(BB499,$J$5),$I$5)*(BV499*BO499/($K$5*1000))+$H$5*(BV499*BO499/($K$5*1000))*(BV499*BO499/($K$5*1000)))</f>
        <v>0</v>
      </c>
      <c r="S499">
        <f>J499*(1000-(1000*0.61365*exp(17.502*W499/(240.97+W499))/(BO499+BP499)+BJ499)/2)/(1000*0.61365*exp(17.502*W499/(240.97+W499))/(BO499+BP499)-BJ499)</f>
        <v>0</v>
      </c>
      <c r="T499">
        <f>1/((BC499+1)/(Q499/1.6)+1/(R499/1.37)) + BC499/((BC499+1)/(Q499/1.6) + BC499/(R499/1.37))</f>
        <v>0</v>
      </c>
      <c r="U499">
        <f>(AX499*BA499)</f>
        <v>0</v>
      </c>
      <c r="V499">
        <f>(BQ499+(U499+2*0.95*5.67E-8*(((BQ499+$B$7)+273)^4-(BQ499+273)^4)-44100*J499)/(1.84*29.3*R499+8*0.95*5.67E-8*(BQ499+273)^3))</f>
        <v>0</v>
      </c>
      <c r="W499">
        <f>($C$7*BR499+$D$7*BS499+$E$7*V499)</f>
        <v>0</v>
      </c>
      <c r="X499">
        <f>0.61365*exp(17.502*W499/(240.97+W499))</f>
        <v>0</v>
      </c>
      <c r="Y499">
        <f>(Z499/AA499*100)</f>
        <v>0</v>
      </c>
      <c r="Z499">
        <f>BJ499*(BO499+BP499)/1000</f>
        <v>0</v>
      </c>
      <c r="AA499">
        <f>0.61365*exp(17.502*BQ499/(240.97+BQ499))</f>
        <v>0</v>
      </c>
      <c r="AB499">
        <f>(X499-BJ499*(BO499+BP499)/1000)</f>
        <v>0</v>
      </c>
      <c r="AC499">
        <f>(-J499*44100)</f>
        <v>0</v>
      </c>
      <c r="AD499">
        <f>2*29.3*R499*0.92*(BQ499-W499)</f>
        <v>0</v>
      </c>
      <c r="AE499">
        <f>2*0.95*5.67E-8*(((BQ499+$B$7)+273)^4-(W499+273)^4)</f>
        <v>0</v>
      </c>
      <c r="AF499">
        <f>U499+AE499+AC499+AD499</f>
        <v>0</v>
      </c>
      <c r="AG499">
        <f>BN499*AU499*(BI499-BH499*(1000-AU499*BK499)/(1000-AU499*BJ499))/(100*BB499)</f>
        <v>0</v>
      </c>
      <c r="AH499">
        <f>1000*BN499*AU499*(BJ499-BK499)/(100*BB499*(1000-AU499*BJ499))</f>
        <v>0</v>
      </c>
      <c r="AI499">
        <f>(AJ499 - AK499 - BO499*1E3/(8.314*(BQ499+273.15)) * AM499/BN499 * AL499) * BN499/(100*BB499) * (1000 - BK499)/1000</f>
        <v>0</v>
      </c>
      <c r="AJ499">
        <v>1513.228995980066</v>
      </c>
      <c r="AK499">
        <v>1484.133090909091</v>
      </c>
      <c r="AL499">
        <v>3.437333654861718</v>
      </c>
      <c r="AM499">
        <v>63.79551976902608</v>
      </c>
      <c r="AN499">
        <f>(AP499 - AO499 + BO499*1E3/(8.314*(BQ499+273.15)) * AR499/BN499 * AQ499) * BN499/(100*BB499) * 1000/(1000 - AP499)</f>
        <v>0</v>
      </c>
      <c r="AO499">
        <v>23.70418583260433</v>
      </c>
      <c r="AP499">
        <v>24.44962424242423</v>
      </c>
      <c r="AQ499">
        <v>0.0005634643546044183</v>
      </c>
      <c r="AR499">
        <v>100.2132558642337</v>
      </c>
      <c r="AS499">
        <v>0</v>
      </c>
      <c r="AT499">
        <v>0</v>
      </c>
      <c r="AU499">
        <f>IF(AS499*$H$13&gt;=AW499,1.0,(AW499/(AW499-AS499*$H$13)))</f>
        <v>0</v>
      </c>
      <c r="AV499">
        <f>(AU499-1)*100</f>
        <v>0</v>
      </c>
      <c r="AW499">
        <f>MAX(0,($B$13+$C$13*BV499)/(1+$D$13*BV499)*BO499/(BQ499+273)*$E$13)</f>
        <v>0</v>
      </c>
      <c r="AX499">
        <f>$B$11*BW499+$C$11*BX499+$F$11*CI499*(1-CL499)</f>
        <v>0</v>
      </c>
      <c r="AY499">
        <f>AX499*AZ499</f>
        <v>0</v>
      </c>
      <c r="AZ499">
        <f>($B$11*$D$9+$C$11*$D$9+$F$11*((CV499+CN499)/MAX(CV499+CN499+CW499, 0.1)*$I$9+CW499/MAX(CV499+CN499+CW499, 0.1)*$J$9))/($B$11+$C$11+$F$11)</f>
        <v>0</v>
      </c>
      <c r="BA499">
        <f>($B$11*$K$9+$C$11*$K$9+$F$11*((CV499+CN499)/MAX(CV499+CN499+CW499, 0.1)*$P$9+CW499/MAX(CV499+CN499+CW499, 0.1)*$Q$9))/($B$11+$C$11+$F$11)</f>
        <v>0</v>
      </c>
      <c r="BB499">
        <v>3.21</v>
      </c>
      <c r="BC499">
        <v>0.5</v>
      </c>
      <c r="BD499" t="s">
        <v>355</v>
      </c>
      <c r="BE499">
        <v>2</v>
      </c>
      <c r="BF499" t="b">
        <v>1</v>
      </c>
      <c r="BG499">
        <v>1677870240.714286</v>
      </c>
      <c r="BH499">
        <v>1423.308214285714</v>
      </c>
      <c r="BI499">
        <v>1460.630714285714</v>
      </c>
      <c r="BJ499">
        <v>24.42720714285715</v>
      </c>
      <c r="BK499">
        <v>23.67758214285715</v>
      </c>
      <c r="BL499">
        <v>1417.7</v>
      </c>
      <c r="BM499">
        <v>24.08525714285715</v>
      </c>
      <c r="BN499">
        <v>500.03975</v>
      </c>
      <c r="BO499">
        <v>89.33126785714286</v>
      </c>
      <c r="BP499">
        <v>0.1000241035714286</v>
      </c>
      <c r="BQ499">
        <v>26.43819642857143</v>
      </c>
      <c r="BR499">
        <v>27.51168571428571</v>
      </c>
      <c r="BS499">
        <v>999.9000000000002</v>
      </c>
      <c r="BT499">
        <v>0</v>
      </c>
      <c r="BU499">
        <v>0</v>
      </c>
      <c r="BV499">
        <v>9990.177142857141</v>
      </c>
      <c r="BW499">
        <v>0</v>
      </c>
      <c r="BX499">
        <v>5.792219999999999</v>
      </c>
      <c r="BY499">
        <v>-37.32060357142857</v>
      </c>
      <c r="BZ499">
        <v>1458.946785714286</v>
      </c>
      <c r="CA499">
        <v>1496.053214285714</v>
      </c>
      <c r="CB499">
        <v>0.7496177857142856</v>
      </c>
      <c r="CC499">
        <v>1460.630714285714</v>
      </c>
      <c r="CD499">
        <v>23.67758214285715</v>
      </c>
      <c r="CE499">
        <v>2.182113928571428</v>
      </c>
      <c r="CF499">
        <v>2.115147857142857</v>
      </c>
      <c r="CG499">
        <v>18.83159285714286</v>
      </c>
      <c r="CH499">
        <v>18.3337</v>
      </c>
      <c r="CI499">
        <v>1999.981071428572</v>
      </c>
      <c r="CJ499">
        <v>0.9800064285714285</v>
      </c>
      <c r="CK499">
        <v>0.01999335714285714</v>
      </c>
      <c r="CL499">
        <v>0</v>
      </c>
      <c r="CM499">
        <v>2.015839285714285</v>
      </c>
      <c r="CN499">
        <v>0</v>
      </c>
      <c r="CO499">
        <v>6671.466071428573</v>
      </c>
      <c r="CP499">
        <v>17338.09642857143</v>
      </c>
      <c r="CQ499">
        <v>38.89482142857143</v>
      </c>
      <c r="CR499">
        <v>39.52435714285713</v>
      </c>
      <c r="CS499">
        <v>38.19407142857143</v>
      </c>
      <c r="CT499">
        <v>37.68057142857143</v>
      </c>
      <c r="CU499">
        <v>37.76107142857143</v>
      </c>
      <c r="CV499">
        <v>1959.991071428571</v>
      </c>
      <c r="CW499">
        <v>39.99</v>
      </c>
      <c r="CX499">
        <v>0</v>
      </c>
      <c r="CY499">
        <v>1677870251.8</v>
      </c>
      <c r="CZ499">
        <v>0</v>
      </c>
      <c r="DA499">
        <v>0</v>
      </c>
      <c r="DB499" t="s">
        <v>356</v>
      </c>
      <c r="DC499">
        <v>1664468064.5</v>
      </c>
      <c r="DD499">
        <v>1677795524</v>
      </c>
      <c r="DE499">
        <v>0</v>
      </c>
      <c r="DF499">
        <v>-0.419</v>
      </c>
      <c r="DG499">
        <v>-0.001</v>
      </c>
      <c r="DH499">
        <v>3.097</v>
      </c>
      <c r="DI499">
        <v>0.268</v>
      </c>
      <c r="DJ499">
        <v>400</v>
      </c>
      <c r="DK499">
        <v>24</v>
      </c>
      <c r="DL499">
        <v>0.15</v>
      </c>
      <c r="DM499">
        <v>0.13</v>
      </c>
      <c r="DN499">
        <v>-37.25479268292683</v>
      </c>
      <c r="DO499">
        <v>-0.8552069686411062</v>
      </c>
      <c r="DP499">
        <v>0.1721317042412497</v>
      </c>
      <c r="DQ499">
        <v>0</v>
      </c>
      <c r="DR499">
        <v>0.7681343414634146</v>
      </c>
      <c r="DS499">
        <v>-0.3331773867595815</v>
      </c>
      <c r="DT499">
        <v>0.03812828530658031</v>
      </c>
      <c r="DU499">
        <v>0</v>
      </c>
      <c r="DV499">
        <v>0</v>
      </c>
      <c r="DW499">
        <v>2</v>
      </c>
      <c r="DX499" t="s">
        <v>357</v>
      </c>
      <c r="DY499">
        <v>2.97838</v>
      </c>
      <c r="DZ499">
        <v>2.72824</v>
      </c>
      <c r="EA499">
        <v>0.194253</v>
      </c>
      <c r="EB499">
        <v>0.198958</v>
      </c>
      <c r="EC499">
        <v>0.106936</v>
      </c>
      <c r="ED499">
        <v>0.105513</v>
      </c>
      <c r="EE499">
        <v>24085</v>
      </c>
      <c r="EF499">
        <v>23655.9</v>
      </c>
      <c r="EG499">
        <v>30427.4</v>
      </c>
      <c r="EH499">
        <v>29785.9</v>
      </c>
      <c r="EI499">
        <v>37509.6</v>
      </c>
      <c r="EJ499">
        <v>35084.9</v>
      </c>
      <c r="EK499">
        <v>46553.1</v>
      </c>
      <c r="EL499">
        <v>44296</v>
      </c>
      <c r="EM499">
        <v>1.86458</v>
      </c>
      <c r="EN499">
        <v>1.83317</v>
      </c>
      <c r="EO499">
        <v>0.100259</v>
      </c>
      <c r="EP499">
        <v>0</v>
      </c>
      <c r="EQ499">
        <v>25.8642</v>
      </c>
      <c r="ER499">
        <v>999.9</v>
      </c>
      <c r="ES499">
        <v>48.6</v>
      </c>
      <c r="ET499">
        <v>33.4</v>
      </c>
      <c r="EU499">
        <v>28.1123</v>
      </c>
      <c r="EV499">
        <v>63.4362</v>
      </c>
      <c r="EW499">
        <v>20.7652</v>
      </c>
      <c r="EX499">
        <v>1</v>
      </c>
      <c r="EY499">
        <v>0.081593</v>
      </c>
      <c r="EZ499">
        <v>1.49276</v>
      </c>
      <c r="FA499">
        <v>20.1938</v>
      </c>
      <c r="FB499">
        <v>5.23017</v>
      </c>
      <c r="FC499">
        <v>11.9737</v>
      </c>
      <c r="FD499">
        <v>4.9707</v>
      </c>
      <c r="FE499">
        <v>3.2895</v>
      </c>
      <c r="FF499">
        <v>9999</v>
      </c>
      <c r="FG499">
        <v>9999</v>
      </c>
      <c r="FH499">
        <v>9999</v>
      </c>
      <c r="FI499">
        <v>999.9</v>
      </c>
      <c r="FJ499">
        <v>4.973</v>
      </c>
      <c r="FK499">
        <v>1.87744</v>
      </c>
      <c r="FL499">
        <v>1.87555</v>
      </c>
      <c r="FM499">
        <v>1.87836</v>
      </c>
      <c r="FN499">
        <v>1.87502</v>
      </c>
      <c r="FO499">
        <v>1.87865</v>
      </c>
      <c r="FP499">
        <v>1.87571</v>
      </c>
      <c r="FQ499">
        <v>1.87683</v>
      </c>
      <c r="FR499">
        <v>0</v>
      </c>
      <c r="FS499">
        <v>0</v>
      </c>
      <c r="FT499">
        <v>0</v>
      </c>
      <c r="FU499">
        <v>0</v>
      </c>
      <c r="FV499" t="s">
        <v>358</v>
      </c>
      <c r="FW499" t="s">
        <v>359</v>
      </c>
      <c r="FX499" t="s">
        <v>360</v>
      </c>
      <c r="FY499" t="s">
        <v>360</v>
      </c>
      <c r="FZ499" t="s">
        <v>360</v>
      </c>
      <c r="GA499" t="s">
        <v>360</v>
      </c>
      <c r="GB499">
        <v>0</v>
      </c>
      <c r="GC499">
        <v>100</v>
      </c>
      <c r="GD499">
        <v>100</v>
      </c>
      <c r="GE499">
        <v>5.66</v>
      </c>
      <c r="GF499">
        <v>0.3424</v>
      </c>
      <c r="GG499">
        <v>1.952128706093963</v>
      </c>
      <c r="GH499">
        <v>0.004218851560130391</v>
      </c>
      <c r="GI499">
        <v>-1.795455638341317E-06</v>
      </c>
      <c r="GJ499">
        <v>4.509012065089949E-10</v>
      </c>
      <c r="GK499">
        <v>-0.002260030334245136</v>
      </c>
      <c r="GL499">
        <v>0.00193859277299023</v>
      </c>
      <c r="GM499">
        <v>0.0006059354359476578</v>
      </c>
      <c r="GN499">
        <v>-3.865286006439209E-06</v>
      </c>
      <c r="GO499">
        <v>0</v>
      </c>
      <c r="GP499">
        <v>2124</v>
      </c>
      <c r="GQ499">
        <v>1</v>
      </c>
      <c r="GR499">
        <v>26</v>
      </c>
      <c r="GS499">
        <v>223369.7</v>
      </c>
      <c r="GT499">
        <v>1245.4</v>
      </c>
      <c r="GU499">
        <v>3.10791</v>
      </c>
      <c r="GV499">
        <v>2.53418</v>
      </c>
      <c r="GW499">
        <v>1.39893</v>
      </c>
      <c r="GX499">
        <v>2.36206</v>
      </c>
      <c r="GY499">
        <v>1.44897</v>
      </c>
      <c r="GZ499">
        <v>2.5061</v>
      </c>
      <c r="HA499">
        <v>39.7925</v>
      </c>
      <c r="HB499">
        <v>24.2101</v>
      </c>
      <c r="HC499">
        <v>18</v>
      </c>
      <c r="HD499">
        <v>494.397</v>
      </c>
      <c r="HE499">
        <v>446.508</v>
      </c>
      <c r="HF499">
        <v>23.5122</v>
      </c>
      <c r="HG499">
        <v>28.0631</v>
      </c>
      <c r="HH499">
        <v>30.0003</v>
      </c>
      <c r="HI499">
        <v>27.8769</v>
      </c>
      <c r="HJ499">
        <v>27.9487</v>
      </c>
      <c r="HK499">
        <v>62.2479</v>
      </c>
      <c r="HL499">
        <v>23.9412</v>
      </c>
      <c r="HM499">
        <v>100</v>
      </c>
      <c r="HN499">
        <v>23.5112</v>
      </c>
      <c r="HO499">
        <v>1503.73</v>
      </c>
      <c r="HP499">
        <v>23.6871</v>
      </c>
      <c r="HQ499">
        <v>100.599</v>
      </c>
      <c r="HR499">
        <v>101.855</v>
      </c>
    </row>
    <row r="500" spans="1:226">
      <c r="A500">
        <v>484</v>
      </c>
      <c r="B500">
        <v>1677870253</v>
      </c>
      <c r="C500">
        <v>7731.5</v>
      </c>
      <c r="D500" t="s">
        <v>1334</v>
      </c>
      <c r="E500" t="s">
        <v>1335</v>
      </c>
      <c r="F500">
        <v>5</v>
      </c>
      <c r="G500" t="s">
        <v>353</v>
      </c>
      <c r="H500" t="s">
        <v>1155</v>
      </c>
      <c r="I500">
        <v>1677870245.160714</v>
      </c>
      <c r="J500">
        <f>(K500)/1000</f>
        <v>0</v>
      </c>
      <c r="K500">
        <f>IF(BF500, AN500, AH500)</f>
        <v>0</v>
      </c>
      <c r="L500">
        <f>IF(BF500, AI500, AG500)</f>
        <v>0</v>
      </c>
      <c r="M500">
        <f>BH500 - IF(AU500&gt;1, L500*BB500*100.0/(AW500*BV500), 0)</f>
        <v>0</v>
      </c>
      <c r="N500">
        <f>((T500-J500/2)*M500-L500)/(T500+J500/2)</f>
        <v>0</v>
      </c>
      <c r="O500">
        <f>N500*(BO500+BP500)/1000.0</f>
        <v>0</v>
      </c>
      <c r="P500">
        <f>(BH500 - IF(AU500&gt;1, L500*BB500*100.0/(AW500*BV500), 0))*(BO500+BP500)/1000.0</f>
        <v>0</v>
      </c>
      <c r="Q500">
        <f>2.0/((1/S500-1/R500)+SIGN(S500)*SQRT((1/S500-1/R500)*(1/S500-1/R500) + 4*BC500/((BC500+1)*(BC500+1))*(2*1/S500*1/R500-1/R500*1/R500)))</f>
        <v>0</v>
      </c>
      <c r="R500">
        <f>IF(LEFT(BD500,1)&lt;&gt;"0",IF(LEFT(BD500,1)="1",3.0,BE500),$D$5+$E$5*(BV500*BO500/($K$5*1000))+$F$5*(BV500*BO500/($K$5*1000))*MAX(MIN(BB500,$J$5),$I$5)*MAX(MIN(BB500,$J$5),$I$5)+$G$5*MAX(MIN(BB500,$J$5),$I$5)*(BV500*BO500/($K$5*1000))+$H$5*(BV500*BO500/($K$5*1000))*(BV500*BO500/($K$5*1000)))</f>
        <v>0</v>
      </c>
      <c r="S500">
        <f>J500*(1000-(1000*0.61365*exp(17.502*W500/(240.97+W500))/(BO500+BP500)+BJ500)/2)/(1000*0.61365*exp(17.502*W500/(240.97+W500))/(BO500+BP500)-BJ500)</f>
        <v>0</v>
      </c>
      <c r="T500">
        <f>1/((BC500+1)/(Q500/1.6)+1/(R500/1.37)) + BC500/((BC500+1)/(Q500/1.6) + BC500/(R500/1.37))</f>
        <v>0</v>
      </c>
      <c r="U500">
        <f>(AX500*BA500)</f>
        <v>0</v>
      </c>
      <c r="V500">
        <f>(BQ500+(U500+2*0.95*5.67E-8*(((BQ500+$B$7)+273)^4-(BQ500+273)^4)-44100*J500)/(1.84*29.3*R500+8*0.95*5.67E-8*(BQ500+273)^3))</f>
        <v>0</v>
      </c>
      <c r="W500">
        <f>($C$7*BR500+$D$7*BS500+$E$7*V500)</f>
        <v>0</v>
      </c>
      <c r="X500">
        <f>0.61365*exp(17.502*W500/(240.97+W500))</f>
        <v>0</v>
      </c>
      <c r="Y500">
        <f>(Z500/AA500*100)</f>
        <v>0</v>
      </c>
      <c r="Z500">
        <f>BJ500*(BO500+BP500)/1000</f>
        <v>0</v>
      </c>
      <c r="AA500">
        <f>0.61365*exp(17.502*BQ500/(240.97+BQ500))</f>
        <v>0</v>
      </c>
      <c r="AB500">
        <f>(X500-BJ500*(BO500+BP500)/1000)</f>
        <v>0</v>
      </c>
      <c r="AC500">
        <f>(-J500*44100)</f>
        <v>0</v>
      </c>
      <c r="AD500">
        <f>2*29.3*R500*0.92*(BQ500-W500)</f>
        <v>0</v>
      </c>
      <c r="AE500">
        <f>2*0.95*5.67E-8*(((BQ500+$B$7)+273)^4-(W500+273)^4)</f>
        <v>0</v>
      </c>
      <c r="AF500">
        <f>U500+AE500+AC500+AD500</f>
        <v>0</v>
      </c>
      <c r="AG500">
        <f>BN500*AU500*(BI500-BH500*(1000-AU500*BK500)/(1000-AU500*BJ500))/(100*BB500)</f>
        <v>0</v>
      </c>
      <c r="AH500">
        <f>1000*BN500*AU500*(BJ500-BK500)/(100*BB500*(1000-AU500*BJ500))</f>
        <v>0</v>
      </c>
      <c r="AI500">
        <f>(AJ500 - AK500 - BO500*1E3/(8.314*(BQ500+273.15)) * AM500/BN500 * AL500) * BN500/(100*BB500) * (1000 - BK500)/1000</f>
        <v>0</v>
      </c>
      <c r="AJ500">
        <v>1528.482693871727</v>
      </c>
      <c r="AK500">
        <v>1499.485454545454</v>
      </c>
      <c r="AL500">
        <v>3.399154883918043</v>
      </c>
      <c r="AM500">
        <v>63.79551976902608</v>
      </c>
      <c r="AN500">
        <f>(AP500 - AO500 + BO500*1E3/(8.314*(BQ500+273.15)) * AR500/BN500 * AQ500) * BN500/(100*BB500) * 1000/(1000 - AP500)</f>
        <v>0</v>
      </c>
      <c r="AO500">
        <v>23.70365195932606</v>
      </c>
      <c r="AP500">
        <v>24.45503818181819</v>
      </c>
      <c r="AQ500">
        <v>0.0001835403383898729</v>
      </c>
      <c r="AR500">
        <v>100.2132558642337</v>
      </c>
      <c r="AS500">
        <v>0</v>
      </c>
      <c r="AT500">
        <v>0</v>
      </c>
      <c r="AU500">
        <f>IF(AS500*$H$13&gt;=AW500,1.0,(AW500/(AW500-AS500*$H$13)))</f>
        <v>0</v>
      </c>
      <c r="AV500">
        <f>(AU500-1)*100</f>
        <v>0</v>
      </c>
      <c r="AW500">
        <f>MAX(0,($B$13+$C$13*BV500)/(1+$D$13*BV500)*BO500/(BQ500+273)*$E$13)</f>
        <v>0</v>
      </c>
      <c r="AX500">
        <f>$B$11*BW500+$C$11*BX500+$F$11*CI500*(1-CL500)</f>
        <v>0</v>
      </c>
      <c r="AY500">
        <f>AX500*AZ500</f>
        <v>0</v>
      </c>
      <c r="AZ500">
        <f>($B$11*$D$9+$C$11*$D$9+$F$11*((CV500+CN500)/MAX(CV500+CN500+CW500, 0.1)*$I$9+CW500/MAX(CV500+CN500+CW500, 0.1)*$J$9))/($B$11+$C$11+$F$11)</f>
        <v>0</v>
      </c>
      <c r="BA500">
        <f>($B$11*$K$9+$C$11*$K$9+$F$11*((CV500+CN500)/MAX(CV500+CN500+CW500, 0.1)*$P$9+CW500/MAX(CV500+CN500+CW500, 0.1)*$Q$9))/($B$11+$C$11+$F$11)</f>
        <v>0</v>
      </c>
      <c r="BB500">
        <v>3.21</v>
      </c>
      <c r="BC500">
        <v>0.5</v>
      </c>
      <c r="BD500" t="s">
        <v>355</v>
      </c>
      <c r="BE500">
        <v>2</v>
      </c>
      <c r="BF500" t="b">
        <v>1</v>
      </c>
      <c r="BG500">
        <v>1677870245.160714</v>
      </c>
      <c r="BH500">
        <v>1438.276071428572</v>
      </c>
      <c r="BI500">
        <v>1475.564999999999</v>
      </c>
      <c r="BJ500">
        <v>24.43912857142857</v>
      </c>
      <c r="BK500">
        <v>23.70023214285714</v>
      </c>
      <c r="BL500">
        <v>1432.640357142857</v>
      </c>
      <c r="BM500">
        <v>24.09688928571429</v>
      </c>
      <c r="BN500">
        <v>500.0386428571428</v>
      </c>
      <c r="BO500">
        <v>89.33061785714287</v>
      </c>
      <c r="BP500">
        <v>0.09999938928571428</v>
      </c>
      <c r="BQ500">
        <v>26.43635</v>
      </c>
      <c r="BR500">
        <v>27.50491071428572</v>
      </c>
      <c r="BS500">
        <v>999.9000000000002</v>
      </c>
      <c r="BT500">
        <v>0</v>
      </c>
      <c r="BU500">
        <v>0</v>
      </c>
      <c r="BV500">
        <v>9993.599285714285</v>
      </c>
      <c r="BW500">
        <v>0</v>
      </c>
      <c r="BX500">
        <v>5.792219999999999</v>
      </c>
      <c r="BY500">
        <v>-37.28729285714286</v>
      </c>
      <c r="BZ500">
        <v>1474.307857142857</v>
      </c>
      <c r="CA500">
        <v>1511.384642857143</v>
      </c>
      <c r="CB500">
        <v>0.7388813571428571</v>
      </c>
      <c r="CC500">
        <v>1475.564999999999</v>
      </c>
      <c r="CD500">
        <v>23.70023214285714</v>
      </c>
      <c r="CE500">
        <v>2.1831625</v>
      </c>
      <c r="CF500">
        <v>2.117156071428572</v>
      </c>
      <c r="CG500">
        <v>18.83927857142857</v>
      </c>
      <c r="CH500">
        <v>18.34884285714286</v>
      </c>
      <c r="CI500">
        <v>1999.977142857143</v>
      </c>
      <c r="CJ500">
        <v>0.9800064285714285</v>
      </c>
      <c r="CK500">
        <v>0.01999335714285714</v>
      </c>
      <c r="CL500">
        <v>0</v>
      </c>
      <c r="CM500">
        <v>2.065885714285714</v>
      </c>
      <c r="CN500">
        <v>0</v>
      </c>
      <c r="CO500">
        <v>6671.158214285714</v>
      </c>
      <c r="CP500">
        <v>17338.06428571428</v>
      </c>
      <c r="CQ500">
        <v>38.82567857142857</v>
      </c>
      <c r="CR500">
        <v>39.53321428571427</v>
      </c>
      <c r="CS500">
        <v>38.23642857142857</v>
      </c>
      <c r="CT500">
        <v>37.67164285714286</v>
      </c>
      <c r="CU500">
        <v>37.77439285714286</v>
      </c>
      <c r="CV500">
        <v>1959.987142857143</v>
      </c>
      <c r="CW500">
        <v>39.99</v>
      </c>
      <c r="CX500">
        <v>0</v>
      </c>
      <c r="CY500">
        <v>1677870256</v>
      </c>
      <c r="CZ500">
        <v>0</v>
      </c>
      <c r="DA500">
        <v>0</v>
      </c>
      <c r="DB500" t="s">
        <v>356</v>
      </c>
      <c r="DC500">
        <v>1664468064.5</v>
      </c>
      <c r="DD500">
        <v>1677795524</v>
      </c>
      <c r="DE500">
        <v>0</v>
      </c>
      <c r="DF500">
        <v>-0.419</v>
      </c>
      <c r="DG500">
        <v>-0.001</v>
      </c>
      <c r="DH500">
        <v>3.097</v>
      </c>
      <c r="DI500">
        <v>0.268</v>
      </c>
      <c r="DJ500">
        <v>400</v>
      </c>
      <c r="DK500">
        <v>24</v>
      </c>
      <c r="DL500">
        <v>0.15</v>
      </c>
      <c r="DM500">
        <v>0.13</v>
      </c>
      <c r="DN500">
        <v>-37.27012439024391</v>
      </c>
      <c r="DO500">
        <v>0.3827874564459644</v>
      </c>
      <c r="DP500">
        <v>0.1559000583245687</v>
      </c>
      <c r="DQ500">
        <v>0</v>
      </c>
      <c r="DR500">
        <v>0.7515708048780487</v>
      </c>
      <c r="DS500">
        <v>-0.1369350940766559</v>
      </c>
      <c r="DT500">
        <v>0.0265586810016479</v>
      </c>
      <c r="DU500">
        <v>0</v>
      </c>
      <c r="DV500">
        <v>0</v>
      </c>
      <c r="DW500">
        <v>2</v>
      </c>
      <c r="DX500" t="s">
        <v>357</v>
      </c>
      <c r="DY500">
        <v>2.97832</v>
      </c>
      <c r="DZ500">
        <v>2.72824</v>
      </c>
      <c r="EA500">
        <v>0.195446</v>
      </c>
      <c r="EB500">
        <v>0.20014</v>
      </c>
      <c r="EC500">
        <v>0.106947</v>
      </c>
      <c r="ED500">
        <v>0.105506</v>
      </c>
      <c r="EE500">
        <v>24049.1</v>
      </c>
      <c r="EF500">
        <v>23621.2</v>
      </c>
      <c r="EG500">
        <v>30427.1</v>
      </c>
      <c r="EH500">
        <v>29786.2</v>
      </c>
      <c r="EI500">
        <v>37509</v>
      </c>
      <c r="EJ500">
        <v>35085.3</v>
      </c>
      <c r="EK500">
        <v>46552.9</v>
      </c>
      <c r="EL500">
        <v>44296.1</v>
      </c>
      <c r="EM500">
        <v>1.86418</v>
      </c>
      <c r="EN500">
        <v>1.83342</v>
      </c>
      <c r="EO500">
        <v>0.09872019999999999</v>
      </c>
      <c r="EP500">
        <v>0</v>
      </c>
      <c r="EQ500">
        <v>25.8642</v>
      </c>
      <c r="ER500">
        <v>999.9</v>
      </c>
      <c r="ES500">
        <v>48.6</v>
      </c>
      <c r="ET500">
        <v>33.4</v>
      </c>
      <c r="EU500">
        <v>28.1096</v>
      </c>
      <c r="EV500">
        <v>63.5062</v>
      </c>
      <c r="EW500">
        <v>20.7212</v>
      </c>
      <c r="EX500">
        <v>1</v>
      </c>
      <c r="EY500">
        <v>0.0818928</v>
      </c>
      <c r="EZ500">
        <v>1.47028</v>
      </c>
      <c r="FA500">
        <v>20.1941</v>
      </c>
      <c r="FB500">
        <v>5.23017</v>
      </c>
      <c r="FC500">
        <v>11.9737</v>
      </c>
      <c r="FD500">
        <v>4.97075</v>
      </c>
      <c r="FE500">
        <v>3.28958</v>
      </c>
      <c r="FF500">
        <v>9999</v>
      </c>
      <c r="FG500">
        <v>9999</v>
      </c>
      <c r="FH500">
        <v>9999</v>
      </c>
      <c r="FI500">
        <v>999.9</v>
      </c>
      <c r="FJ500">
        <v>4.973</v>
      </c>
      <c r="FK500">
        <v>1.87744</v>
      </c>
      <c r="FL500">
        <v>1.87557</v>
      </c>
      <c r="FM500">
        <v>1.87836</v>
      </c>
      <c r="FN500">
        <v>1.87501</v>
      </c>
      <c r="FO500">
        <v>1.87863</v>
      </c>
      <c r="FP500">
        <v>1.87569</v>
      </c>
      <c r="FQ500">
        <v>1.87683</v>
      </c>
      <c r="FR500">
        <v>0</v>
      </c>
      <c r="FS500">
        <v>0</v>
      </c>
      <c r="FT500">
        <v>0</v>
      </c>
      <c r="FU500">
        <v>0</v>
      </c>
      <c r="FV500" t="s">
        <v>358</v>
      </c>
      <c r="FW500" t="s">
        <v>359</v>
      </c>
      <c r="FX500" t="s">
        <v>360</v>
      </c>
      <c r="FY500" t="s">
        <v>360</v>
      </c>
      <c r="FZ500" t="s">
        <v>360</v>
      </c>
      <c r="GA500" t="s">
        <v>360</v>
      </c>
      <c r="GB500">
        <v>0</v>
      </c>
      <c r="GC500">
        <v>100</v>
      </c>
      <c r="GD500">
        <v>100</v>
      </c>
      <c r="GE500">
        <v>5.69</v>
      </c>
      <c r="GF500">
        <v>0.3426</v>
      </c>
      <c r="GG500">
        <v>1.952128706093963</v>
      </c>
      <c r="GH500">
        <v>0.004218851560130391</v>
      </c>
      <c r="GI500">
        <v>-1.795455638341317E-06</v>
      </c>
      <c r="GJ500">
        <v>4.509012065089949E-10</v>
      </c>
      <c r="GK500">
        <v>-0.002260030334245136</v>
      </c>
      <c r="GL500">
        <v>0.00193859277299023</v>
      </c>
      <c r="GM500">
        <v>0.0006059354359476578</v>
      </c>
      <c r="GN500">
        <v>-3.865286006439209E-06</v>
      </c>
      <c r="GO500">
        <v>0</v>
      </c>
      <c r="GP500">
        <v>2124</v>
      </c>
      <c r="GQ500">
        <v>1</v>
      </c>
      <c r="GR500">
        <v>26</v>
      </c>
      <c r="GS500">
        <v>223369.8</v>
      </c>
      <c r="GT500">
        <v>1245.5</v>
      </c>
      <c r="GU500">
        <v>3.13232</v>
      </c>
      <c r="GV500">
        <v>2.54639</v>
      </c>
      <c r="GW500">
        <v>1.39893</v>
      </c>
      <c r="GX500">
        <v>2.36206</v>
      </c>
      <c r="GY500">
        <v>1.44897</v>
      </c>
      <c r="GZ500">
        <v>2.43042</v>
      </c>
      <c r="HA500">
        <v>39.7925</v>
      </c>
      <c r="HB500">
        <v>24.2101</v>
      </c>
      <c r="HC500">
        <v>18</v>
      </c>
      <c r="HD500">
        <v>494.188</v>
      </c>
      <c r="HE500">
        <v>446.679</v>
      </c>
      <c r="HF500">
        <v>23.506</v>
      </c>
      <c r="HG500">
        <v>28.0656</v>
      </c>
      <c r="HH500">
        <v>30.0003</v>
      </c>
      <c r="HI500">
        <v>27.8788</v>
      </c>
      <c r="HJ500">
        <v>27.9507</v>
      </c>
      <c r="HK500">
        <v>62.7987</v>
      </c>
      <c r="HL500">
        <v>23.9412</v>
      </c>
      <c r="HM500">
        <v>100</v>
      </c>
      <c r="HN500">
        <v>23.5088</v>
      </c>
      <c r="HO500">
        <v>1523.84</v>
      </c>
      <c r="HP500">
        <v>23.6871</v>
      </c>
      <c r="HQ500">
        <v>100.599</v>
      </c>
      <c r="HR500">
        <v>101.856</v>
      </c>
    </row>
    <row r="501" spans="1:226">
      <c r="A501">
        <v>485</v>
      </c>
      <c r="B501">
        <v>1677870258.5</v>
      </c>
      <c r="C501">
        <v>7737</v>
      </c>
      <c r="D501" t="s">
        <v>1336</v>
      </c>
      <c r="E501" t="s">
        <v>1337</v>
      </c>
      <c r="F501">
        <v>5</v>
      </c>
      <c r="G501" t="s">
        <v>353</v>
      </c>
      <c r="H501" t="s">
        <v>1155</v>
      </c>
      <c r="I501">
        <v>1677870250.732143</v>
      </c>
      <c r="J501">
        <f>(K501)/1000</f>
        <v>0</v>
      </c>
      <c r="K501">
        <f>IF(BF501, AN501, AH501)</f>
        <v>0</v>
      </c>
      <c r="L501">
        <f>IF(BF501, AI501, AG501)</f>
        <v>0</v>
      </c>
      <c r="M501">
        <f>BH501 - IF(AU501&gt;1, L501*BB501*100.0/(AW501*BV501), 0)</f>
        <v>0</v>
      </c>
      <c r="N501">
        <f>((T501-J501/2)*M501-L501)/(T501+J501/2)</f>
        <v>0</v>
      </c>
      <c r="O501">
        <f>N501*(BO501+BP501)/1000.0</f>
        <v>0</v>
      </c>
      <c r="P501">
        <f>(BH501 - IF(AU501&gt;1, L501*BB501*100.0/(AW501*BV501), 0))*(BO501+BP501)/1000.0</f>
        <v>0</v>
      </c>
      <c r="Q501">
        <f>2.0/((1/S501-1/R501)+SIGN(S501)*SQRT((1/S501-1/R501)*(1/S501-1/R501) + 4*BC501/((BC501+1)*(BC501+1))*(2*1/S501*1/R501-1/R501*1/R501)))</f>
        <v>0</v>
      </c>
      <c r="R501">
        <f>IF(LEFT(BD501,1)&lt;&gt;"0",IF(LEFT(BD501,1)="1",3.0,BE501),$D$5+$E$5*(BV501*BO501/($K$5*1000))+$F$5*(BV501*BO501/($K$5*1000))*MAX(MIN(BB501,$J$5),$I$5)*MAX(MIN(BB501,$J$5),$I$5)+$G$5*MAX(MIN(BB501,$J$5),$I$5)*(BV501*BO501/($K$5*1000))+$H$5*(BV501*BO501/($K$5*1000))*(BV501*BO501/($K$5*1000)))</f>
        <v>0</v>
      </c>
      <c r="S501">
        <f>J501*(1000-(1000*0.61365*exp(17.502*W501/(240.97+W501))/(BO501+BP501)+BJ501)/2)/(1000*0.61365*exp(17.502*W501/(240.97+W501))/(BO501+BP501)-BJ501)</f>
        <v>0</v>
      </c>
      <c r="T501">
        <f>1/((BC501+1)/(Q501/1.6)+1/(R501/1.37)) + BC501/((BC501+1)/(Q501/1.6) + BC501/(R501/1.37))</f>
        <v>0</v>
      </c>
      <c r="U501">
        <f>(AX501*BA501)</f>
        <v>0</v>
      </c>
      <c r="V501">
        <f>(BQ501+(U501+2*0.95*5.67E-8*(((BQ501+$B$7)+273)^4-(BQ501+273)^4)-44100*J501)/(1.84*29.3*R501+8*0.95*5.67E-8*(BQ501+273)^3))</f>
        <v>0</v>
      </c>
      <c r="W501">
        <f>($C$7*BR501+$D$7*BS501+$E$7*V501)</f>
        <v>0</v>
      </c>
      <c r="X501">
        <f>0.61365*exp(17.502*W501/(240.97+W501))</f>
        <v>0</v>
      </c>
      <c r="Y501">
        <f>(Z501/AA501*100)</f>
        <v>0</v>
      </c>
      <c r="Z501">
        <f>BJ501*(BO501+BP501)/1000</f>
        <v>0</v>
      </c>
      <c r="AA501">
        <f>0.61365*exp(17.502*BQ501/(240.97+BQ501))</f>
        <v>0</v>
      </c>
      <c r="AB501">
        <f>(X501-BJ501*(BO501+BP501)/1000)</f>
        <v>0</v>
      </c>
      <c r="AC501">
        <f>(-J501*44100)</f>
        <v>0</v>
      </c>
      <c r="AD501">
        <f>2*29.3*R501*0.92*(BQ501-W501)</f>
        <v>0</v>
      </c>
      <c r="AE501">
        <f>2*0.95*5.67E-8*(((BQ501+$B$7)+273)^4-(W501+273)^4)</f>
        <v>0</v>
      </c>
      <c r="AF501">
        <f>U501+AE501+AC501+AD501</f>
        <v>0</v>
      </c>
      <c r="AG501">
        <f>BN501*AU501*(BI501-BH501*(1000-AU501*BK501)/(1000-AU501*BJ501))/(100*BB501)</f>
        <v>0</v>
      </c>
      <c r="AH501">
        <f>1000*BN501*AU501*(BJ501-BK501)/(100*BB501*(1000-AU501*BJ501))</f>
        <v>0</v>
      </c>
      <c r="AI501">
        <f>(AJ501 - AK501 - BO501*1E3/(8.314*(BQ501+273.15)) * AM501/BN501 * AL501) * BN501/(100*BB501) * (1000 - BK501)/1000</f>
        <v>0</v>
      </c>
      <c r="AJ501">
        <v>1547.579917295117</v>
      </c>
      <c r="AK501">
        <v>1518.428787878787</v>
      </c>
      <c r="AL501">
        <v>3.454533526250335</v>
      </c>
      <c r="AM501">
        <v>63.79551976902608</v>
      </c>
      <c r="AN501">
        <f>(AP501 - AO501 + BO501*1E3/(8.314*(BQ501+273.15)) * AR501/BN501 * AQ501) * BN501/(100*BB501) * 1000/(1000 - AP501)</f>
        <v>0</v>
      </c>
      <c r="AO501">
        <v>23.70360096415949</v>
      </c>
      <c r="AP501">
        <v>24.45810909090909</v>
      </c>
      <c r="AQ501">
        <v>1.016410049340935E-05</v>
      </c>
      <c r="AR501">
        <v>100.2132558642337</v>
      </c>
      <c r="AS501">
        <v>0</v>
      </c>
      <c r="AT501">
        <v>0</v>
      </c>
      <c r="AU501">
        <f>IF(AS501*$H$13&gt;=AW501,1.0,(AW501/(AW501-AS501*$H$13)))</f>
        <v>0</v>
      </c>
      <c r="AV501">
        <f>(AU501-1)*100</f>
        <v>0</v>
      </c>
      <c r="AW501">
        <f>MAX(0,($B$13+$C$13*BV501)/(1+$D$13*BV501)*BO501/(BQ501+273)*$E$13)</f>
        <v>0</v>
      </c>
      <c r="AX501">
        <f>$B$11*BW501+$C$11*BX501+$F$11*CI501*(1-CL501)</f>
        <v>0</v>
      </c>
      <c r="AY501">
        <f>AX501*AZ501</f>
        <v>0</v>
      </c>
      <c r="AZ501">
        <f>($B$11*$D$9+$C$11*$D$9+$F$11*((CV501+CN501)/MAX(CV501+CN501+CW501, 0.1)*$I$9+CW501/MAX(CV501+CN501+CW501, 0.1)*$J$9))/($B$11+$C$11+$F$11)</f>
        <v>0</v>
      </c>
      <c r="BA501">
        <f>($B$11*$K$9+$C$11*$K$9+$F$11*((CV501+CN501)/MAX(CV501+CN501+CW501, 0.1)*$P$9+CW501/MAX(CV501+CN501+CW501, 0.1)*$Q$9))/($B$11+$C$11+$F$11)</f>
        <v>0</v>
      </c>
      <c r="BB501">
        <v>3.21</v>
      </c>
      <c r="BC501">
        <v>0.5</v>
      </c>
      <c r="BD501" t="s">
        <v>355</v>
      </c>
      <c r="BE501">
        <v>2</v>
      </c>
      <c r="BF501" t="b">
        <v>1</v>
      </c>
      <c r="BG501">
        <v>1677870250.732143</v>
      </c>
      <c r="BH501">
        <v>1456.952142857143</v>
      </c>
      <c r="BI501">
        <v>1494.241785714286</v>
      </c>
      <c r="BJ501">
        <v>24.45188928571429</v>
      </c>
      <c r="BK501">
        <v>23.70382857142857</v>
      </c>
      <c r="BL501">
        <v>1451.281428571428</v>
      </c>
      <c r="BM501">
        <v>24.10935</v>
      </c>
      <c r="BN501">
        <v>500.0283571428571</v>
      </c>
      <c r="BO501">
        <v>89.32864642857145</v>
      </c>
      <c r="BP501">
        <v>0.09987686785714286</v>
      </c>
      <c r="BQ501">
        <v>26.43250714285714</v>
      </c>
      <c r="BR501">
        <v>27.49730357142857</v>
      </c>
      <c r="BS501">
        <v>999.9000000000002</v>
      </c>
      <c r="BT501">
        <v>0</v>
      </c>
      <c r="BU501">
        <v>0</v>
      </c>
      <c r="BV501">
        <v>10006.38464285714</v>
      </c>
      <c r="BW501">
        <v>0</v>
      </c>
      <c r="BX501">
        <v>5.792219999999999</v>
      </c>
      <c r="BY501">
        <v>-37.28825</v>
      </c>
      <c r="BZ501">
        <v>1493.471071428572</v>
      </c>
      <c r="CA501">
        <v>1530.520357142857</v>
      </c>
      <c r="CB501">
        <v>0.7480429999999999</v>
      </c>
      <c r="CC501">
        <v>1494.241785714286</v>
      </c>
      <c r="CD501">
        <v>23.70382857142857</v>
      </c>
      <c r="CE501">
        <v>2.184253214285715</v>
      </c>
      <c r="CF501">
        <v>2.117430714285714</v>
      </c>
      <c r="CG501">
        <v>18.84727857142857</v>
      </c>
      <c r="CH501">
        <v>18.35091428571429</v>
      </c>
      <c r="CI501">
        <v>1999.983214285715</v>
      </c>
      <c r="CJ501">
        <v>0.9800065357142856</v>
      </c>
      <c r="CK501">
        <v>0.01999324642857143</v>
      </c>
      <c r="CL501">
        <v>0</v>
      </c>
      <c r="CM501">
        <v>2.082978571428571</v>
      </c>
      <c r="CN501">
        <v>0</v>
      </c>
      <c r="CO501">
        <v>6670.605000000001</v>
      </c>
      <c r="CP501">
        <v>17338.125</v>
      </c>
      <c r="CQ501">
        <v>38.87932142857142</v>
      </c>
      <c r="CR501">
        <v>39.531</v>
      </c>
      <c r="CS501">
        <v>38.23860714285714</v>
      </c>
      <c r="CT501">
        <v>37.66271428571429</v>
      </c>
      <c r="CU501">
        <v>37.77882142857142</v>
      </c>
      <c r="CV501">
        <v>1959.993214285714</v>
      </c>
      <c r="CW501">
        <v>39.99</v>
      </c>
      <c r="CX501">
        <v>0</v>
      </c>
      <c r="CY501">
        <v>1677870261.4</v>
      </c>
      <c r="CZ501">
        <v>0</v>
      </c>
      <c r="DA501">
        <v>0</v>
      </c>
      <c r="DB501" t="s">
        <v>356</v>
      </c>
      <c r="DC501">
        <v>1664468064.5</v>
      </c>
      <c r="DD501">
        <v>1677795524</v>
      </c>
      <c r="DE501">
        <v>0</v>
      </c>
      <c r="DF501">
        <v>-0.419</v>
      </c>
      <c r="DG501">
        <v>-0.001</v>
      </c>
      <c r="DH501">
        <v>3.097</v>
      </c>
      <c r="DI501">
        <v>0.268</v>
      </c>
      <c r="DJ501">
        <v>400</v>
      </c>
      <c r="DK501">
        <v>24</v>
      </c>
      <c r="DL501">
        <v>0.15</v>
      </c>
      <c r="DM501">
        <v>0.13</v>
      </c>
      <c r="DN501">
        <v>-37.31575365853659</v>
      </c>
      <c r="DO501">
        <v>0.3404362369338247</v>
      </c>
      <c r="DP501">
        <v>0.1536049305254784</v>
      </c>
      <c r="DQ501">
        <v>0</v>
      </c>
      <c r="DR501">
        <v>0.7423000243902439</v>
      </c>
      <c r="DS501">
        <v>0.09915081533101064</v>
      </c>
      <c r="DT501">
        <v>0.01042279854860349</v>
      </c>
      <c r="DU501">
        <v>1</v>
      </c>
      <c r="DV501">
        <v>1</v>
      </c>
      <c r="DW501">
        <v>2</v>
      </c>
      <c r="DX501" t="s">
        <v>365</v>
      </c>
      <c r="DY501">
        <v>2.97826</v>
      </c>
      <c r="DZ501">
        <v>2.72831</v>
      </c>
      <c r="EA501">
        <v>0.196917</v>
      </c>
      <c r="EB501">
        <v>0.201633</v>
      </c>
      <c r="EC501">
        <v>0.106957</v>
      </c>
      <c r="ED501">
        <v>0.105509</v>
      </c>
      <c r="EE501">
        <v>24005.4</v>
      </c>
      <c r="EF501">
        <v>23576.6</v>
      </c>
      <c r="EG501">
        <v>30427.4</v>
      </c>
      <c r="EH501">
        <v>29785.6</v>
      </c>
      <c r="EI501">
        <v>37509.2</v>
      </c>
      <c r="EJ501">
        <v>35084.7</v>
      </c>
      <c r="EK501">
        <v>46553.6</v>
      </c>
      <c r="EL501">
        <v>44295.3</v>
      </c>
      <c r="EM501">
        <v>1.86432</v>
      </c>
      <c r="EN501">
        <v>1.83315</v>
      </c>
      <c r="EO501">
        <v>0.100061</v>
      </c>
      <c r="EP501">
        <v>0</v>
      </c>
      <c r="EQ501">
        <v>25.8623</v>
      </c>
      <c r="ER501">
        <v>999.9</v>
      </c>
      <c r="ES501">
        <v>48.6</v>
      </c>
      <c r="ET501">
        <v>33.4</v>
      </c>
      <c r="EU501">
        <v>28.1094</v>
      </c>
      <c r="EV501">
        <v>63.6062</v>
      </c>
      <c r="EW501">
        <v>21.0617</v>
      </c>
      <c r="EX501">
        <v>1</v>
      </c>
      <c r="EY501">
        <v>0.081875</v>
      </c>
      <c r="EZ501">
        <v>1.28948</v>
      </c>
      <c r="FA501">
        <v>20.1954</v>
      </c>
      <c r="FB501">
        <v>5.23077</v>
      </c>
      <c r="FC501">
        <v>11.9737</v>
      </c>
      <c r="FD501">
        <v>4.9707</v>
      </c>
      <c r="FE501">
        <v>3.28958</v>
      </c>
      <c r="FF501">
        <v>9999</v>
      </c>
      <c r="FG501">
        <v>9999</v>
      </c>
      <c r="FH501">
        <v>9999</v>
      </c>
      <c r="FI501">
        <v>999.9</v>
      </c>
      <c r="FJ501">
        <v>4.97297</v>
      </c>
      <c r="FK501">
        <v>1.87743</v>
      </c>
      <c r="FL501">
        <v>1.87553</v>
      </c>
      <c r="FM501">
        <v>1.87836</v>
      </c>
      <c r="FN501">
        <v>1.875</v>
      </c>
      <c r="FO501">
        <v>1.8786</v>
      </c>
      <c r="FP501">
        <v>1.87562</v>
      </c>
      <c r="FQ501">
        <v>1.87683</v>
      </c>
      <c r="FR501">
        <v>0</v>
      </c>
      <c r="FS501">
        <v>0</v>
      </c>
      <c r="FT501">
        <v>0</v>
      </c>
      <c r="FU501">
        <v>0</v>
      </c>
      <c r="FV501" t="s">
        <v>358</v>
      </c>
      <c r="FW501" t="s">
        <v>359</v>
      </c>
      <c r="FX501" t="s">
        <v>360</v>
      </c>
      <c r="FY501" t="s">
        <v>360</v>
      </c>
      <c r="FZ501" t="s">
        <v>360</v>
      </c>
      <c r="GA501" t="s">
        <v>360</v>
      </c>
      <c r="GB501">
        <v>0</v>
      </c>
      <c r="GC501">
        <v>100</v>
      </c>
      <c r="GD501">
        <v>100</v>
      </c>
      <c r="GE501">
        <v>5.72</v>
      </c>
      <c r="GF501">
        <v>0.3427</v>
      </c>
      <c r="GG501">
        <v>1.952128706093963</v>
      </c>
      <c r="GH501">
        <v>0.004218851560130391</v>
      </c>
      <c r="GI501">
        <v>-1.795455638341317E-06</v>
      </c>
      <c r="GJ501">
        <v>4.509012065089949E-10</v>
      </c>
      <c r="GK501">
        <v>-0.002260030334245136</v>
      </c>
      <c r="GL501">
        <v>0.00193859277299023</v>
      </c>
      <c r="GM501">
        <v>0.0006059354359476578</v>
      </c>
      <c r="GN501">
        <v>-3.865286006439209E-06</v>
      </c>
      <c r="GO501">
        <v>0</v>
      </c>
      <c r="GP501">
        <v>2124</v>
      </c>
      <c r="GQ501">
        <v>1</v>
      </c>
      <c r="GR501">
        <v>26</v>
      </c>
      <c r="GS501">
        <v>223369.9</v>
      </c>
      <c r="GT501">
        <v>1245.6</v>
      </c>
      <c r="GU501">
        <v>3.16162</v>
      </c>
      <c r="GV501">
        <v>2.5293</v>
      </c>
      <c r="GW501">
        <v>1.39893</v>
      </c>
      <c r="GX501">
        <v>2.36206</v>
      </c>
      <c r="GY501">
        <v>1.44897</v>
      </c>
      <c r="GZ501">
        <v>2.5061</v>
      </c>
      <c r="HA501">
        <v>39.7673</v>
      </c>
      <c r="HB501">
        <v>24.2188</v>
      </c>
      <c r="HC501">
        <v>18</v>
      </c>
      <c r="HD501">
        <v>494.295</v>
      </c>
      <c r="HE501">
        <v>446.531</v>
      </c>
      <c r="HF501">
        <v>23.5119</v>
      </c>
      <c r="HG501">
        <v>28.0684</v>
      </c>
      <c r="HH501">
        <v>30.0001</v>
      </c>
      <c r="HI501">
        <v>27.8822</v>
      </c>
      <c r="HJ501">
        <v>27.9537</v>
      </c>
      <c r="HK501">
        <v>63.3336</v>
      </c>
      <c r="HL501">
        <v>23.9412</v>
      </c>
      <c r="HM501">
        <v>100</v>
      </c>
      <c r="HN501">
        <v>23.5624</v>
      </c>
      <c r="HO501">
        <v>1537.22</v>
      </c>
      <c r="HP501">
        <v>23.6871</v>
      </c>
      <c r="HQ501">
        <v>100.6</v>
      </c>
      <c r="HR501">
        <v>101.854</v>
      </c>
    </row>
    <row r="502" spans="1:226">
      <c r="A502">
        <v>486</v>
      </c>
      <c r="B502">
        <v>1677870263</v>
      </c>
      <c r="C502">
        <v>7741.5</v>
      </c>
      <c r="D502" t="s">
        <v>1338</v>
      </c>
      <c r="E502" t="s">
        <v>1339</v>
      </c>
      <c r="F502">
        <v>5</v>
      </c>
      <c r="G502" t="s">
        <v>353</v>
      </c>
      <c r="H502" t="s">
        <v>1155</v>
      </c>
      <c r="I502">
        <v>1677870255.178571</v>
      </c>
      <c r="J502">
        <f>(K502)/1000</f>
        <v>0</v>
      </c>
      <c r="K502">
        <f>IF(BF502, AN502, AH502)</f>
        <v>0</v>
      </c>
      <c r="L502">
        <f>IF(BF502, AI502, AG502)</f>
        <v>0</v>
      </c>
      <c r="M502">
        <f>BH502 - IF(AU502&gt;1, L502*BB502*100.0/(AW502*BV502), 0)</f>
        <v>0</v>
      </c>
      <c r="N502">
        <f>((T502-J502/2)*M502-L502)/(T502+J502/2)</f>
        <v>0</v>
      </c>
      <c r="O502">
        <f>N502*(BO502+BP502)/1000.0</f>
        <v>0</v>
      </c>
      <c r="P502">
        <f>(BH502 - IF(AU502&gt;1, L502*BB502*100.0/(AW502*BV502), 0))*(BO502+BP502)/1000.0</f>
        <v>0</v>
      </c>
      <c r="Q502">
        <f>2.0/((1/S502-1/R502)+SIGN(S502)*SQRT((1/S502-1/R502)*(1/S502-1/R502) + 4*BC502/((BC502+1)*(BC502+1))*(2*1/S502*1/R502-1/R502*1/R502)))</f>
        <v>0</v>
      </c>
      <c r="R502">
        <f>IF(LEFT(BD502,1)&lt;&gt;"0",IF(LEFT(BD502,1)="1",3.0,BE502),$D$5+$E$5*(BV502*BO502/($K$5*1000))+$F$5*(BV502*BO502/($K$5*1000))*MAX(MIN(BB502,$J$5),$I$5)*MAX(MIN(BB502,$J$5),$I$5)+$G$5*MAX(MIN(BB502,$J$5),$I$5)*(BV502*BO502/($K$5*1000))+$H$5*(BV502*BO502/($K$5*1000))*(BV502*BO502/($K$5*1000)))</f>
        <v>0</v>
      </c>
      <c r="S502">
        <f>J502*(1000-(1000*0.61365*exp(17.502*W502/(240.97+W502))/(BO502+BP502)+BJ502)/2)/(1000*0.61365*exp(17.502*W502/(240.97+W502))/(BO502+BP502)-BJ502)</f>
        <v>0</v>
      </c>
      <c r="T502">
        <f>1/((BC502+1)/(Q502/1.6)+1/(R502/1.37)) + BC502/((BC502+1)/(Q502/1.6) + BC502/(R502/1.37))</f>
        <v>0</v>
      </c>
      <c r="U502">
        <f>(AX502*BA502)</f>
        <v>0</v>
      </c>
      <c r="V502">
        <f>(BQ502+(U502+2*0.95*5.67E-8*(((BQ502+$B$7)+273)^4-(BQ502+273)^4)-44100*J502)/(1.84*29.3*R502+8*0.95*5.67E-8*(BQ502+273)^3))</f>
        <v>0</v>
      </c>
      <c r="W502">
        <f>($C$7*BR502+$D$7*BS502+$E$7*V502)</f>
        <v>0</v>
      </c>
      <c r="X502">
        <f>0.61365*exp(17.502*W502/(240.97+W502))</f>
        <v>0</v>
      </c>
      <c r="Y502">
        <f>(Z502/AA502*100)</f>
        <v>0</v>
      </c>
      <c r="Z502">
        <f>BJ502*(BO502+BP502)/1000</f>
        <v>0</v>
      </c>
      <c r="AA502">
        <f>0.61365*exp(17.502*BQ502/(240.97+BQ502))</f>
        <v>0</v>
      </c>
      <c r="AB502">
        <f>(X502-BJ502*(BO502+BP502)/1000)</f>
        <v>0</v>
      </c>
      <c r="AC502">
        <f>(-J502*44100)</f>
        <v>0</v>
      </c>
      <c r="AD502">
        <f>2*29.3*R502*0.92*(BQ502-W502)</f>
        <v>0</v>
      </c>
      <c r="AE502">
        <f>2*0.95*5.67E-8*(((BQ502+$B$7)+273)^4-(W502+273)^4)</f>
        <v>0</v>
      </c>
      <c r="AF502">
        <f>U502+AE502+AC502+AD502</f>
        <v>0</v>
      </c>
      <c r="AG502">
        <f>BN502*AU502*(BI502-BH502*(1000-AU502*BK502)/(1000-AU502*BJ502))/(100*BB502)</f>
        <v>0</v>
      </c>
      <c r="AH502">
        <f>1000*BN502*AU502*(BJ502-BK502)/(100*BB502*(1000-AU502*BJ502))</f>
        <v>0</v>
      </c>
      <c r="AI502">
        <f>(AJ502 - AK502 - BO502*1E3/(8.314*(BQ502+273.15)) * AM502/BN502 * AL502) * BN502/(100*BB502) * (1000 - BK502)/1000</f>
        <v>0</v>
      </c>
      <c r="AJ502">
        <v>1563.130314799539</v>
      </c>
      <c r="AK502">
        <v>1533.99206060606</v>
      </c>
      <c r="AL502">
        <v>3.460087885005326</v>
      </c>
      <c r="AM502">
        <v>63.79551976902608</v>
      </c>
      <c r="AN502">
        <f>(AP502 - AO502 + BO502*1E3/(8.314*(BQ502+273.15)) * AR502/BN502 * AQ502) * BN502/(100*BB502) * 1000/(1000 - AP502)</f>
        <v>0</v>
      </c>
      <c r="AO502">
        <v>23.70515681192722</v>
      </c>
      <c r="AP502">
        <v>24.46248121212122</v>
      </c>
      <c r="AQ502">
        <v>9.54821657167255E-05</v>
      </c>
      <c r="AR502">
        <v>100.2132558642337</v>
      </c>
      <c r="AS502">
        <v>0</v>
      </c>
      <c r="AT502">
        <v>0</v>
      </c>
      <c r="AU502">
        <f>IF(AS502*$H$13&gt;=AW502,1.0,(AW502/(AW502-AS502*$H$13)))</f>
        <v>0</v>
      </c>
      <c r="AV502">
        <f>(AU502-1)*100</f>
        <v>0</v>
      </c>
      <c r="AW502">
        <f>MAX(0,($B$13+$C$13*BV502)/(1+$D$13*BV502)*BO502/(BQ502+273)*$E$13)</f>
        <v>0</v>
      </c>
      <c r="AX502">
        <f>$B$11*BW502+$C$11*BX502+$F$11*CI502*(1-CL502)</f>
        <v>0</v>
      </c>
      <c r="AY502">
        <f>AX502*AZ502</f>
        <v>0</v>
      </c>
      <c r="AZ502">
        <f>($B$11*$D$9+$C$11*$D$9+$F$11*((CV502+CN502)/MAX(CV502+CN502+CW502, 0.1)*$I$9+CW502/MAX(CV502+CN502+CW502, 0.1)*$J$9))/($B$11+$C$11+$F$11)</f>
        <v>0</v>
      </c>
      <c r="BA502">
        <f>($B$11*$K$9+$C$11*$K$9+$F$11*((CV502+CN502)/MAX(CV502+CN502+CW502, 0.1)*$P$9+CW502/MAX(CV502+CN502+CW502, 0.1)*$Q$9))/($B$11+$C$11+$F$11)</f>
        <v>0</v>
      </c>
      <c r="BB502">
        <v>3.21</v>
      </c>
      <c r="BC502">
        <v>0.5</v>
      </c>
      <c r="BD502" t="s">
        <v>355</v>
      </c>
      <c r="BE502">
        <v>2</v>
      </c>
      <c r="BF502" t="b">
        <v>1</v>
      </c>
      <c r="BG502">
        <v>1677870255.178571</v>
      </c>
      <c r="BH502">
        <v>1471.855714285714</v>
      </c>
      <c r="BI502">
        <v>1509.183571428571</v>
      </c>
      <c r="BJ502">
        <v>24.45672142857143</v>
      </c>
      <c r="BK502">
        <v>23.70417142857143</v>
      </c>
      <c r="BL502">
        <v>1466.156785714286</v>
      </c>
      <c r="BM502">
        <v>24.11408571428572</v>
      </c>
      <c r="BN502">
        <v>500.0285357142857</v>
      </c>
      <c r="BO502">
        <v>89.32861071428572</v>
      </c>
      <c r="BP502">
        <v>0.09981188214285712</v>
      </c>
      <c r="BQ502">
        <v>26.42973928571428</v>
      </c>
      <c r="BR502">
        <v>27.49412142857143</v>
      </c>
      <c r="BS502">
        <v>999.9000000000002</v>
      </c>
      <c r="BT502">
        <v>0</v>
      </c>
      <c r="BU502">
        <v>0</v>
      </c>
      <c r="BV502">
        <v>10011.80892857143</v>
      </c>
      <c r="BW502">
        <v>0</v>
      </c>
      <c r="BX502">
        <v>5.792219999999999</v>
      </c>
      <c r="BY502">
        <v>-37.32633214285714</v>
      </c>
      <c r="BZ502">
        <v>1508.756071428571</v>
      </c>
      <c r="CA502">
        <v>1545.825357142857</v>
      </c>
      <c r="CB502">
        <v>0.7525384285714285</v>
      </c>
      <c r="CC502">
        <v>1509.183571428571</v>
      </c>
      <c r="CD502">
        <v>23.70417142857143</v>
      </c>
      <c r="CE502">
        <v>2.184684285714286</v>
      </c>
      <c r="CF502">
        <v>2.117461428571429</v>
      </c>
      <c r="CG502">
        <v>18.85043571428571</v>
      </c>
      <c r="CH502">
        <v>18.35113928571429</v>
      </c>
      <c r="CI502">
        <v>1999.991071428572</v>
      </c>
      <c r="CJ502">
        <v>0.9800065357142856</v>
      </c>
      <c r="CK502">
        <v>0.01999324642857143</v>
      </c>
      <c r="CL502">
        <v>0</v>
      </c>
      <c r="CM502">
        <v>2.13215</v>
      </c>
      <c r="CN502">
        <v>0</v>
      </c>
      <c r="CO502">
        <v>6670.2925</v>
      </c>
      <c r="CP502">
        <v>17338.19285714286</v>
      </c>
      <c r="CQ502">
        <v>38.87935714285715</v>
      </c>
      <c r="CR502">
        <v>39.53321428571428</v>
      </c>
      <c r="CS502">
        <v>38.23635714285714</v>
      </c>
      <c r="CT502">
        <v>37.656</v>
      </c>
      <c r="CU502">
        <v>37.77217857142858</v>
      </c>
      <c r="CV502">
        <v>1960.001071428572</v>
      </c>
      <c r="CW502">
        <v>39.99</v>
      </c>
      <c r="CX502">
        <v>0</v>
      </c>
      <c r="CY502">
        <v>1677870266.2</v>
      </c>
      <c r="CZ502">
        <v>0</v>
      </c>
      <c r="DA502">
        <v>0</v>
      </c>
      <c r="DB502" t="s">
        <v>356</v>
      </c>
      <c r="DC502">
        <v>1664468064.5</v>
      </c>
      <c r="DD502">
        <v>1677795524</v>
      </c>
      <c r="DE502">
        <v>0</v>
      </c>
      <c r="DF502">
        <v>-0.419</v>
      </c>
      <c r="DG502">
        <v>-0.001</v>
      </c>
      <c r="DH502">
        <v>3.097</v>
      </c>
      <c r="DI502">
        <v>0.268</v>
      </c>
      <c r="DJ502">
        <v>400</v>
      </c>
      <c r="DK502">
        <v>24</v>
      </c>
      <c r="DL502">
        <v>0.15</v>
      </c>
      <c r="DM502">
        <v>0.13</v>
      </c>
      <c r="DN502">
        <v>-37.31430243902439</v>
      </c>
      <c r="DO502">
        <v>-0.8776264808363679</v>
      </c>
      <c r="DP502">
        <v>0.1512179149404236</v>
      </c>
      <c r="DQ502">
        <v>0</v>
      </c>
      <c r="DR502">
        <v>0.7490036097560976</v>
      </c>
      <c r="DS502">
        <v>0.06628379790940833</v>
      </c>
      <c r="DT502">
        <v>0.006982258439851704</v>
      </c>
      <c r="DU502">
        <v>1</v>
      </c>
      <c r="DV502">
        <v>1</v>
      </c>
      <c r="DW502">
        <v>2</v>
      </c>
      <c r="DX502" t="s">
        <v>365</v>
      </c>
      <c r="DY502">
        <v>2.97829</v>
      </c>
      <c r="DZ502">
        <v>2.72825</v>
      </c>
      <c r="EA502">
        <v>0.198126</v>
      </c>
      <c r="EB502">
        <v>0.202816</v>
      </c>
      <c r="EC502">
        <v>0.10698</v>
      </c>
      <c r="ED502">
        <v>0.105523</v>
      </c>
      <c r="EE502">
        <v>23968.9</v>
      </c>
      <c r="EF502">
        <v>23541.5</v>
      </c>
      <c r="EG502">
        <v>30427.1</v>
      </c>
      <c r="EH502">
        <v>29785.4</v>
      </c>
      <c r="EI502">
        <v>37507.9</v>
      </c>
      <c r="EJ502">
        <v>35084.2</v>
      </c>
      <c r="EK502">
        <v>46553</v>
      </c>
      <c r="EL502">
        <v>44295.2</v>
      </c>
      <c r="EM502">
        <v>1.86397</v>
      </c>
      <c r="EN502">
        <v>1.83293</v>
      </c>
      <c r="EO502">
        <v>0.09931619999999999</v>
      </c>
      <c r="EP502">
        <v>0</v>
      </c>
      <c r="EQ502">
        <v>25.861</v>
      </c>
      <c r="ER502">
        <v>999.9</v>
      </c>
      <c r="ES502">
        <v>48.6</v>
      </c>
      <c r="ET502">
        <v>33.4</v>
      </c>
      <c r="EU502">
        <v>28.1071</v>
      </c>
      <c r="EV502">
        <v>63.6162</v>
      </c>
      <c r="EW502">
        <v>21.0377</v>
      </c>
      <c r="EX502">
        <v>1</v>
      </c>
      <c r="EY502">
        <v>0.0817759</v>
      </c>
      <c r="EZ502">
        <v>1.29338</v>
      </c>
      <c r="FA502">
        <v>20.1955</v>
      </c>
      <c r="FB502">
        <v>5.22987</v>
      </c>
      <c r="FC502">
        <v>11.9734</v>
      </c>
      <c r="FD502">
        <v>4.9705</v>
      </c>
      <c r="FE502">
        <v>3.28958</v>
      </c>
      <c r="FF502">
        <v>9999</v>
      </c>
      <c r="FG502">
        <v>9999</v>
      </c>
      <c r="FH502">
        <v>9999</v>
      </c>
      <c r="FI502">
        <v>999.9</v>
      </c>
      <c r="FJ502">
        <v>4.97298</v>
      </c>
      <c r="FK502">
        <v>1.87744</v>
      </c>
      <c r="FL502">
        <v>1.87554</v>
      </c>
      <c r="FM502">
        <v>1.87836</v>
      </c>
      <c r="FN502">
        <v>1.87502</v>
      </c>
      <c r="FO502">
        <v>1.87864</v>
      </c>
      <c r="FP502">
        <v>1.87563</v>
      </c>
      <c r="FQ502">
        <v>1.87683</v>
      </c>
      <c r="FR502">
        <v>0</v>
      </c>
      <c r="FS502">
        <v>0</v>
      </c>
      <c r="FT502">
        <v>0</v>
      </c>
      <c r="FU502">
        <v>0</v>
      </c>
      <c r="FV502" t="s">
        <v>358</v>
      </c>
      <c r="FW502" t="s">
        <v>359</v>
      </c>
      <c r="FX502" t="s">
        <v>360</v>
      </c>
      <c r="FY502" t="s">
        <v>360</v>
      </c>
      <c r="FZ502" t="s">
        <v>360</v>
      </c>
      <c r="GA502" t="s">
        <v>360</v>
      </c>
      <c r="GB502">
        <v>0</v>
      </c>
      <c r="GC502">
        <v>100</v>
      </c>
      <c r="GD502">
        <v>100</v>
      </c>
      <c r="GE502">
        <v>5.74</v>
      </c>
      <c r="GF502">
        <v>0.3428</v>
      </c>
      <c r="GG502">
        <v>1.952128706093963</v>
      </c>
      <c r="GH502">
        <v>0.004218851560130391</v>
      </c>
      <c r="GI502">
        <v>-1.795455638341317E-06</v>
      </c>
      <c r="GJ502">
        <v>4.509012065089949E-10</v>
      </c>
      <c r="GK502">
        <v>-0.002260030334245136</v>
      </c>
      <c r="GL502">
        <v>0.00193859277299023</v>
      </c>
      <c r="GM502">
        <v>0.0006059354359476578</v>
      </c>
      <c r="GN502">
        <v>-3.865286006439209E-06</v>
      </c>
      <c r="GO502">
        <v>0</v>
      </c>
      <c r="GP502">
        <v>2124</v>
      </c>
      <c r="GQ502">
        <v>1</v>
      </c>
      <c r="GR502">
        <v>26</v>
      </c>
      <c r="GS502">
        <v>223370</v>
      </c>
      <c r="GT502">
        <v>1245.7</v>
      </c>
      <c r="GU502">
        <v>3.18481</v>
      </c>
      <c r="GV502">
        <v>2.54028</v>
      </c>
      <c r="GW502">
        <v>1.39893</v>
      </c>
      <c r="GX502">
        <v>2.36206</v>
      </c>
      <c r="GY502">
        <v>1.44897</v>
      </c>
      <c r="GZ502">
        <v>2.48779</v>
      </c>
      <c r="HA502">
        <v>39.7673</v>
      </c>
      <c r="HB502">
        <v>24.2101</v>
      </c>
      <c r="HC502">
        <v>18</v>
      </c>
      <c r="HD502">
        <v>494.113</v>
      </c>
      <c r="HE502">
        <v>446.408</v>
      </c>
      <c r="HF502">
        <v>23.5546</v>
      </c>
      <c r="HG502">
        <v>28.0716</v>
      </c>
      <c r="HH502">
        <v>30</v>
      </c>
      <c r="HI502">
        <v>27.8842</v>
      </c>
      <c r="HJ502">
        <v>27.956</v>
      </c>
      <c r="HK502">
        <v>63.8679</v>
      </c>
      <c r="HL502">
        <v>23.9412</v>
      </c>
      <c r="HM502">
        <v>100</v>
      </c>
      <c r="HN502">
        <v>23.5633</v>
      </c>
      <c r="HO502">
        <v>1557.26</v>
      </c>
      <c r="HP502">
        <v>23.6871</v>
      </c>
      <c r="HQ502">
        <v>100.599</v>
      </c>
      <c r="HR502">
        <v>101.853</v>
      </c>
    </row>
    <row r="503" spans="1:226">
      <c r="A503">
        <v>487</v>
      </c>
      <c r="B503">
        <v>1677870268.5</v>
      </c>
      <c r="C503">
        <v>7747</v>
      </c>
      <c r="D503" t="s">
        <v>1340</v>
      </c>
      <c r="E503" t="s">
        <v>1341</v>
      </c>
      <c r="F503">
        <v>5</v>
      </c>
      <c r="G503" t="s">
        <v>353</v>
      </c>
      <c r="H503" t="s">
        <v>1155</v>
      </c>
      <c r="I503">
        <v>1677870260.75</v>
      </c>
      <c r="J503">
        <f>(K503)/1000</f>
        <v>0</v>
      </c>
      <c r="K503">
        <f>IF(BF503, AN503, AH503)</f>
        <v>0</v>
      </c>
      <c r="L503">
        <f>IF(BF503, AI503, AG503)</f>
        <v>0</v>
      </c>
      <c r="M503">
        <f>BH503 - IF(AU503&gt;1, L503*BB503*100.0/(AW503*BV503), 0)</f>
        <v>0</v>
      </c>
      <c r="N503">
        <f>((T503-J503/2)*M503-L503)/(T503+J503/2)</f>
        <v>0</v>
      </c>
      <c r="O503">
        <f>N503*(BO503+BP503)/1000.0</f>
        <v>0</v>
      </c>
      <c r="P503">
        <f>(BH503 - IF(AU503&gt;1, L503*BB503*100.0/(AW503*BV503), 0))*(BO503+BP503)/1000.0</f>
        <v>0</v>
      </c>
      <c r="Q503">
        <f>2.0/((1/S503-1/R503)+SIGN(S503)*SQRT((1/S503-1/R503)*(1/S503-1/R503) + 4*BC503/((BC503+1)*(BC503+1))*(2*1/S503*1/R503-1/R503*1/R503)))</f>
        <v>0</v>
      </c>
      <c r="R503">
        <f>IF(LEFT(BD503,1)&lt;&gt;"0",IF(LEFT(BD503,1)="1",3.0,BE503),$D$5+$E$5*(BV503*BO503/($K$5*1000))+$F$5*(BV503*BO503/($K$5*1000))*MAX(MIN(BB503,$J$5),$I$5)*MAX(MIN(BB503,$J$5),$I$5)+$G$5*MAX(MIN(BB503,$J$5),$I$5)*(BV503*BO503/($K$5*1000))+$H$5*(BV503*BO503/($K$5*1000))*(BV503*BO503/($K$5*1000)))</f>
        <v>0</v>
      </c>
      <c r="S503">
        <f>J503*(1000-(1000*0.61365*exp(17.502*W503/(240.97+W503))/(BO503+BP503)+BJ503)/2)/(1000*0.61365*exp(17.502*W503/(240.97+W503))/(BO503+BP503)-BJ503)</f>
        <v>0</v>
      </c>
      <c r="T503">
        <f>1/((BC503+1)/(Q503/1.6)+1/(R503/1.37)) + BC503/((BC503+1)/(Q503/1.6) + BC503/(R503/1.37))</f>
        <v>0</v>
      </c>
      <c r="U503">
        <f>(AX503*BA503)</f>
        <v>0</v>
      </c>
      <c r="V503">
        <f>(BQ503+(U503+2*0.95*5.67E-8*(((BQ503+$B$7)+273)^4-(BQ503+273)^4)-44100*J503)/(1.84*29.3*R503+8*0.95*5.67E-8*(BQ503+273)^3))</f>
        <v>0</v>
      </c>
      <c r="W503">
        <f>($C$7*BR503+$D$7*BS503+$E$7*V503)</f>
        <v>0</v>
      </c>
      <c r="X503">
        <f>0.61365*exp(17.502*W503/(240.97+W503))</f>
        <v>0</v>
      </c>
      <c r="Y503">
        <f>(Z503/AA503*100)</f>
        <v>0</v>
      </c>
      <c r="Z503">
        <f>BJ503*(BO503+BP503)/1000</f>
        <v>0</v>
      </c>
      <c r="AA503">
        <f>0.61365*exp(17.502*BQ503/(240.97+BQ503))</f>
        <v>0</v>
      </c>
      <c r="AB503">
        <f>(X503-BJ503*(BO503+BP503)/1000)</f>
        <v>0</v>
      </c>
      <c r="AC503">
        <f>(-J503*44100)</f>
        <v>0</v>
      </c>
      <c r="AD503">
        <f>2*29.3*R503*0.92*(BQ503-W503)</f>
        <v>0</v>
      </c>
      <c r="AE503">
        <f>2*0.95*5.67E-8*(((BQ503+$B$7)+273)^4-(W503+273)^4)</f>
        <v>0</v>
      </c>
      <c r="AF503">
        <f>U503+AE503+AC503+AD503</f>
        <v>0</v>
      </c>
      <c r="AG503">
        <f>BN503*AU503*(BI503-BH503*(1000-AU503*BK503)/(1000-AU503*BJ503))/(100*BB503)</f>
        <v>0</v>
      </c>
      <c r="AH503">
        <f>1000*BN503*AU503*(BJ503-BK503)/(100*BB503*(1000-AU503*BJ503))</f>
        <v>0</v>
      </c>
      <c r="AI503">
        <f>(AJ503 - AK503 - BO503*1E3/(8.314*(BQ503+273.15)) * AM503/BN503 * AL503) * BN503/(100*BB503) * (1000 - BK503)/1000</f>
        <v>0</v>
      </c>
      <c r="AJ503">
        <v>1581.957151527223</v>
      </c>
      <c r="AK503">
        <v>1552.716666666666</v>
      </c>
      <c r="AL503">
        <v>3.425333922801938</v>
      </c>
      <c r="AM503">
        <v>63.79551976902608</v>
      </c>
      <c r="AN503">
        <f>(AP503 - AO503 + BO503*1E3/(8.314*(BQ503+273.15)) * AR503/BN503 * AQ503) * BN503/(100*BB503) * 1000/(1000 - AP503)</f>
        <v>0</v>
      </c>
      <c r="AO503">
        <v>23.7077125365359</v>
      </c>
      <c r="AP503">
        <v>24.46603999999998</v>
      </c>
      <c r="AQ503">
        <v>3.828502879817675E-05</v>
      </c>
      <c r="AR503">
        <v>100.2132558642337</v>
      </c>
      <c r="AS503">
        <v>0</v>
      </c>
      <c r="AT503">
        <v>0</v>
      </c>
      <c r="AU503">
        <f>IF(AS503*$H$13&gt;=AW503,1.0,(AW503/(AW503-AS503*$H$13)))</f>
        <v>0</v>
      </c>
      <c r="AV503">
        <f>(AU503-1)*100</f>
        <v>0</v>
      </c>
      <c r="AW503">
        <f>MAX(0,($B$13+$C$13*BV503)/(1+$D$13*BV503)*BO503/(BQ503+273)*$E$13)</f>
        <v>0</v>
      </c>
      <c r="AX503">
        <f>$B$11*BW503+$C$11*BX503+$F$11*CI503*(1-CL503)</f>
        <v>0</v>
      </c>
      <c r="AY503">
        <f>AX503*AZ503</f>
        <v>0</v>
      </c>
      <c r="AZ503">
        <f>($B$11*$D$9+$C$11*$D$9+$F$11*((CV503+CN503)/MAX(CV503+CN503+CW503, 0.1)*$I$9+CW503/MAX(CV503+CN503+CW503, 0.1)*$J$9))/($B$11+$C$11+$F$11)</f>
        <v>0</v>
      </c>
      <c r="BA503">
        <f>($B$11*$K$9+$C$11*$K$9+$F$11*((CV503+CN503)/MAX(CV503+CN503+CW503, 0.1)*$P$9+CW503/MAX(CV503+CN503+CW503, 0.1)*$Q$9))/($B$11+$C$11+$F$11)</f>
        <v>0</v>
      </c>
      <c r="BB503">
        <v>3.21</v>
      </c>
      <c r="BC503">
        <v>0.5</v>
      </c>
      <c r="BD503" t="s">
        <v>355</v>
      </c>
      <c r="BE503">
        <v>2</v>
      </c>
      <c r="BF503" t="b">
        <v>1</v>
      </c>
      <c r="BG503">
        <v>1677870260.75</v>
      </c>
      <c r="BH503">
        <v>1490.492857142857</v>
      </c>
      <c r="BI503">
        <v>1527.935</v>
      </c>
      <c r="BJ503">
        <v>24.46116428571429</v>
      </c>
      <c r="BK503">
        <v>23.70536785714286</v>
      </c>
      <c r="BL503">
        <v>1484.758571428571</v>
      </c>
      <c r="BM503">
        <v>24.11844285714286</v>
      </c>
      <c r="BN503">
        <v>500.0348928571429</v>
      </c>
      <c r="BO503">
        <v>89.33129642857139</v>
      </c>
      <c r="BP503">
        <v>0.09977862142857143</v>
      </c>
      <c r="BQ503">
        <v>26.42687857142857</v>
      </c>
      <c r="BR503">
        <v>27.48973214285714</v>
      </c>
      <c r="BS503">
        <v>999.9000000000002</v>
      </c>
      <c r="BT503">
        <v>0</v>
      </c>
      <c r="BU503">
        <v>0</v>
      </c>
      <c r="BV503">
        <v>10012.2975</v>
      </c>
      <c r="BW503">
        <v>0</v>
      </c>
      <c r="BX503">
        <v>5.792219999999999</v>
      </c>
      <c r="BY503">
        <v>-37.44131428571428</v>
      </c>
      <c r="BZ503">
        <v>1527.866785714286</v>
      </c>
      <c r="CA503">
        <v>1565.034285714286</v>
      </c>
      <c r="CB503">
        <v>0.7557972142857144</v>
      </c>
      <c r="CC503">
        <v>1527.935</v>
      </c>
      <c r="CD503">
        <v>23.70536785714286</v>
      </c>
      <c r="CE503">
        <v>2.185147857142857</v>
      </c>
      <c r="CF503">
        <v>2.117631428571429</v>
      </c>
      <c r="CG503">
        <v>18.85382857142857</v>
      </c>
      <c r="CH503">
        <v>18.35242857142857</v>
      </c>
      <c r="CI503">
        <v>2000.022142857143</v>
      </c>
      <c r="CJ503">
        <v>0.9800067499999999</v>
      </c>
      <c r="CK503">
        <v>0.019993025</v>
      </c>
      <c r="CL503">
        <v>0</v>
      </c>
      <c r="CM503">
        <v>2.081514285714285</v>
      </c>
      <c r="CN503">
        <v>0</v>
      </c>
      <c r="CO503">
        <v>6669.613214285715</v>
      </c>
      <c r="CP503">
        <v>17338.46428571429</v>
      </c>
      <c r="CQ503">
        <v>38.90610714285714</v>
      </c>
      <c r="CR503">
        <v>39.53321428571428</v>
      </c>
      <c r="CS503">
        <v>38.24307142857143</v>
      </c>
      <c r="CT503">
        <v>37.67378571428571</v>
      </c>
      <c r="CU503">
        <v>37.78557142857143</v>
      </c>
      <c r="CV503">
        <v>1960.032142857143</v>
      </c>
      <c r="CW503">
        <v>39.99</v>
      </c>
      <c r="CX503">
        <v>0</v>
      </c>
      <c r="CY503">
        <v>1677870271.6</v>
      </c>
      <c r="CZ503">
        <v>0</v>
      </c>
      <c r="DA503">
        <v>0</v>
      </c>
      <c r="DB503" t="s">
        <v>356</v>
      </c>
      <c r="DC503">
        <v>1664468064.5</v>
      </c>
      <c r="DD503">
        <v>1677795524</v>
      </c>
      <c r="DE503">
        <v>0</v>
      </c>
      <c r="DF503">
        <v>-0.419</v>
      </c>
      <c r="DG503">
        <v>-0.001</v>
      </c>
      <c r="DH503">
        <v>3.097</v>
      </c>
      <c r="DI503">
        <v>0.268</v>
      </c>
      <c r="DJ503">
        <v>400</v>
      </c>
      <c r="DK503">
        <v>24</v>
      </c>
      <c r="DL503">
        <v>0.15</v>
      </c>
      <c r="DM503">
        <v>0.13</v>
      </c>
      <c r="DN503">
        <v>-37.3710525</v>
      </c>
      <c r="DO503">
        <v>-1.126668292682842</v>
      </c>
      <c r="DP503">
        <v>0.1584648683265472</v>
      </c>
      <c r="DQ503">
        <v>0</v>
      </c>
      <c r="DR503">
        <v>0.754136075</v>
      </c>
      <c r="DS503">
        <v>0.03264154221388307</v>
      </c>
      <c r="DT503">
        <v>0.003363260340707359</v>
      </c>
      <c r="DU503">
        <v>1</v>
      </c>
      <c r="DV503">
        <v>1</v>
      </c>
      <c r="DW503">
        <v>2</v>
      </c>
      <c r="DX503" t="s">
        <v>365</v>
      </c>
      <c r="DY503">
        <v>2.97831</v>
      </c>
      <c r="DZ503">
        <v>2.7282</v>
      </c>
      <c r="EA503">
        <v>0.199556</v>
      </c>
      <c r="EB503">
        <v>0.204237</v>
      </c>
      <c r="EC503">
        <v>0.106983</v>
      </c>
      <c r="ED503">
        <v>0.105518</v>
      </c>
      <c r="EE503">
        <v>23926.1</v>
      </c>
      <c r="EF503">
        <v>23499.2</v>
      </c>
      <c r="EG503">
        <v>30427</v>
      </c>
      <c r="EH503">
        <v>29785</v>
      </c>
      <c r="EI503">
        <v>37507.6</v>
      </c>
      <c r="EJ503">
        <v>35084</v>
      </c>
      <c r="EK503">
        <v>46552.7</v>
      </c>
      <c r="EL503">
        <v>44294.7</v>
      </c>
      <c r="EM503">
        <v>1.86443</v>
      </c>
      <c r="EN503">
        <v>1.83315</v>
      </c>
      <c r="EO503">
        <v>0.09942049999999999</v>
      </c>
      <c r="EP503">
        <v>0</v>
      </c>
      <c r="EQ503">
        <v>25.8596</v>
      </c>
      <c r="ER503">
        <v>999.9</v>
      </c>
      <c r="ES503">
        <v>48.6</v>
      </c>
      <c r="ET503">
        <v>33.4</v>
      </c>
      <c r="EU503">
        <v>28.1094</v>
      </c>
      <c r="EV503">
        <v>63.3262</v>
      </c>
      <c r="EW503">
        <v>21.0056</v>
      </c>
      <c r="EX503">
        <v>1</v>
      </c>
      <c r="EY503">
        <v>0.0819766</v>
      </c>
      <c r="EZ503">
        <v>1.3262</v>
      </c>
      <c r="FA503">
        <v>20.195</v>
      </c>
      <c r="FB503">
        <v>5.23107</v>
      </c>
      <c r="FC503">
        <v>11.9727</v>
      </c>
      <c r="FD503">
        <v>4.97065</v>
      </c>
      <c r="FE503">
        <v>3.2897</v>
      </c>
      <c r="FF503">
        <v>9999</v>
      </c>
      <c r="FG503">
        <v>9999</v>
      </c>
      <c r="FH503">
        <v>9999</v>
      </c>
      <c r="FI503">
        <v>999.9</v>
      </c>
      <c r="FJ503">
        <v>4.97298</v>
      </c>
      <c r="FK503">
        <v>1.87742</v>
      </c>
      <c r="FL503">
        <v>1.87551</v>
      </c>
      <c r="FM503">
        <v>1.87835</v>
      </c>
      <c r="FN503">
        <v>1.875</v>
      </c>
      <c r="FO503">
        <v>1.87863</v>
      </c>
      <c r="FP503">
        <v>1.87564</v>
      </c>
      <c r="FQ503">
        <v>1.87683</v>
      </c>
      <c r="FR503">
        <v>0</v>
      </c>
      <c r="FS503">
        <v>0</v>
      </c>
      <c r="FT503">
        <v>0</v>
      </c>
      <c r="FU503">
        <v>0</v>
      </c>
      <c r="FV503" t="s">
        <v>358</v>
      </c>
      <c r="FW503" t="s">
        <v>359</v>
      </c>
      <c r="FX503" t="s">
        <v>360</v>
      </c>
      <c r="FY503" t="s">
        <v>360</v>
      </c>
      <c r="FZ503" t="s">
        <v>360</v>
      </c>
      <c r="GA503" t="s">
        <v>360</v>
      </c>
      <c r="GB503">
        <v>0</v>
      </c>
      <c r="GC503">
        <v>100</v>
      </c>
      <c r="GD503">
        <v>100</v>
      </c>
      <c r="GE503">
        <v>5.79</v>
      </c>
      <c r="GF503">
        <v>0.3428</v>
      </c>
      <c r="GG503">
        <v>1.952128706093963</v>
      </c>
      <c r="GH503">
        <v>0.004218851560130391</v>
      </c>
      <c r="GI503">
        <v>-1.795455638341317E-06</v>
      </c>
      <c r="GJ503">
        <v>4.509012065089949E-10</v>
      </c>
      <c r="GK503">
        <v>-0.002260030334245136</v>
      </c>
      <c r="GL503">
        <v>0.00193859277299023</v>
      </c>
      <c r="GM503">
        <v>0.0006059354359476578</v>
      </c>
      <c r="GN503">
        <v>-3.865286006439209E-06</v>
      </c>
      <c r="GO503">
        <v>0</v>
      </c>
      <c r="GP503">
        <v>2124</v>
      </c>
      <c r="GQ503">
        <v>1</v>
      </c>
      <c r="GR503">
        <v>26</v>
      </c>
      <c r="GS503">
        <v>223370.1</v>
      </c>
      <c r="GT503">
        <v>1245.7</v>
      </c>
      <c r="GU503">
        <v>3.21533</v>
      </c>
      <c r="GV503">
        <v>2.53906</v>
      </c>
      <c r="GW503">
        <v>1.39893</v>
      </c>
      <c r="GX503">
        <v>2.36206</v>
      </c>
      <c r="GY503">
        <v>1.44897</v>
      </c>
      <c r="GZ503">
        <v>2.42798</v>
      </c>
      <c r="HA503">
        <v>39.7925</v>
      </c>
      <c r="HB503">
        <v>24.2188</v>
      </c>
      <c r="HC503">
        <v>18</v>
      </c>
      <c r="HD503">
        <v>494.387</v>
      </c>
      <c r="HE503">
        <v>446.569</v>
      </c>
      <c r="HF503">
        <v>23.5698</v>
      </c>
      <c r="HG503">
        <v>28.0744</v>
      </c>
      <c r="HH503">
        <v>30.0002</v>
      </c>
      <c r="HI503">
        <v>27.8876</v>
      </c>
      <c r="HJ503">
        <v>27.9588</v>
      </c>
      <c r="HK503">
        <v>64.4041</v>
      </c>
      <c r="HL503">
        <v>23.9412</v>
      </c>
      <c r="HM503">
        <v>100</v>
      </c>
      <c r="HN503">
        <v>23.5741</v>
      </c>
      <c r="HO503">
        <v>1570.62</v>
      </c>
      <c r="HP503">
        <v>23.6871</v>
      </c>
      <c r="HQ503">
        <v>100.598</v>
      </c>
      <c r="HR503">
        <v>101.852</v>
      </c>
    </row>
    <row r="504" spans="1:226">
      <c r="A504">
        <v>488</v>
      </c>
      <c r="B504">
        <v>1677870273</v>
      </c>
      <c r="C504">
        <v>7751.5</v>
      </c>
      <c r="D504" t="s">
        <v>1342</v>
      </c>
      <c r="E504" t="s">
        <v>1343</v>
      </c>
      <c r="F504">
        <v>5</v>
      </c>
      <c r="G504" t="s">
        <v>353</v>
      </c>
      <c r="H504" t="s">
        <v>1155</v>
      </c>
      <c r="I504">
        <v>1677870265.178571</v>
      </c>
      <c r="J504">
        <f>(K504)/1000</f>
        <v>0</v>
      </c>
      <c r="K504">
        <f>IF(BF504, AN504, AH504)</f>
        <v>0</v>
      </c>
      <c r="L504">
        <f>IF(BF504, AI504, AG504)</f>
        <v>0</v>
      </c>
      <c r="M504">
        <f>BH504 - IF(AU504&gt;1, L504*BB504*100.0/(AW504*BV504), 0)</f>
        <v>0</v>
      </c>
      <c r="N504">
        <f>((T504-J504/2)*M504-L504)/(T504+J504/2)</f>
        <v>0</v>
      </c>
      <c r="O504">
        <f>N504*(BO504+BP504)/1000.0</f>
        <v>0</v>
      </c>
      <c r="P504">
        <f>(BH504 - IF(AU504&gt;1, L504*BB504*100.0/(AW504*BV504), 0))*(BO504+BP504)/1000.0</f>
        <v>0</v>
      </c>
      <c r="Q504">
        <f>2.0/((1/S504-1/R504)+SIGN(S504)*SQRT((1/S504-1/R504)*(1/S504-1/R504) + 4*BC504/((BC504+1)*(BC504+1))*(2*1/S504*1/R504-1/R504*1/R504)))</f>
        <v>0</v>
      </c>
      <c r="R504">
        <f>IF(LEFT(BD504,1)&lt;&gt;"0",IF(LEFT(BD504,1)="1",3.0,BE504),$D$5+$E$5*(BV504*BO504/($K$5*1000))+$F$5*(BV504*BO504/($K$5*1000))*MAX(MIN(BB504,$J$5),$I$5)*MAX(MIN(BB504,$J$5),$I$5)+$G$5*MAX(MIN(BB504,$J$5),$I$5)*(BV504*BO504/($K$5*1000))+$H$5*(BV504*BO504/($K$5*1000))*(BV504*BO504/($K$5*1000)))</f>
        <v>0</v>
      </c>
      <c r="S504">
        <f>J504*(1000-(1000*0.61365*exp(17.502*W504/(240.97+W504))/(BO504+BP504)+BJ504)/2)/(1000*0.61365*exp(17.502*W504/(240.97+W504))/(BO504+BP504)-BJ504)</f>
        <v>0</v>
      </c>
      <c r="T504">
        <f>1/((BC504+1)/(Q504/1.6)+1/(R504/1.37)) + BC504/((BC504+1)/(Q504/1.6) + BC504/(R504/1.37))</f>
        <v>0</v>
      </c>
      <c r="U504">
        <f>(AX504*BA504)</f>
        <v>0</v>
      </c>
      <c r="V504">
        <f>(BQ504+(U504+2*0.95*5.67E-8*(((BQ504+$B$7)+273)^4-(BQ504+273)^4)-44100*J504)/(1.84*29.3*R504+8*0.95*5.67E-8*(BQ504+273)^3))</f>
        <v>0</v>
      </c>
      <c r="W504">
        <f>($C$7*BR504+$D$7*BS504+$E$7*V504)</f>
        <v>0</v>
      </c>
      <c r="X504">
        <f>0.61365*exp(17.502*W504/(240.97+W504))</f>
        <v>0</v>
      </c>
      <c r="Y504">
        <f>(Z504/AA504*100)</f>
        <v>0</v>
      </c>
      <c r="Z504">
        <f>BJ504*(BO504+BP504)/1000</f>
        <v>0</v>
      </c>
      <c r="AA504">
        <f>0.61365*exp(17.502*BQ504/(240.97+BQ504))</f>
        <v>0</v>
      </c>
      <c r="AB504">
        <f>(X504-BJ504*(BO504+BP504)/1000)</f>
        <v>0</v>
      </c>
      <c r="AC504">
        <f>(-J504*44100)</f>
        <v>0</v>
      </c>
      <c r="AD504">
        <f>2*29.3*R504*0.92*(BQ504-W504)</f>
        <v>0</v>
      </c>
      <c r="AE504">
        <f>2*0.95*5.67E-8*(((BQ504+$B$7)+273)^4-(W504+273)^4)</f>
        <v>0</v>
      </c>
      <c r="AF504">
        <f>U504+AE504+AC504+AD504</f>
        <v>0</v>
      </c>
      <c r="AG504">
        <f>BN504*AU504*(BI504-BH504*(1000-AU504*BK504)/(1000-AU504*BJ504))/(100*BB504)</f>
        <v>0</v>
      </c>
      <c r="AH504">
        <f>1000*BN504*AU504*(BJ504-BK504)/(100*BB504*(1000-AU504*BJ504))</f>
        <v>0</v>
      </c>
      <c r="AI504">
        <f>(AJ504 - AK504 - BO504*1E3/(8.314*(BQ504+273.15)) * AM504/BN504 * AL504) * BN504/(100*BB504) * (1000 - BK504)/1000</f>
        <v>0</v>
      </c>
      <c r="AJ504">
        <v>1597.402881042169</v>
      </c>
      <c r="AK504">
        <v>1568.242484848485</v>
      </c>
      <c r="AL504">
        <v>3.450888442321447</v>
      </c>
      <c r="AM504">
        <v>63.79551976902608</v>
      </c>
      <c r="AN504">
        <f>(AP504 - AO504 + BO504*1E3/(8.314*(BQ504+273.15)) * AR504/BN504 * AQ504) * BN504/(100*BB504) * 1000/(1000 - AP504)</f>
        <v>0</v>
      </c>
      <c r="AO504">
        <v>23.70537884437685</v>
      </c>
      <c r="AP504">
        <v>24.46521939393939</v>
      </c>
      <c r="AQ504">
        <v>-1.770839298760216E-05</v>
      </c>
      <c r="AR504">
        <v>100.2132558642337</v>
      </c>
      <c r="AS504">
        <v>0</v>
      </c>
      <c r="AT504">
        <v>0</v>
      </c>
      <c r="AU504">
        <f>IF(AS504*$H$13&gt;=AW504,1.0,(AW504/(AW504-AS504*$H$13)))</f>
        <v>0</v>
      </c>
      <c r="AV504">
        <f>(AU504-1)*100</f>
        <v>0</v>
      </c>
      <c r="AW504">
        <f>MAX(0,($B$13+$C$13*BV504)/(1+$D$13*BV504)*BO504/(BQ504+273)*$E$13)</f>
        <v>0</v>
      </c>
      <c r="AX504">
        <f>$B$11*BW504+$C$11*BX504+$F$11*CI504*(1-CL504)</f>
        <v>0</v>
      </c>
      <c r="AY504">
        <f>AX504*AZ504</f>
        <v>0</v>
      </c>
      <c r="AZ504">
        <f>($B$11*$D$9+$C$11*$D$9+$F$11*((CV504+CN504)/MAX(CV504+CN504+CW504, 0.1)*$I$9+CW504/MAX(CV504+CN504+CW504, 0.1)*$J$9))/($B$11+$C$11+$F$11)</f>
        <v>0</v>
      </c>
      <c r="BA504">
        <f>($B$11*$K$9+$C$11*$K$9+$F$11*((CV504+CN504)/MAX(CV504+CN504+CW504, 0.1)*$P$9+CW504/MAX(CV504+CN504+CW504, 0.1)*$Q$9))/($B$11+$C$11+$F$11)</f>
        <v>0</v>
      </c>
      <c r="BB504">
        <v>3.21</v>
      </c>
      <c r="BC504">
        <v>0.5</v>
      </c>
      <c r="BD504" t="s">
        <v>355</v>
      </c>
      <c r="BE504">
        <v>2</v>
      </c>
      <c r="BF504" t="b">
        <v>1</v>
      </c>
      <c r="BG504">
        <v>1677870265.178571</v>
      </c>
      <c r="BH504">
        <v>1505.340357142857</v>
      </c>
      <c r="BI504">
        <v>1542.806071428571</v>
      </c>
      <c r="BJ504">
        <v>24.46346785714286</v>
      </c>
      <c r="BK504">
        <v>23.70597142857143</v>
      </c>
      <c r="BL504">
        <v>1499.578928571429</v>
      </c>
      <c r="BM504">
        <v>24.12068571428571</v>
      </c>
      <c r="BN504">
        <v>500.0349285714287</v>
      </c>
      <c r="BO504">
        <v>89.33251428571428</v>
      </c>
      <c r="BP504">
        <v>0.09994540357142856</v>
      </c>
      <c r="BQ504">
        <v>26.426925</v>
      </c>
      <c r="BR504">
        <v>27.49176428571429</v>
      </c>
      <c r="BS504">
        <v>999.9000000000002</v>
      </c>
      <c r="BT504">
        <v>0</v>
      </c>
      <c r="BU504">
        <v>0</v>
      </c>
      <c r="BV504">
        <v>9996.5875</v>
      </c>
      <c r="BW504">
        <v>0</v>
      </c>
      <c r="BX504">
        <v>5.792219999999999</v>
      </c>
      <c r="BY504">
        <v>-37.46435357142857</v>
      </c>
      <c r="BZ504">
        <v>1543.090714285714</v>
      </c>
      <c r="CA504">
        <v>1580.266428571428</v>
      </c>
      <c r="CB504">
        <v>0.7574941428571428</v>
      </c>
      <c r="CC504">
        <v>1542.806071428571</v>
      </c>
      <c r="CD504">
        <v>23.70597142857143</v>
      </c>
      <c r="CE504">
        <v>2.185383928571428</v>
      </c>
      <c r="CF504">
        <v>2.117714285714285</v>
      </c>
      <c r="CG504">
        <v>18.85555357142857</v>
      </c>
      <c r="CH504">
        <v>18.35305</v>
      </c>
      <c r="CI504">
        <v>2000.034285714286</v>
      </c>
      <c r="CJ504">
        <v>0.9800068571428572</v>
      </c>
      <c r="CK504">
        <v>0.01999291428571429</v>
      </c>
      <c r="CL504">
        <v>0</v>
      </c>
      <c r="CM504">
        <v>2.086753571428571</v>
      </c>
      <c r="CN504">
        <v>0</v>
      </c>
      <c r="CO504">
        <v>6669.028571428571</v>
      </c>
      <c r="CP504">
        <v>17338.56071428572</v>
      </c>
      <c r="CQ504">
        <v>38.85246428571428</v>
      </c>
      <c r="CR504">
        <v>39.53764285714284</v>
      </c>
      <c r="CS504">
        <v>38.26317857142856</v>
      </c>
      <c r="CT504">
        <v>37.68935714285715</v>
      </c>
      <c r="CU504">
        <v>37.78782142857143</v>
      </c>
      <c r="CV504">
        <v>1960.044285714285</v>
      </c>
      <c r="CW504">
        <v>39.99</v>
      </c>
      <c r="CX504">
        <v>0</v>
      </c>
      <c r="CY504">
        <v>1677870276.4</v>
      </c>
      <c r="CZ504">
        <v>0</v>
      </c>
      <c r="DA504">
        <v>0</v>
      </c>
      <c r="DB504" t="s">
        <v>356</v>
      </c>
      <c r="DC504">
        <v>1664468064.5</v>
      </c>
      <c r="DD504">
        <v>1677795524</v>
      </c>
      <c r="DE504">
        <v>0</v>
      </c>
      <c r="DF504">
        <v>-0.419</v>
      </c>
      <c r="DG504">
        <v>-0.001</v>
      </c>
      <c r="DH504">
        <v>3.097</v>
      </c>
      <c r="DI504">
        <v>0.268</v>
      </c>
      <c r="DJ504">
        <v>400</v>
      </c>
      <c r="DK504">
        <v>24</v>
      </c>
      <c r="DL504">
        <v>0.15</v>
      </c>
      <c r="DM504">
        <v>0.13</v>
      </c>
      <c r="DN504">
        <v>-37.43758749999999</v>
      </c>
      <c r="DO504">
        <v>-0.4332889305815005</v>
      </c>
      <c r="DP504">
        <v>0.1110470715226205</v>
      </c>
      <c r="DQ504">
        <v>0</v>
      </c>
      <c r="DR504">
        <v>0.75647095</v>
      </c>
      <c r="DS504">
        <v>0.02501939212007401</v>
      </c>
      <c r="DT504">
        <v>0.002503376719053677</v>
      </c>
      <c r="DU504">
        <v>1</v>
      </c>
      <c r="DV504">
        <v>1</v>
      </c>
      <c r="DW504">
        <v>2</v>
      </c>
      <c r="DX504" t="s">
        <v>365</v>
      </c>
      <c r="DY504">
        <v>2.97834</v>
      </c>
      <c r="DZ504">
        <v>2.72835</v>
      </c>
      <c r="EA504">
        <v>0.200725</v>
      </c>
      <c r="EB504">
        <v>0.205401</v>
      </c>
      <c r="EC504">
        <v>0.106974</v>
      </c>
      <c r="ED504">
        <v>0.105512</v>
      </c>
      <c r="EE504">
        <v>23890.9</v>
      </c>
      <c r="EF504">
        <v>23464.7</v>
      </c>
      <c r="EG504">
        <v>30426.7</v>
      </c>
      <c r="EH504">
        <v>29784.9</v>
      </c>
      <c r="EI504">
        <v>37507.9</v>
      </c>
      <c r="EJ504">
        <v>35084.2</v>
      </c>
      <c r="EK504">
        <v>46552.5</v>
      </c>
      <c r="EL504">
        <v>44294.5</v>
      </c>
      <c r="EM504">
        <v>1.8643</v>
      </c>
      <c r="EN504">
        <v>1.83333</v>
      </c>
      <c r="EO504">
        <v>0.100434</v>
      </c>
      <c r="EP504">
        <v>0</v>
      </c>
      <c r="EQ504">
        <v>25.8576</v>
      </c>
      <c r="ER504">
        <v>999.9</v>
      </c>
      <c r="ES504">
        <v>48.6</v>
      </c>
      <c r="ET504">
        <v>33.4</v>
      </c>
      <c r="EU504">
        <v>28.1079</v>
      </c>
      <c r="EV504">
        <v>63.2462</v>
      </c>
      <c r="EW504">
        <v>20.6971</v>
      </c>
      <c r="EX504">
        <v>1</v>
      </c>
      <c r="EY504">
        <v>0.08224339999999999</v>
      </c>
      <c r="EZ504">
        <v>1.34379</v>
      </c>
      <c r="FA504">
        <v>20.1948</v>
      </c>
      <c r="FB504">
        <v>5.23122</v>
      </c>
      <c r="FC504">
        <v>11.9731</v>
      </c>
      <c r="FD504">
        <v>4.97065</v>
      </c>
      <c r="FE504">
        <v>3.28978</v>
      </c>
      <c r="FF504">
        <v>9999</v>
      </c>
      <c r="FG504">
        <v>9999</v>
      </c>
      <c r="FH504">
        <v>9999</v>
      </c>
      <c r="FI504">
        <v>999.9</v>
      </c>
      <c r="FJ504">
        <v>4.97298</v>
      </c>
      <c r="FK504">
        <v>1.87744</v>
      </c>
      <c r="FL504">
        <v>1.87553</v>
      </c>
      <c r="FM504">
        <v>1.87836</v>
      </c>
      <c r="FN504">
        <v>1.875</v>
      </c>
      <c r="FO504">
        <v>1.87865</v>
      </c>
      <c r="FP504">
        <v>1.87564</v>
      </c>
      <c r="FQ504">
        <v>1.87683</v>
      </c>
      <c r="FR504">
        <v>0</v>
      </c>
      <c r="FS504">
        <v>0</v>
      </c>
      <c r="FT504">
        <v>0</v>
      </c>
      <c r="FU504">
        <v>0</v>
      </c>
      <c r="FV504" t="s">
        <v>358</v>
      </c>
      <c r="FW504" t="s">
        <v>359</v>
      </c>
      <c r="FX504" t="s">
        <v>360</v>
      </c>
      <c r="FY504" t="s">
        <v>360</v>
      </c>
      <c r="FZ504" t="s">
        <v>360</v>
      </c>
      <c r="GA504" t="s">
        <v>360</v>
      </c>
      <c r="GB504">
        <v>0</v>
      </c>
      <c r="GC504">
        <v>100</v>
      </c>
      <c r="GD504">
        <v>100</v>
      </c>
      <c r="GE504">
        <v>5.81</v>
      </c>
      <c r="GF504">
        <v>0.3428</v>
      </c>
      <c r="GG504">
        <v>1.952128706093963</v>
      </c>
      <c r="GH504">
        <v>0.004218851560130391</v>
      </c>
      <c r="GI504">
        <v>-1.795455638341317E-06</v>
      </c>
      <c r="GJ504">
        <v>4.509012065089949E-10</v>
      </c>
      <c r="GK504">
        <v>-0.002260030334245136</v>
      </c>
      <c r="GL504">
        <v>0.00193859277299023</v>
      </c>
      <c r="GM504">
        <v>0.0006059354359476578</v>
      </c>
      <c r="GN504">
        <v>-3.865286006439209E-06</v>
      </c>
      <c r="GO504">
        <v>0</v>
      </c>
      <c r="GP504">
        <v>2124</v>
      </c>
      <c r="GQ504">
        <v>1</v>
      </c>
      <c r="GR504">
        <v>26</v>
      </c>
      <c r="GS504">
        <v>223370.1</v>
      </c>
      <c r="GT504">
        <v>1245.8</v>
      </c>
      <c r="GU504">
        <v>3.23853</v>
      </c>
      <c r="GV504">
        <v>2.53174</v>
      </c>
      <c r="GW504">
        <v>1.39893</v>
      </c>
      <c r="GX504">
        <v>2.36206</v>
      </c>
      <c r="GY504">
        <v>1.44897</v>
      </c>
      <c r="GZ504">
        <v>2.51587</v>
      </c>
      <c r="HA504">
        <v>39.7925</v>
      </c>
      <c r="HB504">
        <v>24.2188</v>
      </c>
      <c r="HC504">
        <v>18</v>
      </c>
      <c r="HD504">
        <v>494.331</v>
      </c>
      <c r="HE504">
        <v>446.698</v>
      </c>
      <c r="HF504">
        <v>23.5795</v>
      </c>
      <c r="HG504">
        <v>28.077</v>
      </c>
      <c r="HH504">
        <v>30.0004</v>
      </c>
      <c r="HI504">
        <v>27.8895</v>
      </c>
      <c r="HJ504">
        <v>27.9614</v>
      </c>
      <c r="HK504">
        <v>64.93600000000001</v>
      </c>
      <c r="HL504">
        <v>23.9412</v>
      </c>
      <c r="HM504">
        <v>100</v>
      </c>
      <c r="HN504">
        <v>23.581</v>
      </c>
      <c r="HO504">
        <v>1590.65</v>
      </c>
      <c r="HP504">
        <v>23.6871</v>
      </c>
      <c r="HQ504">
        <v>100.598</v>
      </c>
      <c r="HR504">
        <v>101.852</v>
      </c>
    </row>
    <row r="505" spans="1:226">
      <c r="A505">
        <v>489</v>
      </c>
      <c r="B505">
        <v>1677870278.5</v>
      </c>
      <c r="C505">
        <v>7757</v>
      </c>
      <c r="D505" t="s">
        <v>1344</v>
      </c>
      <c r="E505" t="s">
        <v>1345</v>
      </c>
      <c r="F505">
        <v>5</v>
      </c>
      <c r="G505" t="s">
        <v>353</v>
      </c>
      <c r="H505" t="s">
        <v>1155</v>
      </c>
      <c r="I505">
        <v>1677870270.75</v>
      </c>
      <c r="J505">
        <f>(K505)/1000</f>
        <v>0</v>
      </c>
      <c r="K505">
        <f>IF(BF505, AN505, AH505)</f>
        <v>0</v>
      </c>
      <c r="L505">
        <f>IF(BF505, AI505, AG505)</f>
        <v>0</v>
      </c>
      <c r="M505">
        <f>BH505 - IF(AU505&gt;1, L505*BB505*100.0/(AW505*BV505), 0)</f>
        <v>0</v>
      </c>
      <c r="N505">
        <f>((T505-J505/2)*M505-L505)/(T505+J505/2)</f>
        <v>0</v>
      </c>
      <c r="O505">
        <f>N505*(BO505+BP505)/1000.0</f>
        <v>0</v>
      </c>
      <c r="P505">
        <f>(BH505 - IF(AU505&gt;1, L505*BB505*100.0/(AW505*BV505), 0))*(BO505+BP505)/1000.0</f>
        <v>0</v>
      </c>
      <c r="Q505">
        <f>2.0/((1/S505-1/R505)+SIGN(S505)*SQRT((1/S505-1/R505)*(1/S505-1/R505) + 4*BC505/((BC505+1)*(BC505+1))*(2*1/S505*1/R505-1/R505*1/R505)))</f>
        <v>0</v>
      </c>
      <c r="R505">
        <f>IF(LEFT(BD505,1)&lt;&gt;"0",IF(LEFT(BD505,1)="1",3.0,BE505),$D$5+$E$5*(BV505*BO505/($K$5*1000))+$F$5*(BV505*BO505/($K$5*1000))*MAX(MIN(BB505,$J$5),$I$5)*MAX(MIN(BB505,$J$5),$I$5)+$G$5*MAX(MIN(BB505,$J$5),$I$5)*(BV505*BO505/($K$5*1000))+$H$5*(BV505*BO505/($K$5*1000))*(BV505*BO505/($K$5*1000)))</f>
        <v>0</v>
      </c>
      <c r="S505">
        <f>J505*(1000-(1000*0.61365*exp(17.502*W505/(240.97+W505))/(BO505+BP505)+BJ505)/2)/(1000*0.61365*exp(17.502*W505/(240.97+W505))/(BO505+BP505)-BJ505)</f>
        <v>0</v>
      </c>
      <c r="T505">
        <f>1/((BC505+1)/(Q505/1.6)+1/(R505/1.37)) + BC505/((BC505+1)/(Q505/1.6) + BC505/(R505/1.37))</f>
        <v>0</v>
      </c>
      <c r="U505">
        <f>(AX505*BA505)</f>
        <v>0</v>
      </c>
      <c r="V505">
        <f>(BQ505+(U505+2*0.95*5.67E-8*(((BQ505+$B$7)+273)^4-(BQ505+273)^4)-44100*J505)/(1.84*29.3*R505+8*0.95*5.67E-8*(BQ505+273)^3))</f>
        <v>0</v>
      </c>
      <c r="W505">
        <f>($C$7*BR505+$D$7*BS505+$E$7*V505)</f>
        <v>0</v>
      </c>
      <c r="X505">
        <f>0.61365*exp(17.502*W505/(240.97+W505))</f>
        <v>0</v>
      </c>
      <c r="Y505">
        <f>(Z505/AA505*100)</f>
        <v>0</v>
      </c>
      <c r="Z505">
        <f>BJ505*(BO505+BP505)/1000</f>
        <v>0</v>
      </c>
      <c r="AA505">
        <f>0.61365*exp(17.502*BQ505/(240.97+BQ505))</f>
        <v>0</v>
      </c>
      <c r="AB505">
        <f>(X505-BJ505*(BO505+BP505)/1000)</f>
        <v>0</v>
      </c>
      <c r="AC505">
        <f>(-J505*44100)</f>
        <v>0</v>
      </c>
      <c r="AD505">
        <f>2*29.3*R505*0.92*(BQ505-W505)</f>
        <v>0</v>
      </c>
      <c r="AE505">
        <f>2*0.95*5.67E-8*(((BQ505+$B$7)+273)^4-(W505+273)^4)</f>
        <v>0</v>
      </c>
      <c r="AF505">
        <f>U505+AE505+AC505+AD505</f>
        <v>0</v>
      </c>
      <c r="AG505">
        <f>BN505*AU505*(BI505-BH505*(1000-AU505*BK505)/(1000-AU505*BJ505))/(100*BB505)</f>
        <v>0</v>
      </c>
      <c r="AH505">
        <f>1000*BN505*AU505*(BJ505-BK505)/(100*BB505*(1000-AU505*BJ505))</f>
        <v>0</v>
      </c>
      <c r="AI505">
        <f>(AJ505 - AK505 - BO505*1E3/(8.314*(BQ505+273.15)) * AM505/BN505 * AL505) * BN505/(100*BB505) * (1000 - BK505)/1000</f>
        <v>0</v>
      </c>
      <c r="AJ505">
        <v>1616.102802080844</v>
      </c>
      <c r="AK505">
        <v>1587.106909090909</v>
      </c>
      <c r="AL505">
        <v>3.456133837061286</v>
      </c>
      <c r="AM505">
        <v>63.79551976902608</v>
      </c>
      <c r="AN505">
        <f>(AP505 - AO505 + BO505*1E3/(8.314*(BQ505+273.15)) * AR505/BN505 * AQ505) * BN505/(100*BB505) * 1000/(1000 - AP505)</f>
        <v>0</v>
      </c>
      <c r="AO505">
        <v>23.70672411019188</v>
      </c>
      <c r="AP505">
        <v>24.45962</v>
      </c>
      <c r="AQ505">
        <v>-4.570996094008252E-05</v>
      </c>
      <c r="AR505">
        <v>100.2132558642337</v>
      </c>
      <c r="AS505">
        <v>0</v>
      </c>
      <c r="AT505">
        <v>0</v>
      </c>
      <c r="AU505">
        <f>IF(AS505*$H$13&gt;=AW505,1.0,(AW505/(AW505-AS505*$H$13)))</f>
        <v>0</v>
      </c>
      <c r="AV505">
        <f>(AU505-1)*100</f>
        <v>0</v>
      </c>
      <c r="AW505">
        <f>MAX(0,($B$13+$C$13*BV505)/(1+$D$13*BV505)*BO505/(BQ505+273)*$E$13)</f>
        <v>0</v>
      </c>
      <c r="AX505">
        <f>$B$11*BW505+$C$11*BX505+$F$11*CI505*(1-CL505)</f>
        <v>0</v>
      </c>
      <c r="AY505">
        <f>AX505*AZ505</f>
        <v>0</v>
      </c>
      <c r="AZ505">
        <f>($B$11*$D$9+$C$11*$D$9+$F$11*((CV505+CN505)/MAX(CV505+CN505+CW505, 0.1)*$I$9+CW505/MAX(CV505+CN505+CW505, 0.1)*$J$9))/($B$11+$C$11+$F$11)</f>
        <v>0</v>
      </c>
      <c r="BA505">
        <f>($B$11*$K$9+$C$11*$K$9+$F$11*((CV505+CN505)/MAX(CV505+CN505+CW505, 0.1)*$P$9+CW505/MAX(CV505+CN505+CW505, 0.1)*$Q$9))/($B$11+$C$11+$F$11)</f>
        <v>0</v>
      </c>
      <c r="BB505">
        <v>3.21</v>
      </c>
      <c r="BC505">
        <v>0.5</v>
      </c>
      <c r="BD505" t="s">
        <v>355</v>
      </c>
      <c r="BE505">
        <v>2</v>
      </c>
      <c r="BF505" t="b">
        <v>1</v>
      </c>
      <c r="BG505">
        <v>1677870270.75</v>
      </c>
      <c r="BH505">
        <v>1523.962857142857</v>
      </c>
      <c r="BI505">
        <v>1561.415714285714</v>
      </c>
      <c r="BJ505">
        <v>24.46395357142857</v>
      </c>
      <c r="BK505">
        <v>23.70649285714286</v>
      </c>
      <c r="BL505">
        <v>1518.166071428571</v>
      </c>
      <c r="BM505">
        <v>24.12114642857142</v>
      </c>
      <c r="BN505">
        <v>500.0362142857143</v>
      </c>
      <c r="BO505">
        <v>89.33221785714284</v>
      </c>
      <c r="BP505">
        <v>0.1000541</v>
      </c>
      <c r="BQ505">
        <v>26.42771071428572</v>
      </c>
      <c r="BR505">
        <v>27.491325</v>
      </c>
      <c r="BS505">
        <v>999.9000000000002</v>
      </c>
      <c r="BT505">
        <v>0</v>
      </c>
      <c r="BU505">
        <v>0</v>
      </c>
      <c r="BV505">
        <v>9992.994285714287</v>
      </c>
      <c r="BW505">
        <v>0</v>
      </c>
      <c r="BX505">
        <v>5.792219999999999</v>
      </c>
      <c r="BY505">
        <v>-37.45241785714285</v>
      </c>
      <c r="BZ505">
        <v>1562.180357142857</v>
      </c>
      <c r="CA505">
        <v>1599.329642857143</v>
      </c>
      <c r="CB505">
        <v>0.7574514285714286</v>
      </c>
      <c r="CC505">
        <v>1561.415714285714</v>
      </c>
      <c r="CD505">
        <v>23.70649285714286</v>
      </c>
      <c r="CE505">
        <v>2.185419285714286</v>
      </c>
      <c r="CF505">
        <v>2.117753214285714</v>
      </c>
      <c r="CG505">
        <v>18.855825</v>
      </c>
      <c r="CH505">
        <v>18.35335357142857</v>
      </c>
      <c r="CI505">
        <v>2000.012857142857</v>
      </c>
      <c r="CJ505">
        <v>0.98000675</v>
      </c>
      <c r="CK505">
        <v>0.019993025</v>
      </c>
      <c r="CL505">
        <v>0</v>
      </c>
      <c r="CM505">
        <v>1.99355</v>
      </c>
      <c r="CN505">
        <v>0</v>
      </c>
      <c r="CO505">
        <v>6668.091428571427</v>
      </c>
      <c r="CP505">
        <v>17338.37142857143</v>
      </c>
      <c r="CQ505">
        <v>38.87921428571428</v>
      </c>
      <c r="CR505">
        <v>39.54871428571428</v>
      </c>
      <c r="CS505">
        <v>38.26546428571429</v>
      </c>
      <c r="CT505">
        <v>37.69821428571429</v>
      </c>
      <c r="CU505">
        <v>37.79667857142857</v>
      </c>
      <c r="CV505">
        <v>1960.022857142857</v>
      </c>
      <c r="CW505">
        <v>39.99</v>
      </c>
      <c r="CX505">
        <v>0</v>
      </c>
      <c r="CY505">
        <v>1677870281.8</v>
      </c>
      <c r="CZ505">
        <v>0</v>
      </c>
      <c r="DA505">
        <v>0</v>
      </c>
      <c r="DB505" t="s">
        <v>356</v>
      </c>
      <c r="DC505">
        <v>1664468064.5</v>
      </c>
      <c r="DD505">
        <v>1677795524</v>
      </c>
      <c r="DE505">
        <v>0</v>
      </c>
      <c r="DF505">
        <v>-0.419</v>
      </c>
      <c r="DG505">
        <v>-0.001</v>
      </c>
      <c r="DH505">
        <v>3.097</v>
      </c>
      <c r="DI505">
        <v>0.268</v>
      </c>
      <c r="DJ505">
        <v>400</v>
      </c>
      <c r="DK505">
        <v>24</v>
      </c>
      <c r="DL505">
        <v>0.15</v>
      </c>
      <c r="DM505">
        <v>0.13</v>
      </c>
      <c r="DN505">
        <v>-37.45140249999999</v>
      </c>
      <c r="DO505">
        <v>0.2691478424015781</v>
      </c>
      <c r="DP505">
        <v>0.08241236098881047</v>
      </c>
      <c r="DQ505">
        <v>0</v>
      </c>
      <c r="DR505">
        <v>0.757195125</v>
      </c>
      <c r="DS505">
        <v>0.008084679174480809</v>
      </c>
      <c r="DT505">
        <v>0.002161225487859831</v>
      </c>
      <c r="DU505">
        <v>1</v>
      </c>
      <c r="DV505">
        <v>1</v>
      </c>
      <c r="DW505">
        <v>2</v>
      </c>
      <c r="DX505" t="s">
        <v>365</v>
      </c>
      <c r="DY505">
        <v>2.97831</v>
      </c>
      <c r="DZ505">
        <v>2.72879</v>
      </c>
      <c r="EA505">
        <v>0.202149</v>
      </c>
      <c r="EB505">
        <v>0.206827</v>
      </c>
      <c r="EC505">
        <v>0.106958</v>
      </c>
      <c r="ED505">
        <v>0.105516</v>
      </c>
      <c r="EE505">
        <v>23848.6</v>
      </c>
      <c r="EF505">
        <v>23422.3</v>
      </c>
      <c r="EG505">
        <v>30427.1</v>
      </c>
      <c r="EH505">
        <v>29784.5</v>
      </c>
      <c r="EI505">
        <v>37509.1</v>
      </c>
      <c r="EJ505">
        <v>35083.9</v>
      </c>
      <c r="EK505">
        <v>46553</v>
      </c>
      <c r="EL505">
        <v>44294.1</v>
      </c>
      <c r="EM505">
        <v>1.86435</v>
      </c>
      <c r="EN505">
        <v>1.8332</v>
      </c>
      <c r="EO505">
        <v>0.100095</v>
      </c>
      <c r="EP505">
        <v>0</v>
      </c>
      <c r="EQ505">
        <v>25.8555</v>
      </c>
      <c r="ER505">
        <v>999.9</v>
      </c>
      <c r="ES505">
        <v>48.6</v>
      </c>
      <c r="ET505">
        <v>33.4</v>
      </c>
      <c r="EU505">
        <v>28.112</v>
      </c>
      <c r="EV505">
        <v>63.4362</v>
      </c>
      <c r="EW505">
        <v>20.7171</v>
      </c>
      <c r="EX505">
        <v>1</v>
      </c>
      <c r="EY505">
        <v>0.0825813</v>
      </c>
      <c r="EZ505">
        <v>1.36777</v>
      </c>
      <c r="FA505">
        <v>20.1946</v>
      </c>
      <c r="FB505">
        <v>5.23092</v>
      </c>
      <c r="FC505">
        <v>11.9725</v>
      </c>
      <c r="FD505">
        <v>4.97045</v>
      </c>
      <c r="FE505">
        <v>3.28975</v>
      </c>
      <c r="FF505">
        <v>9999</v>
      </c>
      <c r="FG505">
        <v>9999</v>
      </c>
      <c r="FH505">
        <v>9999</v>
      </c>
      <c r="FI505">
        <v>999.9</v>
      </c>
      <c r="FJ505">
        <v>4.97298</v>
      </c>
      <c r="FK505">
        <v>1.87744</v>
      </c>
      <c r="FL505">
        <v>1.87554</v>
      </c>
      <c r="FM505">
        <v>1.87836</v>
      </c>
      <c r="FN505">
        <v>1.87501</v>
      </c>
      <c r="FO505">
        <v>1.87864</v>
      </c>
      <c r="FP505">
        <v>1.87567</v>
      </c>
      <c r="FQ505">
        <v>1.87683</v>
      </c>
      <c r="FR505">
        <v>0</v>
      </c>
      <c r="FS505">
        <v>0</v>
      </c>
      <c r="FT505">
        <v>0</v>
      </c>
      <c r="FU505">
        <v>0</v>
      </c>
      <c r="FV505" t="s">
        <v>358</v>
      </c>
      <c r="FW505" t="s">
        <v>359</v>
      </c>
      <c r="FX505" t="s">
        <v>360</v>
      </c>
      <c r="FY505" t="s">
        <v>360</v>
      </c>
      <c r="FZ505" t="s">
        <v>360</v>
      </c>
      <c r="GA505" t="s">
        <v>360</v>
      </c>
      <c r="GB505">
        <v>0</v>
      </c>
      <c r="GC505">
        <v>100</v>
      </c>
      <c r="GD505">
        <v>100</v>
      </c>
      <c r="GE505">
        <v>5.85</v>
      </c>
      <c r="GF505">
        <v>0.3427</v>
      </c>
      <c r="GG505">
        <v>1.952128706093963</v>
      </c>
      <c r="GH505">
        <v>0.004218851560130391</v>
      </c>
      <c r="GI505">
        <v>-1.795455638341317E-06</v>
      </c>
      <c r="GJ505">
        <v>4.509012065089949E-10</v>
      </c>
      <c r="GK505">
        <v>-0.002260030334245136</v>
      </c>
      <c r="GL505">
        <v>0.00193859277299023</v>
      </c>
      <c r="GM505">
        <v>0.0006059354359476578</v>
      </c>
      <c r="GN505">
        <v>-3.865286006439209E-06</v>
      </c>
      <c r="GO505">
        <v>0</v>
      </c>
      <c r="GP505">
        <v>2124</v>
      </c>
      <c r="GQ505">
        <v>1</v>
      </c>
      <c r="GR505">
        <v>26</v>
      </c>
      <c r="GS505">
        <v>223370.2</v>
      </c>
      <c r="GT505">
        <v>1245.9</v>
      </c>
      <c r="GU505">
        <v>3.26904</v>
      </c>
      <c r="GV505">
        <v>2.54639</v>
      </c>
      <c r="GW505">
        <v>1.39893</v>
      </c>
      <c r="GX505">
        <v>2.36206</v>
      </c>
      <c r="GY505">
        <v>1.44897</v>
      </c>
      <c r="GZ505">
        <v>2.3877</v>
      </c>
      <c r="HA505">
        <v>39.7925</v>
      </c>
      <c r="HB505">
        <v>24.2013</v>
      </c>
      <c r="HC505">
        <v>18</v>
      </c>
      <c r="HD505">
        <v>494.382</v>
      </c>
      <c r="HE505">
        <v>446.641</v>
      </c>
      <c r="HF505">
        <v>23.5859</v>
      </c>
      <c r="HG505">
        <v>28.0798</v>
      </c>
      <c r="HH505">
        <v>30.0002</v>
      </c>
      <c r="HI505">
        <v>27.893</v>
      </c>
      <c r="HJ505">
        <v>27.9641</v>
      </c>
      <c r="HK505">
        <v>65.4652</v>
      </c>
      <c r="HL505">
        <v>23.9412</v>
      </c>
      <c r="HM505">
        <v>100</v>
      </c>
      <c r="HN505">
        <v>23.5822</v>
      </c>
      <c r="HO505">
        <v>1604.01</v>
      </c>
      <c r="HP505">
        <v>23.6871</v>
      </c>
      <c r="HQ505">
        <v>100.599</v>
      </c>
      <c r="HR505">
        <v>101.851</v>
      </c>
    </row>
    <row r="506" spans="1:226">
      <c r="A506">
        <v>490</v>
      </c>
      <c r="B506">
        <v>1677870768.6</v>
      </c>
      <c r="C506">
        <v>8247.099999904633</v>
      </c>
      <c r="D506" t="s">
        <v>1346</v>
      </c>
      <c r="E506" t="s">
        <v>1347</v>
      </c>
      <c r="F506">
        <v>5</v>
      </c>
      <c r="G506" t="s">
        <v>353</v>
      </c>
      <c r="H506" t="s">
        <v>1155</v>
      </c>
      <c r="I506">
        <v>1677870760.849999</v>
      </c>
      <c r="J506">
        <f>(K506)/1000</f>
        <v>0</v>
      </c>
      <c r="K506">
        <f>IF(BF506, AN506, AH506)</f>
        <v>0</v>
      </c>
      <c r="L506">
        <f>IF(BF506, AI506, AG506)</f>
        <v>0</v>
      </c>
      <c r="M506">
        <f>BH506 - IF(AU506&gt;1, L506*BB506*100.0/(AW506*BV506), 0)</f>
        <v>0</v>
      </c>
      <c r="N506">
        <f>((T506-J506/2)*M506-L506)/(T506+J506/2)</f>
        <v>0</v>
      </c>
      <c r="O506">
        <f>N506*(BO506+BP506)/1000.0</f>
        <v>0</v>
      </c>
      <c r="P506">
        <f>(BH506 - IF(AU506&gt;1, L506*BB506*100.0/(AW506*BV506), 0))*(BO506+BP506)/1000.0</f>
        <v>0</v>
      </c>
      <c r="Q506">
        <f>2.0/((1/S506-1/R506)+SIGN(S506)*SQRT((1/S506-1/R506)*(1/S506-1/R506) + 4*BC506/((BC506+1)*(BC506+1))*(2*1/S506*1/R506-1/R506*1/R506)))</f>
        <v>0</v>
      </c>
      <c r="R506">
        <f>IF(LEFT(BD506,1)&lt;&gt;"0",IF(LEFT(BD506,1)="1",3.0,BE506),$D$5+$E$5*(BV506*BO506/($K$5*1000))+$F$5*(BV506*BO506/($K$5*1000))*MAX(MIN(BB506,$J$5),$I$5)*MAX(MIN(BB506,$J$5),$I$5)+$G$5*MAX(MIN(BB506,$J$5),$I$5)*(BV506*BO506/($K$5*1000))+$H$5*(BV506*BO506/($K$5*1000))*(BV506*BO506/($K$5*1000)))</f>
        <v>0</v>
      </c>
      <c r="S506">
        <f>J506*(1000-(1000*0.61365*exp(17.502*W506/(240.97+W506))/(BO506+BP506)+BJ506)/2)/(1000*0.61365*exp(17.502*W506/(240.97+W506))/(BO506+BP506)-BJ506)</f>
        <v>0</v>
      </c>
      <c r="T506">
        <f>1/((BC506+1)/(Q506/1.6)+1/(R506/1.37)) + BC506/((BC506+1)/(Q506/1.6) + BC506/(R506/1.37))</f>
        <v>0</v>
      </c>
      <c r="U506">
        <f>(AX506*BA506)</f>
        <v>0</v>
      </c>
      <c r="V506">
        <f>(BQ506+(U506+2*0.95*5.67E-8*(((BQ506+$B$7)+273)^4-(BQ506+273)^4)-44100*J506)/(1.84*29.3*R506+8*0.95*5.67E-8*(BQ506+273)^3))</f>
        <v>0</v>
      </c>
      <c r="W506">
        <f>($C$7*BR506+$D$7*BS506+$E$7*V506)</f>
        <v>0</v>
      </c>
      <c r="X506">
        <f>0.61365*exp(17.502*W506/(240.97+W506))</f>
        <v>0</v>
      </c>
      <c r="Y506">
        <f>(Z506/AA506*100)</f>
        <v>0</v>
      </c>
      <c r="Z506">
        <f>BJ506*(BO506+BP506)/1000</f>
        <v>0</v>
      </c>
      <c r="AA506">
        <f>0.61365*exp(17.502*BQ506/(240.97+BQ506))</f>
        <v>0</v>
      </c>
      <c r="AB506">
        <f>(X506-BJ506*(BO506+BP506)/1000)</f>
        <v>0</v>
      </c>
      <c r="AC506">
        <f>(-J506*44100)</f>
        <v>0</v>
      </c>
      <c r="AD506">
        <f>2*29.3*R506*0.92*(BQ506-W506)</f>
        <v>0</v>
      </c>
      <c r="AE506">
        <f>2*0.95*5.67E-8*(((BQ506+$B$7)+273)^4-(W506+273)^4)</f>
        <v>0</v>
      </c>
      <c r="AF506">
        <f>U506+AE506+AC506+AD506</f>
        <v>0</v>
      </c>
      <c r="AG506">
        <f>BN506*AU506*(BI506-BH506*(1000-AU506*BK506)/(1000-AU506*BJ506))/(100*BB506)</f>
        <v>0</v>
      </c>
      <c r="AH506">
        <f>1000*BN506*AU506*(BJ506-BK506)/(100*BB506*(1000-AU506*BJ506))</f>
        <v>0</v>
      </c>
      <c r="AI506">
        <f>(AJ506 - AK506 - BO506*1E3/(8.314*(BQ506+273.15)) * AM506/BN506 * AL506) * BN506/(100*BB506) * (1000 - BK506)/1000</f>
        <v>0</v>
      </c>
      <c r="AJ506">
        <v>431.8990121018133</v>
      </c>
      <c r="AK506">
        <v>422.2391696969696</v>
      </c>
      <c r="AL506">
        <v>0.02411092533907493</v>
      </c>
      <c r="AM506">
        <v>63.79551976902608</v>
      </c>
      <c r="AN506">
        <f>(AP506 - AO506 + BO506*1E3/(8.314*(BQ506+273.15)) * AR506/BN506 * AQ506) * BN506/(100*BB506) * 1000/(1000 - AP506)</f>
        <v>0</v>
      </c>
      <c r="AO506">
        <v>27.49629389656143</v>
      </c>
      <c r="AP506">
        <v>29.45147030303032</v>
      </c>
      <c r="AQ506">
        <v>1.338824833612671E-05</v>
      </c>
      <c r="AR506">
        <v>100.2132558642337</v>
      </c>
      <c r="AS506">
        <v>0</v>
      </c>
      <c r="AT506">
        <v>0</v>
      </c>
      <c r="AU506">
        <f>IF(AS506*$H$13&gt;=AW506,1.0,(AW506/(AW506-AS506*$H$13)))</f>
        <v>0</v>
      </c>
      <c r="AV506">
        <f>(AU506-1)*100</f>
        <v>0</v>
      </c>
      <c r="AW506">
        <f>MAX(0,($B$13+$C$13*BV506)/(1+$D$13*BV506)*BO506/(BQ506+273)*$E$13)</f>
        <v>0</v>
      </c>
      <c r="AX506">
        <f>$B$11*BW506+$C$11*BX506+$F$11*CI506*(1-CL506)</f>
        <v>0</v>
      </c>
      <c r="AY506">
        <f>AX506*AZ506</f>
        <v>0</v>
      </c>
      <c r="AZ506">
        <f>($B$11*$D$9+$C$11*$D$9+$F$11*((CV506+CN506)/MAX(CV506+CN506+CW506, 0.1)*$I$9+CW506/MAX(CV506+CN506+CW506, 0.1)*$J$9))/($B$11+$C$11+$F$11)</f>
        <v>0</v>
      </c>
      <c r="BA506">
        <f>($B$11*$K$9+$C$11*$K$9+$F$11*((CV506+CN506)/MAX(CV506+CN506+CW506, 0.1)*$P$9+CW506/MAX(CV506+CN506+CW506, 0.1)*$Q$9))/($B$11+$C$11+$F$11)</f>
        <v>0</v>
      </c>
      <c r="BB506">
        <v>3.21</v>
      </c>
      <c r="BC506">
        <v>0.5</v>
      </c>
      <c r="BD506" t="s">
        <v>355</v>
      </c>
      <c r="BE506">
        <v>2</v>
      </c>
      <c r="BF506" t="b">
        <v>1</v>
      </c>
      <c r="BG506">
        <v>1677870760.849999</v>
      </c>
      <c r="BH506">
        <v>409.7561666666667</v>
      </c>
      <c r="BI506">
        <v>419.9651999999999</v>
      </c>
      <c r="BJ506">
        <v>29.44636000000001</v>
      </c>
      <c r="BK506">
        <v>27.4987</v>
      </c>
      <c r="BL506">
        <v>406.3559333333333</v>
      </c>
      <c r="BM506">
        <v>29.04577999999999</v>
      </c>
      <c r="BN506">
        <v>500.0234666666666</v>
      </c>
      <c r="BO506">
        <v>89.33154333333333</v>
      </c>
      <c r="BP506">
        <v>0.1000725133333333</v>
      </c>
      <c r="BQ506">
        <v>34.18199666666666</v>
      </c>
      <c r="BR506">
        <v>35.01357</v>
      </c>
      <c r="BS506">
        <v>999.9000000000002</v>
      </c>
      <c r="BT506">
        <v>0</v>
      </c>
      <c r="BU506">
        <v>0</v>
      </c>
      <c r="BV506">
        <v>9999.271000000001</v>
      </c>
      <c r="BW506">
        <v>0</v>
      </c>
      <c r="BX506">
        <v>5.731126666666664</v>
      </c>
      <c r="BY506">
        <v>-10.2091</v>
      </c>
      <c r="BZ506">
        <v>422.1880666666667</v>
      </c>
      <c r="CA506">
        <v>431.8403999999999</v>
      </c>
      <c r="CB506">
        <v>1.947648</v>
      </c>
      <c r="CC506">
        <v>419.9651999999999</v>
      </c>
      <c r="CD506">
        <v>27.4987</v>
      </c>
      <c r="CE506">
        <v>2.630488333333333</v>
      </c>
      <c r="CF506">
        <v>2.456502666666666</v>
      </c>
      <c r="CG506">
        <v>21.85722333333333</v>
      </c>
      <c r="CH506">
        <v>20.74113333333333</v>
      </c>
      <c r="CI506">
        <v>1999.995</v>
      </c>
      <c r="CJ506">
        <v>0.9800019999999999</v>
      </c>
      <c r="CK506">
        <v>0.0199977</v>
      </c>
      <c r="CL506">
        <v>0</v>
      </c>
      <c r="CM506">
        <v>2.120103333333334</v>
      </c>
      <c r="CN506">
        <v>0</v>
      </c>
      <c r="CO506">
        <v>6354.706333333334</v>
      </c>
      <c r="CP506">
        <v>17338.2</v>
      </c>
      <c r="CQ506">
        <v>39.26653333333332</v>
      </c>
      <c r="CR506">
        <v>40.00826666666665</v>
      </c>
      <c r="CS506">
        <v>39.04133333333332</v>
      </c>
      <c r="CT506">
        <v>38.42046666666666</v>
      </c>
      <c r="CU506">
        <v>39.07879999999999</v>
      </c>
      <c r="CV506">
        <v>1959.995</v>
      </c>
      <c r="CW506">
        <v>39.99933333333333</v>
      </c>
      <c r="CX506">
        <v>0</v>
      </c>
      <c r="CY506">
        <v>1677870772</v>
      </c>
      <c r="CZ506">
        <v>0</v>
      </c>
      <c r="DA506">
        <v>0</v>
      </c>
      <c r="DB506" t="s">
        <v>356</v>
      </c>
      <c r="DC506">
        <v>1664468064.5</v>
      </c>
      <c r="DD506">
        <v>1677795524</v>
      </c>
      <c r="DE506">
        <v>0</v>
      </c>
      <c r="DF506">
        <v>-0.419</v>
      </c>
      <c r="DG506">
        <v>-0.001</v>
      </c>
      <c r="DH506">
        <v>3.097</v>
      </c>
      <c r="DI506">
        <v>0.268</v>
      </c>
      <c r="DJ506">
        <v>400</v>
      </c>
      <c r="DK506">
        <v>24</v>
      </c>
      <c r="DL506">
        <v>0.15</v>
      </c>
      <c r="DM506">
        <v>0.13</v>
      </c>
      <c r="DN506">
        <v>-10.190245</v>
      </c>
      <c r="DO506">
        <v>-0.5245643527204366</v>
      </c>
      <c r="DP506">
        <v>0.07962210732579247</v>
      </c>
      <c r="DQ506">
        <v>0</v>
      </c>
      <c r="DR506">
        <v>1.94623775</v>
      </c>
      <c r="DS506">
        <v>0.05165121951218824</v>
      </c>
      <c r="DT506">
        <v>0.005615432079323911</v>
      </c>
      <c r="DU506">
        <v>1</v>
      </c>
      <c r="DV506">
        <v>1</v>
      </c>
      <c r="DW506">
        <v>2</v>
      </c>
      <c r="DX506" t="s">
        <v>365</v>
      </c>
      <c r="DY506">
        <v>2.97755</v>
      </c>
      <c r="DZ506">
        <v>2.72801</v>
      </c>
      <c r="EA506">
        <v>0.0827587</v>
      </c>
      <c r="EB506">
        <v>0.0852874</v>
      </c>
      <c r="EC506">
        <v>0.121443</v>
      </c>
      <c r="ED506">
        <v>0.116675</v>
      </c>
      <c r="EE506">
        <v>27380.3</v>
      </c>
      <c r="EF506">
        <v>26983.1</v>
      </c>
      <c r="EG506">
        <v>30388.6</v>
      </c>
      <c r="EH506">
        <v>29756.1</v>
      </c>
      <c r="EI506">
        <v>36843.4</v>
      </c>
      <c r="EJ506">
        <v>34601.1</v>
      </c>
      <c r="EK506">
        <v>46498.5</v>
      </c>
      <c r="EL506">
        <v>44251</v>
      </c>
      <c r="EM506">
        <v>1.85935</v>
      </c>
      <c r="EN506">
        <v>1.8288</v>
      </c>
      <c r="EO506">
        <v>0.229262</v>
      </c>
      <c r="EP506">
        <v>0</v>
      </c>
      <c r="EQ506">
        <v>31.3076</v>
      </c>
      <c r="ER506">
        <v>999.9</v>
      </c>
      <c r="ES506">
        <v>48.5</v>
      </c>
      <c r="ET506">
        <v>33.4</v>
      </c>
      <c r="EU506">
        <v>28.0498</v>
      </c>
      <c r="EV506">
        <v>63.0826</v>
      </c>
      <c r="EW506">
        <v>20.4247</v>
      </c>
      <c r="EX506">
        <v>1</v>
      </c>
      <c r="EY506">
        <v>0.127353</v>
      </c>
      <c r="EZ506">
        <v>-1.94937</v>
      </c>
      <c r="FA506">
        <v>20.1898</v>
      </c>
      <c r="FB506">
        <v>5.23241</v>
      </c>
      <c r="FC506">
        <v>11.974</v>
      </c>
      <c r="FD506">
        <v>4.9713</v>
      </c>
      <c r="FE506">
        <v>3.2903</v>
      </c>
      <c r="FF506">
        <v>9999</v>
      </c>
      <c r="FG506">
        <v>9999</v>
      </c>
      <c r="FH506">
        <v>9999</v>
      </c>
      <c r="FI506">
        <v>999.9</v>
      </c>
      <c r="FJ506">
        <v>4.97299</v>
      </c>
      <c r="FK506">
        <v>1.87743</v>
      </c>
      <c r="FL506">
        <v>1.87551</v>
      </c>
      <c r="FM506">
        <v>1.87835</v>
      </c>
      <c r="FN506">
        <v>1.87501</v>
      </c>
      <c r="FO506">
        <v>1.87864</v>
      </c>
      <c r="FP506">
        <v>1.87562</v>
      </c>
      <c r="FQ506">
        <v>1.87683</v>
      </c>
      <c r="FR506">
        <v>0</v>
      </c>
      <c r="FS506">
        <v>0</v>
      </c>
      <c r="FT506">
        <v>0</v>
      </c>
      <c r="FU506">
        <v>0</v>
      </c>
      <c r="FV506" t="s">
        <v>358</v>
      </c>
      <c r="FW506" t="s">
        <v>359</v>
      </c>
      <c r="FX506" t="s">
        <v>360</v>
      </c>
      <c r="FY506" t="s">
        <v>360</v>
      </c>
      <c r="FZ506" t="s">
        <v>360</v>
      </c>
      <c r="GA506" t="s">
        <v>360</v>
      </c>
      <c r="GB506">
        <v>0</v>
      </c>
      <c r="GC506">
        <v>100</v>
      </c>
      <c r="GD506">
        <v>100</v>
      </c>
      <c r="GE506">
        <v>3.4</v>
      </c>
      <c r="GF506">
        <v>0.4006</v>
      </c>
      <c r="GG506">
        <v>1.952128706093963</v>
      </c>
      <c r="GH506">
        <v>0.004218851560130391</v>
      </c>
      <c r="GI506">
        <v>-1.795455638341317E-06</v>
      </c>
      <c r="GJ506">
        <v>4.509012065089949E-10</v>
      </c>
      <c r="GK506">
        <v>0.4005864047308223</v>
      </c>
      <c r="GL506">
        <v>0</v>
      </c>
      <c r="GM506">
        <v>0</v>
      </c>
      <c r="GN506">
        <v>0</v>
      </c>
      <c r="GO506">
        <v>0</v>
      </c>
      <c r="GP506">
        <v>2124</v>
      </c>
      <c r="GQ506">
        <v>1</v>
      </c>
      <c r="GR506">
        <v>26</v>
      </c>
      <c r="GS506">
        <v>223378.4</v>
      </c>
      <c r="GT506">
        <v>1254.1</v>
      </c>
      <c r="GU506">
        <v>1.13037</v>
      </c>
      <c r="GV506">
        <v>2.55859</v>
      </c>
      <c r="GW506">
        <v>1.39893</v>
      </c>
      <c r="GX506">
        <v>2.36206</v>
      </c>
      <c r="GY506">
        <v>1.44897</v>
      </c>
      <c r="GZ506">
        <v>2.45728</v>
      </c>
      <c r="HA506">
        <v>39.9437</v>
      </c>
      <c r="HB506">
        <v>24.2101</v>
      </c>
      <c r="HC506">
        <v>18</v>
      </c>
      <c r="HD506">
        <v>495.003</v>
      </c>
      <c r="HE506">
        <v>447.347</v>
      </c>
      <c r="HF506">
        <v>35.2582</v>
      </c>
      <c r="HG506">
        <v>28.8321</v>
      </c>
      <c r="HH506">
        <v>30.0007</v>
      </c>
      <c r="HI506">
        <v>28.3937</v>
      </c>
      <c r="HJ506">
        <v>28.4186</v>
      </c>
      <c r="HK506">
        <v>22.6683</v>
      </c>
      <c r="HL506">
        <v>0</v>
      </c>
      <c r="HM506">
        <v>100</v>
      </c>
      <c r="HN506">
        <v>35.2572</v>
      </c>
      <c r="HO506">
        <v>419.968</v>
      </c>
      <c r="HP506">
        <v>29.0264</v>
      </c>
      <c r="HQ506">
        <v>100.477</v>
      </c>
      <c r="HR506">
        <v>101.752</v>
      </c>
    </row>
    <row r="507" spans="1:226">
      <c r="A507">
        <v>491</v>
      </c>
      <c r="B507">
        <v>1677870773.6</v>
      </c>
      <c r="C507">
        <v>8252.099999904633</v>
      </c>
      <c r="D507" t="s">
        <v>1348</v>
      </c>
      <c r="E507" t="s">
        <v>1349</v>
      </c>
      <c r="F507">
        <v>5</v>
      </c>
      <c r="G507" t="s">
        <v>353</v>
      </c>
      <c r="H507" t="s">
        <v>1155</v>
      </c>
      <c r="I507">
        <v>1677870765.755172</v>
      </c>
      <c r="J507">
        <f>(K507)/1000</f>
        <v>0</v>
      </c>
      <c r="K507">
        <f>IF(BF507, AN507, AH507)</f>
        <v>0</v>
      </c>
      <c r="L507">
        <f>IF(BF507, AI507, AG507)</f>
        <v>0</v>
      </c>
      <c r="M507">
        <f>BH507 - IF(AU507&gt;1, L507*BB507*100.0/(AW507*BV507), 0)</f>
        <v>0</v>
      </c>
      <c r="N507">
        <f>((T507-J507/2)*M507-L507)/(T507+J507/2)</f>
        <v>0</v>
      </c>
      <c r="O507">
        <f>N507*(BO507+BP507)/1000.0</f>
        <v>0</v>
      </c>
      <c r="P507">
        <f>(BH507 - IF(AU507&gt;1, L507*BB507*100.0/(AW507*BV507), 0))*(BO507+BP507)/1000.0</f>
        <v>0</v>
      </c>
      <c r="Q507">
        <f>2.0/((1/S507-1/R507)+SIGN(S507)*SQRT((1/S507-1/R507)*(1/S507-1/R507) + 4*BC507/((BC507+1)*(BC507+1))*(2*1/S507*1/R507-1/R507*1/R507)))</f>
        <v>0</v>
      </c>
      <c r="R507">
        <f>IF(LEFT(BD507,1)&lt;&gt;"0",IF(LEFT(BD507,1)="1",3.0,BE507),$D$5+$E$5*(BV507*BO507/($K$5*1000))+$F$5*(BV507*BO507/($K$5*1000))*MAX(MIN(BB507,$J$5),$I$5)*MAX(MIN(BB507,$J$5),$I$5)+$G$5*MAX(MIN(BB507,$J$5),$I$5)*(BV507*BO507/($K$5*1000))+$H$5*(BV507*BO507/($K$5*1000))*(BV507*BO507/($K$5*1000)))</f>
        <v>0</v>
      </c>
      <c r="S507">
        <f>J507*(1000-(1000*0.61365*exp(17.502*W507/(240.97+W507))/(BO507+BP507)+BJ507)/2)/(1000*0.61365*exp(17.502*W507/(240.97+W507))/(BO507+BP507)-BJ507)</f>
        <v>0</v>
      </c>
      <c r="T507">
        <f>1/((BC507+1)/(Q507/1.6)+1/(R507/1.37)) + BC507/((BC507+1)/(Q507/1.6) + BC507/(R507/1.37))</f>
        <v>0</v>
      </c>
      <c r="U507">
        <f>(AX507*BA507)</f>
        <v>0</v>
      </c>
      <c r="V507">
        <f>(BQ507+(U507+2*0.95*5.67E-8*(((BQ507+$B$7)+273)^4-(BQ507+273)^4)-44100*J507)/(1.84*29.3*R507+8*0.95*5.67E-8*(BQ507+273)^3))</f>
        <v>0</v>
      </c>
      <c r="W507">
        <f>($C$7*BR507+$D$7*BS507+$E$7*V507)</f>
        <v>0</v>
      </c>
      <c r="X507">
        <f>0.61365*exp(17.502*W507/(240.97+W507))</f>
        <v>0</v>
      </c>
      <c r="Y507">
        <f>(Z507/AA507*100)</f>
        <v>0</v>
      </c>
      <c r="Z507">
        <f>BJ507*(BO507+BP507)/1000</f>
        <v>0</v>
      </c>
      <c r="AA507">
        <f>0.61365*exp(17.502*BQ507/(240.97+BQ507))</f>
        <v>0</v>
      </c>
      <c r="AB507">
        <f>(X507-BJ507*(BO507+BP507)/1000)</f>
        <v>0</v>
      </c>
      <c r="AC507">
        <f>(-J507*44100)</f>
        <v>0</v>
      </c>
      <c r="AD507">
        <f>2*29.3*R507*0.92*(BQ507-W507)</f>
        <v>0</v>
      </c>
      <c r="AE507">
        <f>2*0.95*5.67E-8*(((BQ507+$B$7)+273)^4-(W507+273)^4)</f>
        <v>0</v>
      </c>
      <c r="AF507">
        <f>U507+AE507+AC507+AD507</f>
        <v>0</v>
      </c>
      <c r="AG507">
        <f>BN507*AU507*(BI507-BH507*(1000-AU507*BK507)/(1000-AU507*BJ507))/(100*BB507)</f>
        <v>0</v>
      </c>
      <c r="AH507">
        <f>1000*BN507*AU507*(BJ507-BK507)/(100*BB507*(1000-AU507*BJ507))</f>
        <v>0</v>
      </c>
      <c r="AI507">
        <f>(AJ507 - AK507 - BO507*1E3/(8.314*(BQ507+273.15)) * AM507/BN507 * AL507) * BN507/(100*BB507) * (1000 - BK507)/1000</f>
        <v>0</v>
      </c>
      <c r="AJ507">
        <v>431.7615619694776</v>
      </c>
      <c r="AK507">
        <v>422.0638242424241</v>
      </c>
      <c r="AL507">
        <v>-0.04031130045571946</v>
      </c>
      <c r="AM507">
        <v>63.79551976902608</v>
      </c>
      <c r="AN507">
        <f>(AP507 - AO507 + BO507*1E3/(8.314*(BQ507+273.15)) * AR507/BN507 * AQ507) * BN507/(100*BB507) * 1000/(1000 - AP507)</f>
        <v>0</v>
      </c>
      <c r="AO507">
        <v>27.49620684357409</v>
      </c>
      <c r="AP507">
        <v>29.45282666666666</v>
      </c>
      <c r="AQ507">
        <v>1.07127948273808E-05</v>
      </c>
      <c r="AR507">
        <v>100.2132558642337</v>
      </c>
      <c r="AS507">
        <v>0</v>
      </c>
      <c r="AT507">
        <v>0</v>
      </c>
      <c r="AU507">
        <f>IF(AS507*$H$13&gt;=AW507,1.0,(AW507/(AW507-AS507*$H$13)))</f>
        <v>0</v>
      </c>
      <c r="AV507">
        <f>(AU507-1)*100</f>
        <v>0</v>
      </c>
      <c r="AW507">
        <f>MAX(0,($B$13+$C$13*BV507)/(1+$D$13*BV507)*BO507/(BQ507+273)*$E$13)</f>
        <v>0</v>
      </c>
      <c r="AX507">
        <f>$B$11*BW507+$C$11*BX507+$F$11*CI507*(1-CL507)</f>
        <v>0</v>
      </c>
      <c r="AY507">
        <f>AX507*AZ507</f>
        <v>0</v>
      </c>
      <c r="AZ507">
        <f>($B$11*$D$9+$C$11*$D$9+$F$11*((CV507+CN507)/MAX(CV507+CN507+CW507, 0.1)*$I$9+CW507/MAX(CV507+CN507+CW507, 0.1)*$J$9))/($B$11+$C$11+$F$11)</f>
        <v>0</v>
      </c>
      <c r="BA507">
        <f>($B$11*$K$9+$C$11*$K$9+$F$11*((CV507+CN507)/MAX(CV507+CN507+CW507, 0.1)*$P$9+CW507/MAX(CV507+CN507+CW507, 0.1)*$Q$9))/($B$11+$C$11+$F$11)</f>
        <v>0</v>
      </c>
      <c r="BB507">
        <v>3.21</v>
      </c>
      <c r="BC507">
        <v>0.5</v>
      </c>
      <c r="BD507" t="s">
        <v>355</v>
      </c>
      <c r="BE507">
        <v>2</v>
      </c>
      <c r="BF507" t="b">
        <v>1</v>
      </c>
      <c r="BG507">
        <v>1677870765.755172</v>
      </c>
      <c r="BH507">
        <v>409.7329655172414</v>
      </c>
      <c r="BI507">
        <v>419.8431724137931</v>
      </c>
      <c r="BJ507">
        <v>29.44964827586207</v>
      </c>
      <c r="BK507">
        <v>27.49698620689655</v>
      </c>
      <c r="BL507">
        <v>406.3327586206897</v>
      </c>
      <c r="BM507">
        <v>29.04906551724137</v>
      </c>
      <c r="BN507">
        <v>500.0111724137931</v>
      </c>
      <c r="BO507">
        <v>89.33226206896552</v>
      </c>
      <c r="BP507">
        <v>0.09976467931034483</v>
      </c>
      <c r="BQ507">
        <v>34.18576896551724</v>
      </c>
      <c r="BR507">
        <v>35.01793793103448</v>
      </c>
      <c r="BS507">
        <v>999.9000000000002</v>
      </c>
      <c r="BT507">
        <v>0</v>
      </c>
      <c r="BU507">
        <v>0</v>
      </c>
      <c r="BV507">
        <v>10004.64</v>
      </c>
      <c r="BW507">
        <v>0</v>
      </c>
      <c r="BX507">
        <v>5.792219999999998</v>
      </c>
      <c r="BY507">
        <v>-10.11025965517241</v>
      </c>
      <c r="BZ507">
        <v>422.1655862068965</v>
      </c>
      <c r="CA507">
        <v>431.7141034482759</v>
      </c>
      <c r="CB507">
        <v>1.95266</v>
      </c>
      <c r="CC507">
        <v>419.8431724137931</v>
      </c>
      <c r="CD507">
        <v>27.49698620689655</v>
      </c>
      <c r="CE507">
        <v>2.630804137931034</v>
      </c>
      <c r="CF507">
        <v>2.456369310344828</v>
      </c>
      <c r="CG507">
        <v>21.85918965517241</v>
      </c>
      <c r="CH507">
        <v>20.74025172413792</v>
      </c>
      <c r="CI507">
        <v>1999.981034482758</v>
      </c>
      <c r="CJ507">
        <v>0.9800019999999999</v>
      </c>
      <c r="CK507">
        <v>0.0199977</v>
      </c>
      <c r="CL507">
        <v>0</v>
      </c>
      <c r="CM507">
        <v>2.07551724137931</v>
      </c>
      <c r="CN507">
        <v>0</v>
      </c>
      <c r="CO507">
        <v>6354.847241379311</v>
      </c>
      <c r="CP507">
        <v>17338.07586206897</v>
      </c>
      <c r="CQ507">
        <v>39.28634482758619</v>
      </c>
      <c r="CR507">
        <v>40.0235172413793</v>
      </c>
      <c r="CS507">
        <v>39.05772413793103</v>
      </c>
      <c r="CT507">
        <v>38.43699999999999</v>
      </c>
      <c r="CU507">
        <v>39.09893103448275</v>
      </c>
      <c r="CV507">
        <v>1959.981034482758</v>
      </c>
      <c r="CW507">
        <v>39.99620689655173</v>
      </c>
      <c r="CX507">
        <v>0</v>
      </c>
      <c r="CY507">
        <v>1677870776.8</v>
      </c>
      <c r="CZ507">
        <v>0</v>
      </c>
      <c r="DA507">
        <v>0</v>
      </c>
      <c r="DB507" t="s">
        <v>356</v>
      </c>
      <c r="DC507">
        <v>1664468064.5</v>
      </c>
      <c r="DD507">
        <v>1677795524</v>
      </c>
      <c r="DE507">
        <v>0</v>
      </c>
      <c r="DF507">
        <v>-0.419</v>
      </c>
      <c r="DG507">
        <v>-0.001</v>
      </c>
      <c r="DH507">
        <v>3.097</v>
      </c>
      <c r="DI507">
        <v>0.268</v>
      </c>
      <c r="DJ507">
        <v>400</v>
      </c>
      <c r="DK507">
        <v>24</v>
      </c>
      <c r="DL507">
        <v>0.15</v>
      </c>
      <c r="DM507">
        <v>0.13</v>
      </c>
      <c r="DN507">
        <v>-10.14878317073171</v>
      </c>
      <c r="DO507">
        <v>0.4749081533100886</v>
      </c>
      <c r="DP507">
        <v>0.1928726399496983</v>
      </c>
      <c r="DQ507">
        <v>0</v>
      </c>
      <c r="DR507">
        <v>1.949030731707317</v>
      </c>
      <c r="DS507">
        <v>0.06055421602787149</v>
      </c>
      <c r="DT507">
        <v>0.006248132361049178</v>
      </c>
      <c r="DU507">
        <v>1</v>
      </c>
      <c r="DV507">
        <v>1</v>
      </c>
      <c r="DW507">
        <v>2</v>
      </c>
      <c r="DX507" t="s">
        <v>365</v>
      </c>
      <c r="DY507">
        <v>2.97729</v>
      </c>
      <c r="DZ507">
        <v>2.7275</v>
      </c>
      <c r="EA507">
        <v>0.08272069999999999</v>
      </c>
      <c r="EB507">
        <v>0.084934</v>
      </c>
      <c r="EC507">
        <v>0.121444</v>
      </c>
      <c r="ED507">
        <v>0.116671</v>
      </c>
      <c r="EE507">
        <v>27380.9</v>
      </c>
      <c r="EF507">
        <v>26992.9</v>
      </c>
      <c r="EG507">
        <v>30388</v>
      </c>
      <c r="EH507">
        <v>29755.3</v>
      </c>
      <c r="EI507">
        <v>36842.7</v>
      </c>
      <c r="EJ507">
        <v>34600.6</v>
      </c>
      <c r="EK507">
        <v>46497.6</v>
      </c>
      <c r="EL507">
        <v>44250</v>
      </c>
      <c r="EM507">
        <v>1.8591</v>
      </c>
      <c r="EN507">
        <v>1.82895</v>
      </c>
      <c r="EO507">
        <v>0.22871</v>
      </c>
      <c r="EP507">
        <v>0</v>
      </c>
      <c r="EQ507">
        <v>31.3312</v>
      </c>
      <c r="ER507">
        <v>999.9</v>
      </c>
      <c r="ES507">
        <v>48.5</v>
      </c>
      <c r="ET507">
        <v>33.4</v>
      </c>
      <c r="EU507">
        <v>28.0489</v>
      </c>
      <c r="EV507">
        <v>63.0326</v>
      </c>
      <c r="EW507">
        <v>20.5569</v>
      </c>
      <c r="EX507">
        <v>1</v>
      </c>
      <c r="EY507">
        <v>0.127998</v>
      </c>
      <c r="EZ507">
        <v>-1.94761</v>
      </c>
      <c r="FA507">
        <v>20.1888</v>
      </c>
      <c r="FB507">
        <v>5.22523</v>
      </c>
      <c r="FC507">
        <v>11.974</v>
      </c>
      <c r="FD507">
        <v>4.96915</v>
      </c>
      <c r="FE507">
        <v>3.28883</v>
      </c>
      <c r="FF507">
        <v>9999</v>
      </c>
      <c r="FG507">
        <v>9999</v>
      </c>
      <c r="FH507">
        <v>9999</v>
      </c>
      <c r="FI507">
        <v>999.9</v>
      </c>
      <c r="FJ507">
        <v>4.97301</v>
      </c>
      <c r="FK507">
        <v>1.87744</v>
      </c>
      <c r="FL507">
        <v>1.87554</v>
      </c>
      <c r="FM507">
        <v>1.87836</v>
      </c>
      <c r="FN507">
        <v>1.87503</v>
      </c>
      <c r="FO507">
        <v>1.87866</v>
      </c>
      <c r="FP507">
        <v>1.87564</v>
      </c>
      <c r="FQ507">
        <v>1.87683</v>
      </c>
      <c r="FR507">
        <v>0</v>
      </c>
      <c r="FS507">
        <v>0</v>
      </c>
      <c r="FT507">
        <v>0</v>
      </c>
      <c r="FU507">
        <v>0</v>
      </c>
      <c r="FV507" t="s">
        <v>358</v>
      </c>
      <c r="FW507" t="s">
        <v>359</v>
      </c>
      <c r="FX507" t="s">
        <v>360</v>
      </c>
      <c r="FY507" t="s">
        <v>360</v>
      </c>
      <c r="FZ507" t="s">
        <v>360</v>
      </c>
      <c r="GA507" t="s">
        <v>360</v>
      </c>
      <c r="GB507">
        <v>0</v>
      </c>
      <c r="GC507">
        <v>100</v>
      </c>
      <c r="GD507">
        <v>100</v>
      </c>
      <c r="GE507">
        <v>3.399</v>
      </c>
      <c r="GF507">
        <v>0.4006</v>
      </c>
      <c r="GG507">
        <v>1.952128706093963</v>
      </c>
      <c r="GH507">
        <v>0.004218851560130391</v>
      </c>
      <c r="GI507">
        <v>-1.795455638341317E-06</v>
      </c>
      <c r="GJ507">
        <v>4.509012065089949E-10</v>
      </c>
      <c r="GK507">
        <v>0.4005864047308223</v>
      </c>
      <c r="GL507">
        <v>0</v>
      </c>
      <c r="GM507">
        <v>0</v>
      </c>
      <c r="GN507">
        <v>0</v>
      </c>
      <c r="GO507">
        <v>0</v>
      </c>
      <c r="GP507">
        <v>2124</v>
      </c>
      <c r="GQ507">
        <v>1</v>
      </c>
      <c r="GR507">
        <v>26</v>
      </c>
      <c r="GS507">
        <v>223378.5</v>
      </c>
      <c r="GT507">
        <v>1254.2</v>
      </c>
      <c r="GU507">
        <v>1.10596</v>
      </c>
      <c r="GV507">
        <v>2.54639</v>
      </c>
      <c r="GW507">
        <v>1.39893</v>
      </c>
      <c r="GX507">
        <v>2.36206</v>
      </c>
      <c r="GY507">
        <v>1.44897</v>
      </c>
      <c r="GZ507">
        <v>2.48535</v>
      </c>
      <c r="HA507">
        <v>39.9437</v>
      </c>
      <c r="HB507">
        <v>24.2101</v>
      </c>
      <c r="HC507">
        <v>18</v>
      </c>
      <c r="HD507">
        <v>494.923</v>
      </c>
      <c r="HE507">
        <v>447.501</v>
      </c>
      <c r="HF507">
        <v>35.2438</v>
      </c>
      <c r="HG507">
        <v>28.8413</v>
      </c>
      <c r="HH507">
        <v>30.0008</v>
      </c>
      <c r="HI507">
        <v>28.4027</v>
      </c>
      <c r="HJ507">
        <v>28.4265</v>
      </c>
      <c r="HK507">
        <v>22.1382</v>
      </c>
      <c r="HL507">
        <v>0</v>
      </c>
      <c r="HM507">
        <v>100</v>
      </c>
      <c r="HN507">
        <v>35.2366</v>
      </c>
      <c r="HO507">
        <v>399.918</v>
      </c>
      <c r="HP507">
        <v>29.0264</v>
      </c>
      <c r="HQ507">
        <v>100.475</v>
      </c>
      <c r="HR507">
        <v>101.75</v>
      </c>
    </row>
    <row r="508" spans="1:226">
      <c r="A508">
        <v>492</v>
      </c>
      <c r="B508">
        <v>1677870778.6</v>
      </c>
      <c r="C508">
        <v>8257.099999904633</v>
      </c>
      <c r="D508" t="s">
        <v>1350</v>
      </c>
      <c r="E508" t="s">
        <v>1351</v>
      </c>
      <c r="F508">
        <v>5</v>
      </c>
      <c r="G508" t="s">
        <v>353</v>
      </c>
      <c r="H508" t="s">
        <v>1155</v>
      </c>
      <c r="I508">
        <v>1677870770.832142</v>
      </c>
      <c r="J508">
        <f>(K508)/1000</f>
        <v>0</v>
      </c>
      <c r="K508">
        <f>IF(BF508, AN508, AH508)</f>
        <v>0</v>
      </c>
      <c r="L508">
        <f>IF(BF508, AI508, AG508)</f>
        <v>0</v>
      </c>
      <c r="M508">
        <f>BH508 - IF(AU508&gt;1, L508*BB508*100.0/(AW508*BV508), 0)</f>
        <v>0</v>
      </c>
      <c r="N508">
        <f>((T508-J508/2)*M508-L508)/(T508+J508/2)</f>
        <v>0</v>
      </c>
      <c r="O508">
        <f>N508*(BO508+BP508)/1000.0</f>
        <v>0</v>
      </c>
      <c r="P508">
        <f>(BH508 - IF(AU508&gt;1, L508*BB508*100.0/(AW508*BV508), 0))*(BO508+BP508)/1000.0</f>
        <v>0</v>
      </c>
      <c r="Q508">
        <f>2.0/((1/S508-1/R508)+SIGN(S508)*SQRT((1/S508-1/R508)*(1/S508-1/R508) + 4*BC508/((BC508+1)*(BC508+1))*(2*1/S508*1/R508-1/R508*1/R508)))</f>
        <v>0</v>
      </c>
      <c r="R508">
        <f>IF(LEFT(BD508,1)&lt;&gt;"0",IF(LEFT(BD508,1)="1",3.0,BE508),$D$5+$E$5*(BV508*BO508/($K$5*1000))+$F$5*(BV508*BO508/($K$5*1000))*MAX(MIN(BB508,$J$5),$I$5)*MAX(MIN(BB508,$J$5),$I$5)+$G$5*MAX(MIN(BB508,$J$5),$I$5)*(BV508*BO508/($K$5*1000))+$H$5*(BV508*BO508/($K$5*1000))*(BV508*BO508/($K$5*1000)))</f>
        <v>0</v>
      </c>
      <c r="S508">
        <f>J508*(1000-(1000*0.61365*exp(17.502*W508/(240.97+W508))/(BO508+BP508)+BJ508)/2)/(1000*0.61365*exp(17.502*W508/(240.97+W508))/(BO508+BP508)-BJ508)</f>
        <v>0</v>
      </c>
      <c r="T508">
        <f>1/((BC508+1)/(Q508/1.6)+1/(R508/1.37)) + BC508/((BC508+1)/(Q508/1.6) + BC508/(R508/1.37))</f>
        <v>0</v>
      </c>
      <c r="U508">
        <f>(AX508*BA508)</f>
        <v>0</v>
      </c>
      <c r="V508">
        <f>(BQ508+(U508+2*0.95*5.67E-8*(((BQ508+$B$7)+273)^4-(BQ508+273)^4)-44100*J508)/(1.84*29.3*R508+8*0.95*5.67E-8*(BQ508+273)^3))</f>
        <v>0</v>
      </c>
      <c r="W508">
        <f>($C$7*BR508+$D$7*BS508+$E$7*V508)</f>
        <v>0</v>
      </c>
      <c r="X508">
        <f>0.61365*exp(17.502*W508/(240.97+W508))</f>
        <v>0</v>
      </c>
      <c r="Y508">
        <f>(Z508/AA508*100)</f>
        <v>0</v>
      </c>
      <c r="Z508">
        <f>BJ508*(BO508+BP508)/1000</f>
        <v>0</v>
      </c>
      <c r="AA508">
        <f>0.61365*exp(17.502*BQ508/(240.97+BQ508))</f>
        <v>0</v>
      </c>
      <c r="AB508">
        <f>(X508-BJ508*(BO508+BP508)/1000)</f>
        <v>0</v>
      </c>
      <c r="AC508">
        <f>(-J508*44100)</f>
        <v>0</v>
      </c>
      <c r="AD508">
        <f>2*29.3*R508*0.92*(BQ508-W508)</f>
        <v>0</v>
      </c>
      <c r="AE508">
        <f>2*0.95*5.67E-8*(((BQ508+$B$7)+273)^4-(W508+273)^4)</f>
        <v>0</v>
      </c>
      <c r="AF508">
        <f>U508+AE508+AC508+AD508</f>
        <v>0</v>
      </c>
      <c r="AG508">
        <f>BN508*AU508*(BI508-BH508*(1000-AU508*BK508)/(1000-AU508*BJ508))/(100*BB508)</f>
        <v>0</v>
      </c>
      <c r="AH508">
        <f>1000*BN508*AU508*(BJ508-BK508)/(100*BB508*(1000-AU508*BJ508))</f>
        <v>0</v>
      </c>
      <c r="AI508">
        <f>(AJ508 - AK508 - BO508*1E3/(8.314*(BQ508+273.15)) * AM508/BN508 * AL508) * BN508/(100*BB508) * (1000 - BK508)/1000</f>
        <v>0</v>
      </c>
      <c r="AJ508">
        <v>425.0415522664409</v>
      </c>
      <c r="AK508">
        <v>418.8516424242421</v>
      </c>
      <c r="AL508">
        <v>-0.8274421177465706</v>
      </c>
      <c r="AM508">
        <v>63.79551976902608</v>
      </c>
      <c r="AN508">
        <f>(AP508 - AO508 + BO508*1E3/(8.314*(BQ508+273.15)) * AR508/BN508 * AQ508) * BN508/(100*BB508) * 1000/(1000 - AP508)</f>
        <v>0</v>
      </c>
      <c r="AO508">
        <v>27.49595132324803</v>
      </c>
      <c r="AP508">
        <v>29.45740424242425</v>
      </c>
      <c r="AQ508">
        <v>1.593355327238736E-05</v>
      </c>
      <c r="AR508">
        <v>100.2132558642337</v>
      </c>
      <c r="AS508">
        <v>0</v>
      </c>
      <c r="AT508">
        <v>0</v>
      </c>
      <c r="AU508">
        <f>IF(AS508*$H$13&gt;=AW508,1.0,(AW508/(AW508-AS508*$H$13)))</f>
        <v>0</v>
      </c>
      <c r="AV508">
        <f>(AU508-1)*100</f>
        <v>0</v>
      </c>
      <c r="AW508">
        <f>MAX(0,($B$13+$C$13*BV508)/(1+$D$13*BV508)*BO508/(BQ508+273)*$E$13)</f>
        <v>0</v>
      </c>
      <c r="AX508">
        <f>$B$11*BW508+$C$11*BX508+$F$11*CI508*(1-CL508)</f>
        <v>0</v>
      </c>
      <c r="AY508">
        <f>AX508*AZ508</f>
        <v>0</v>
      </c>
      <c r="AZ508">
        <f>($B$11*$D$9+$C$11*$D$9+$F$11*((CV508+CN508)/MAX(CV508+CN508+CW508, 0.1)*$I$9+CW508/MAX(CV508+CN508+CW508, 0.1)*$J$9))/($B$11+$C$11+$F$11)</f>
        <v>0</v>
      </c>
      <c r="BA508">
        <f>($B$11*$K$9+$C$11*$K$9+$F$11*((CV508+CN508)/MAX(CV508+CN508+CW508, 0.1)*$P$9+CW508/MAX(CV508+CN508+CW508, 0.1)*$Q$9))/($B$11+$C$11+$F$11)</f>
        <v>0</v>
      </c>
      <c r="BB508">
        <v>3.21</v>
      </c>
      <c r="BC508">
        <v>0.5</v>
      </c>
      <c r="BD508" t="s">
        <v>355</v>
      </c>
      <c r="BE508">
        <v>2</v>
      </c>
      <c r="BF508" t="b">
        <v>1</v>
      </c>
      <c r="BG508">
        <v>1677870770.832142</v>
      </c>
      <c r="BH508">
        <v>409.2705714285713</v>
      </c>
      <c r="BI508">
        <v>417.3963214285714</v>
      </c>
      <c r="BJ508">
        <v>29.45275357142858</v>
      </c>
      <c r="BK508">
        <v>27.49626071428571</v>
      </c>
      <c r="BL508">
        <v>405.8716428571428</v>
      </c>
      <c r="BM508">
        <v>29.05216071428572</v>
      </c>
      <c r="BN508">
        <v>499.9808214285714</v>
      </c>
      <c r="BO508">
        <v>89.33333214285712</v>
      </c>
      <c r="BP508">
        <v>0.09957814999999999</v>
      </c>
      <c r="BQ508">
        <v>34.19025</v>
      </c>
      <c r="BR508">
        <v>35.028525</v>
      </c>
      <c r="BS508">
        <v>999.9000000000002</v>
      </c>
      <c r="BT508">
        <v>0</v>
      </c>
      <c r="BU508">
        <v>0</v>
      </c>
      <c r="BV508">
        <v>10003.23785714286</v>
      </c>
      <c r="BW508">
        <v>0</v>
      </c>
      <c r="BX508">
        <v>5.792219999999999</v>
      </c>
      <c r="BY508">
        <v>-8.125822571428573</v>
      </c>
      <c r="BZ508">
        <v>421.6904285714285</v>
      </c>
      <c r="CA508">
        <v>429.1976428571429</v>
      </c>
      <c r="CB508">
        <v>1.956493928571428</v>
      </c>
      <c r="CC508">
        <v>417.3963214285714</v>
      </c>
      <c r="CD508">
        <v>27.49626071428571</v>
      </c>
      <c r="CE508">
        <v>2.631113571428572</v>
      </c>
      <c r="CF508">
        <v>2.456333571428571</v>
      </c>
      <c r="CG508">
        <v>21.86110714285714</v>
      </c>
      <c r="CH508">
        <v>20.74001428571428</v>
      </c>
      <c r="CI508">
        <v>2000</v>
      </c>
      <c r="CJ508">
        <v>0.9800021071428571</v>
      </c>
      <c r="CK508">
        <v>0.01999758928571429</v>
      </c>
      <c r="CL508">
        <v>0</v>
      </c>
      <c r="CM508">
        <v>2.106817857142857</v>
      </c>
      <c r="CN508">
        <v>0</v>
      </c>
      <c r="CO508">
        <v>6355.279285714286</v>
      </c>
      <c r="CP508">
        <v>17338.23928571429</v>
      </c>
      <c r="CQ508">
        <v>39.30314285714285</v>
      </c>
      <c r="CR508">
        <v>40.04428571428571</v>
      </c>
      <c r="CS508">
        <v>39.0665</v>
      </c>
      <c r="CT508">
        <v>38.437</v>
      </c>
      <c r="CU508">
        <v>39.1205</v>
      </c>
      <c r="CV508">
        <v>1960</v>
      </c>
      <c r="CW508">
        <v>39.99357142857144</v>
      </c>
      <c r="CX508">
        <v>0</v>
      </c>
      <c r="CY508">
        <v>1677870781.6</v>
      </c>
      <c r="CZ508">
        <v>0</v>
      </c>
      <c r="DA508">
        <v>0</v>
      </c>
      <c r="DB508" t="s">
        <v>356</v>
      </c>
      <c r="DC508">
        <v>1664468064.5</v>
      </c>
      <c r="DD508">
        <v>1677795524</v>
      </c>
      <c r="DE508">
        <v>0</v>
      </c>
      <c r="DF508">
        <v>-0.419</v>
      </c>
      <c r="DG508">
        <v>-0.001</v>
      </c>
      <c r="DH508">
        <v>3.097</v>
      </c>
      <c r="DI508">
        <v>0.268</v>
      </c>
      <c r="DJ508">
        <v>400</v>
      </c>
      <c r="DK508">
        <v>24</v>
      </c>
      <c r="DL508">
        <v>0.15</v>
      </c>
      <c r="DM508">
        <v>0.13</v>
      </c>
      <c r="DN508">
        <v>-8.969473658536588</v>
      </c>
      <c r="DO508">
        <v>17.87270508710797</v>
      </c>
      <c r="DP508">
        <v>2.405497302698861</v>
      </c>
      <c r="DQ508">
        <v>0</v>
      </c>
      <c r="DR508">
        <v>1.953681463414634</v>
      </c>
      <c r="DS508">
        <v>0.04596731707317248</v>
      </c>
      <c r="DT508">
        <v>0.004766403543182896</v>
      </c>
      <c r="DU508">
        <v>1</v>
      </c>
      <c r="DV508">
        <v>1</v>
      </c>
      <c r="DW508">
        <v>2</v>
      </c>
      <c r="DX508" t="s">
        <v>365</v>
      </c>
      <c r="DY508">
        <v>2.97746</v>
      </c>
      <c r="DZ508">
        <v>2.7283</v>
      </c>
      <c r="EA508">
        <v>0.0821475</v>
      </c>
      <c r="EB508">
        <v>0.08308450000000001</v>
      </c>
      <c r="EC508">
        <v>0.121459</v>
      </c>
      <c r="ED508">
        <v>0.116666</v>
      </c>
      <c r="EE508">
        <v>27397.6</v>
      </c>
      <c r="EF508">
        <v>27047.3</v>
      </c>
      <c r="EG508">
        <v>30387.6</v>
      </c>
      <c r="EH508">
        <v>29755.3</v>
      </c>
      <c r="EI508">
        <v>36841.9</v>
      </c>
      <c r="EJ508">
        <v>34600.4</v>
      </c>
      <c r="EK508">
        <v>46497.4</v>
      </c>
      <c r="EL508">
        <v>44249.7</v>
      </c>
      <c r="EM508">
        <v>1.85898</v>
      </c>
      <c r="EN508">
        <v>1.82862</v>
      </c>
      <c r="EO508">
        <v>0.228532</v>
      </c>
      <c r="EP508">
        <v>0</v>
      </c>
      <c r="EQ508">
        <v>31.3538</v>
      </c>
      <c r="ER508">
        <v>999.9</v>
      </c>
      <c r="ES508">
        <v>48.5</v>
      </c>
      <c r="ET508">
        <v>33.4</v>
      </c>
      <c r="EU508">
        <v>28.0475</v>
      </c>
      <c r="EV508">
        <v>62.9226</v>
      </c>
      <c r="EW508">
        <v>20.7131</v>
      </c>
      <c r="EX508">
        <v>1</v>
      </c>
      <c r="EY508">
        <v>0.128547</v>
      </c>
      <c r="EZ508">
        <v>-1.91083</v>
      </c>
      <c r="FA508">
        <v>20.1897</v>
      </c>
      <c r="FB508">
        <v>5.22867</v>
      </c>
      <c r="FC508">
        <v>11.974</v>
      </c>
      <c r="FD508">
        <v>4.96955</v>
      </c>
      <c r="FE508">
        <v>3.2895</v>
      </c>
      <c r="FF508">
        <v>9999</v>
      </c>
      <c r="FG508">
        <v>9999</v>
      </c>
      <c r="FH508">
        <v>9999</v>
      </c>
      <c r="FI508">
        <v>999.9</v>
      </c>
      <c r="FJ508">
        <v>4.97302</v>
      </c>
      <c r="FK508">
        <v>1.87743</v>
      </c>
      <c r="FL508">
        <v>1.87557</v>
      </c>
      <c r="FM508">
        <v>1.87837</v>
      </c>
      <c r="FN508">
        <v>1.87503</v>
      </c>
      <c r="FO508">
        <v>1.87866</v>
      </c>
      <c r="FP508">
        <v>1.87566</v>
      </c>
      <c r="FQ508">
        <v>1.87683</v>
      </c>
      <c r="FR508">
        <v>0</v>
      </c>
      <c r="FS508">
        <v>0</v>
      </c>
      <c r="FT508">
        <v>0</v>
      </c>
      <c r="FU508">
        <v>0</v>
      </c>
      <c r="FV508" t="s">
        <v>358</v>
      </c>
      <c r="FW508" t="s">
        <v>359</v>
      </c>
      <c r="FX508" t="s">
        <v>360</v>
      </c>
      <c r="FY508" t="s">
        <v>360</v>
      </c>
      <c r="FZ508" t="s">
        <v>360</v>
      </c>
      <c r="GA508" t="s">
        <v>360</v>
      </c>
      <c r="GB508">
        <v>0</v>
      </c>
      <c r="GC508">
        <v>100</v>
      </c>
      <c r="GD508">
        <v>100</v>
      </c>
      <c r="GE508">
        <v>3.389</v>
      </c>
      <c r="GF508">
        <v>0.4005</v>
      </c>
      <c r="GG508">
        <v>1.952128706093963</v>
      </c>
      <c r="GH508">
        <v>0.004218851560130391</v>
      </c>
      <c r="GI508">
        <v>-1.795455638341317E-06</v>
      </c>
      <c r="GJ508">
        <v>4.509012065089949E-10</v>
      </c>
      <c r="GK508">
        <v>0.4005864047308223</v>
      </c>
      <c r="GL508">
        <v>0</v>
      </c>
      <c r="GM508">
        <v>0</v>
      </c>
      <c r="GN508">
        <v>0</v>
      </c>
      <c r="GO508">
        <v>0</v>
      </c>
      <c r="GP508">
        <v>2124</v>
      </c>
      <c r="GQ508">
        <v>1</v>
      </c>
      <c r="GR508">
        <v>26</v>
      </c>
      <c r="GS508">
        <v>223378.6</v>
      </c>
      <c r="GT508">
        <v>1254.2</v>
      </c>
      <c r="GU508">
        <v>1.07544</v>
      </c>
      <c r="GV508">
        <v>2.55737</v>
      </c>
      <c r="GW508">
        <v>1.39893</v>
      </c>
      <c r="GX508">
        <v>2.36206</v>
      </c>
      <c r="GY508">
        <v>1.44897</v>
      </c>
      <c r="GZ508">
        <v>2.48779</v>
      </c>
      <c r="HA508">
        <v>39.9437</v>
      </c>
      <c r="HB508">
        <v>24.2101</v>
      </c>
      <c r="HC508">
        <v>18</v>
      </c>
      <c r="HD508">
        <v>494.908</v>
      </c>
      <c r="HE508">
        <v>447.361</v>
      </c>
      <c r="HF508">
        <v>35.2222</v>
      </c>
      <c r="HG508">
        <v>28.8499</v>
      </c>
      <c r="HH508">
        <v>30.0007</v>
      </c>
      <c r="HI508">
        <v>28.4108</v>
      </c>
      <c r="HJ508">
        <v>28.435</v>
      </c>
      <c r="HK508">
        <v>21.5175</v>
      </c>
      <c r="HL508">
        <v>0</v>
      </c>
      <c r="HM508">
        <v>100</v>
      </c>
      <c r="HN508">
        <v>35.2024</v>
      </c>
      <c r="HO508">
        <v>386.553</v>
      </c>
      <c r="HP508">
        <v>29.0264</v>
      </c>
      <c r="HQ508">
        <v>100.475</v>
      </c>
      <c r="HR508">
        <v>101.749</v>
      </c>
    </row>
    <row r="509" spans="1:226">
      <c r="A509">
        <v>493</v>
      </c>
      <c r="B509">
        <v>1677870783.6</v>
      </c>
      <c r="C509">
        <v>8262.099999904633</v>
      </c>
      <c r="D509" t="s">
        <v>1352</v>
      </c>
      <c r="E509" t="s">
        <v>1353</v>
      </c>
      <c r="F509">
        <v>5</v>
      </c>
      <c r="G509" t="s">
        <v>353</v>
      </c>
      <c r="H509" t="s">
        <v>1155</v>
      </c>
      <c r="I509">
        <v>1677870776.1</v>
      </c>
      <c r="J509">
        <f>(K509)/1000</f>
        <v>0</v>
      </c>
      <c r="K509">
        <f>IF(BF509, AN509, AH509)</f>
        <v>0</v>
      </c>
      <c r="L509">
        <f>IF(BF509, AI509, AG509)</f>
        <v>0</v>
      </c>
      <c r="M509">
        <f>BH509 - IF(AU509&gt;1, L509*BB509*100.0/(AW509*BV509), 0)</f>
        <v>0</v>
      </c>
      <c r="N509">
        <f>((T509-J509/2)*M509-L509)/(T509+J509/2)</f>
        <v>0</v>
      </c>
      <c r="O509">
        <f>N509*(BO509+BP509)/1000.0</f>
        <v>0</v>
      </c>
      <c r="P509">
        <f>(BH509 - IF(AU509&gt;1, L509*BB509*100.0/(AW509*BV509), 0))*(BO509+BP509)/1000.0</f>
        <v>0</v>
      </c>
      <c r="Q509">
        <f>2.0/((1/S509-1/R509)+SIGN(S509)*SQRT((1/S509-1/R509)*(1/S509-1/R509) + 4*BC509/((BC509+1)*(BC509+1))*(2*1/S509*1/R509-1/R509*1/R509)))</f>
        <v>0</v>
      </c>
      <c r="R509">
        <f>IF(LEFT(BD509,1)&lt;&gt;"0",IF(LEFT(BD509,1)="1",3.0,BE509),$D$5+$E$5*(BV509*BO509/($K$5*1000))+$F$5*(BV509*BO509/($K$5*1000))*MAX(MIN(BB509,$J$5),$I$5)*MAX(MIN(BB509,$J$5),$I$5)+$G$5*MAX(MIN(BB509,$J$5),$I$5)*(BV509*BO509/($K$5*1000))+$H$5*(BV509*BO509/($K$5*1000))*(BV509*BO509/($K$5*1000)))</f>
        <v>0</v>
      </c>
      <c r="S509">
        <f>J509*(1000-(1000*0.61365*exp(17.502*W509/(240.97+W509))/(BO509+BP509)+BJ509)/2)/(1000*0.61365*exp(17.502*W509/(240.97+W509))/(BO509+BP509)-BJ509)</f>
        <v>0</v>
      </c>
      <c r="T509">
        <f>1/((BC509+1)/(Q509/1.6)+1/(R509/1.37)) + BC509/((BC509+1)/(Q509/1.6) + BC509/(R509/1.37))</f>
        <v>0</v>
      </c>
      <c r="U509">
        <f>(AX509*BA509)</f>
        <v>0</v>
      </c>
      <c r="V509">
        <f>(BQ509+(U509+2*0.95*5.67E-8*(((BQ509+$B$7)+273)^4-(BQ509+273)^4)-44100*J509)/(1.84*29.3*R509+8*0.95*5.67E-8*(BQ509+273)^3))</f>
        <v>0</v>
      </c>
      <c r="W509">
        <f>($C$7*BR509+$D$7*BS509+$E$7*V509)</f>
        <v>0</v>
      </c>
      <c r="X509">
        <f>0.61365*exp(17.502*W509/(240.97+W509))</f>
        <v>0</v>
      </c>
      <c r="Y509">
        <f>(Z509/AA509*100)</f>
        <v>0</v>
      </c>
      <c r="Z509">
        <f>BJ509*(BO509+BP509)/1000</f>
        <v>0</v>
      </c>
      <c r="AA509">
        <f>0.61365*exp(17.502*BQ509/(240.97+BQ509))</f>
        <v>0</v>
      </c>
      <c r="AB509">
        <f>(X509-BJ509*(BO509+BP509)/1000)</f>
        <v>0</v>
      </c>
      <c r="AC509">
        <f>(-J509*44100)</f>
        <v>0</v>
      </c>
      <c r="AD509">
        <f>2*29.3*R509*0.92*(BQ509-W509)</f>
        <v>0</v>
      </c>
      <c r="AE509">
        <f>2*0.95*5.67E-8*(((BQ509+$B$7)+273)^4-(W509+273)^4)</f>
        <v>0</v>
      </c>
      <c r="AF509">
        <f>U509+AE509+AC509+AD509</f>
        <v>0</v>
      </c>
      <c r="AG509">
        <f>BN509*AU509*(BI509-BH509*(1000-AU509*BK509)/(1000-AU509*BJ509))/(100*BB509)</f>
        <v>0</v>
      </c>
      <c r="AH509">
        <f>1000*BN509*AU509*(BJ509-BK509)/(100*BB509*(1000-AU509*BJ509))</f>
        <v>0</v>
      </c>
      <c r="AI509">
        <f>(AJ509 - AK509 - BO509*1E3/(8.314*(BQ509+273.15)) * AM509/BN509 * AL509) * BN509/(100*BB509) * (1000 - BK509)/1000</f>
        <v>0</v>
      </c>
      <c r="AJ509">
        <v>410.7042996314153</v>
      </c>
      <c r="AK509">
        <v>409.7755939393939</v>
      </c>
      <c r="AL509">
        <v>-1.974243460155328</v>
      </c>
      <c r="AM509">
        <v>63.79551976902608</v>
      </c>
      <c r="AN509">
        <f>(AP509 - AO509 + BO509*1E3/(8.314*(BQ509+273.15)) * AR509/BN509 * AQ509) * BN509/(100*BB509) * 1000/(1000 - AP509)</f>
        <v>0</v>
      </c>
      <c r="AO509">
        <v>27.49248804926245</v>
      </c>
      <c r="AP509">
        <v>29.45831575757575</v>
      </c>
      <c r="AQ509">
        <v>-6.408889378071713E-06</v>
      </c>
      <c r="AR509">
        <v>100.2132558642337</v>
      </c>
      <c r="AS509">
        <v>0</v>
      </c>
      <c r="AT509">
        <v>0</v>
      </c>
      <c r="AU509">
        <f>IF(AS509*$H$13&gt;=AW509,1.0,(AW509/(AW509-AS509*$H$13)))</f>
        <v>0</v>
      </c>
      <c r="AV509">
        <f>(AU509-1)*100</f>
        <v>0</v>
      </c>
      <c r="AW509">
        <f>MAX(0,($B$13+$C$13*BV509)/(1+$D$13*BV509)*BO509/(BQ509+273)*$E$13)</f>
        <v>0</v>
      </c>
      <c r="AX509">
        <f>$B$11*BW509+$C$11*BX509+$F$11*CI509*(1-CL509)</f>
        <v>0</v>
      </c>
      <c r="AY509">
        <f>AX509*AZ509</f>
        <v>0</v>
      </c>
      <c r="AZ509">
        <f>($B$11*$D$9+$C$11*$D$9+$F$11*((CV509+CN509)/MAX(CV509+CN509+CW509, 0.1)*$I$9+CW509/MAX(CV509+CN509+CW509, 0.1)*$J$9))/($B$11+$C$11+$F$11)</f>
        <v>0</v>
      </c>
      <c r="BA509">
        <f>($B$11*$K$9+$C$11*$K$9+$F$11*((CV509+CN509)/MAX(CV509+CN509+CW509, 0.1)*$P$9+CW509/MAX(CV509+CN509+CW509, 0.1)*$Q$9))/($B$11+$C$11+$F$11)</f>
        <v>0</v>
      </c>
      <c r="BB509">
        <v>3.21</v>
      </c>
      <c r="BC509">
        <v>0.5</v>
      </c>
      <c r="BD509" t="s">
        <v>355</v>
      </c>
      <c r="BE509">
        <v>2</v>
      </c>
      <c r="BF509" t="b">
        <v>1</v>
      </c>
      <c r="BG509">
        <v>1677870776.1</v>
      </c>
      <c r="BH509">
        <v>406.5537037037037</v>
      </c>
      <c r="BI509">
        <v>410.0859259259259</v>
      </c>
      <c r="BJ509">
        <v>29.45569629629629</v>
      </c>
      <c r="BK509">
        <v>27.49505185185185</v>
      </c>
      <c r="BL509">
        <v>403.1628888888889</v>
      </c>
      <c r="BM509">
        <v>29.05510740740741</v>
      </c>
      <c r="BN509">
        <v>499.9902222222223</v>
      </c>
      <c r="BO509">
        <v>89.33551111111112</v>
      </c>
      <c r="BP509">
        <v>0.09953290000000002</v>
      </c>
      <c r="BQ509">
        <v>34.19511111111111</v>
      </c>
      <c r="BR509">
        <v>35.04062592592592</v>
      </c>
      <c r="BS509">
        <v>999.9000000000001</v>
      </c>
      <c r="BT509">
        <v>0</v>
      </c>
      <c r="BU509">
        <v>0</v>
      </c>
      <c r="BV509">
        <v>10007.15333333333</v>
      </c>
      <c r="BW509">
        <v>0</v>
      </c>
      <c r="BX509">
        <v>5.792219999999999</v>
      </c>
      <c r="BY509">
        <v>-3.532276037037037</v>
      </c>
      <c r="BZ509">
        <v>418.8924814814815</v>
      </c>
      <c r="CA509">
        <v>421.6800740740741</v>
      </c>
      <c r="CB509">
        <v>1.960648888888889</v>
      </c>
      <c r="CC509">
        <v>410.0859259259259</v>
      </c>
      <c r="CD509">
        <v>27.49505185185185</v>
      </c>
      <c r="CE509">
        <v>2.63144074074074</v>
      </c>
      <c r="CF509">
        <v>2.456285925925926</v>
      </c>
      <c r="CG509">
        <v>21.86314074074074</v>
      </c>
      <c r="CH509">
        <v>20.7397</v>
      </c>
      <c r="CI509">
        <v>2000.016666666667</v>
      </c>
      <c r="CJ509">
        <v>0.9800023333333333</v>
      </c>
      <c r="CK509">
        <v>0.01999735555555555</v>
      </c>
      <c r="CL509">
        <v>0</v>
      </c>
      <c r="CM509">
        <v>2.091537037037037</v>
      </c>
      <c r="CN509">
        <v>0</v>
      </c>
      <c r="CO509">
        <v>6355.949629629631</v>
      </c>
      <c r="CP509">
        <v>17338.38518518519</v>
      </c>
      <c r="CQ509">
        <v>39.312</v>
      </c>
      <c r="CR509">
        <v>40.0574074074074</v>
      </c>
      <c r="CS509">
        <v>39.08066666666667</v>
      </c>
      <c r="CT509">
        <v>38.44633333333333</v>
      </c>
      <c r="CU509">
        <v>39.13418518518519</v>
      </c>
      <c r="CV509">
        <v>1960.016666666667</v>
      </c>
      <c r="CW509">
        <v>39.99074074074074</v>
      </c>
      <c r="CX509">
        <v>0</v>
      </c>
      <c r="CY509">
        <v>1677870787</v>
      </c>
      <c r="CZ509">
        <v>0</v>
      </c>
      <c r="DA509">
        <v>0</v>
      </c>
      <c r="DB509" t="s">
        <v>356</v>
      </c>
      <c r="DC509">
        <v>1664468064.5</v>
      </c>
      <c r="DD509">
        <v>1677795524</v>
      </c>
      <c r="DE509">
        <v>0</v>
      </c>
      <c r="DF509">
        <v>-0.419</v>
      </c>
      <c r="DG509">
        <v>-0.001</v>
      </c>
      <c r="DH509">
        <v>3.097</v>
      </c>
      <c r="DI509">
        <v>0.268</v>
      </c>
      <c r="DJ509">
        <v>400</v>
      </c>
      <c r="DK509">
        <v>24</v>
      </c>
      <c r="DL509">
        <v>0.15</v>
      </c>
      <c r="DM509">
        <v>0.13</v>
      </c>
      <c r="DN509">
        <v>-5.40421712</v>
      </c>
      <c r="DO509">
        <v>53.66998853133212</v>
      </c>
      <c r="DP509">
        <v>5.547837865643436</v>
      </c>
      <c r="DQ509">
        <v>0</v>
      </c>
      <c r="DR509">
        <v>1.95883525</v>
      </c>
      <c r="DS509">
        <v>0.04769617260787718</v>
      </c>
      <c r="DT509">
        <v>0.004786545720819962</v>
      </c>
      <c r="DU509">
        <v>1</v>
      </c>
      <c r="DV509">
        <v>1</v>
      </c>
      <c r="DW509">
        <v>2</v>
      </c>
      <c r="DX509" t="s">
        <v>365</v>
      </c>
      <c r="DY509">
        <v>2.97751</v>
      </c>
      <c r="DZ509">
        <v>2.72819</v>
      </c>
      <c r="EA509">
        <v>0.0806963</v>
      </c>
      <c r="EB509">
        <v>0.0806886</v>
      </c>
      <c r="EC509">
        <v>0.121459</v>
      </c>
      <c r="ED509">
        <v>0.116657</v>
      </c>
      <c r="EE509">
        <v>27440.4</v>
      </c>
      <c r="EF509">
        <v>27117.6</v>
      </c>
      <c r="EG509">
        <v>30387.1</v>
      </c>
      <c r="EH509">
        <v>29755</v>
      </c>
      <c r="EI509">
        <v>36840.9</v>
      </c>
      <c r="EJ509">
        <v>34600.3</v>
      </c>
      <c r="EK509">
        <v>46496.3</v>
      </c>
      <c r="EL509">
        <v>44249.2</v>
      </c>
      <c r="EM509">
        <v>1.8589</v>
      </c>
      <c r="EN509">
        <v>1.82855</v>
      </c>
      <c r="EO509">
        <v>0.227422</v>
      </c>
      <c r="EP509">
        <v>0</v>
      </c>
      <c r="EQ509">
        <v>31.3745</v>
      </c>
      <c r="ER509">
        <v>999.9</v>
      </c>
      <c r="ES509">
        <v>48.5</v>
      </c>
      <c r="ET509">
        <v>33.4</v>
      </c>
      <c r="EU509">
        <v>28.0531</v>
      </c>
      <c r="EV509">
        <v>63.0226</v>
      </c>
      <c r="EW509">
        <v>20.5008</v>
      </c>
      <c r="EX509">
        <v>1</v>
      </c>
      <c r="EY509">
        <v>0.128963</v>
      </c>
      <c r="EZ509">
        <v>-1.83522</v>
      </c>
      <c r="FA509">
        <v>20.1904</v>
      </c>
      <c r="FB509">
        <v>5.22897</v>
      </c>
      <c r="FC509">
        <v>11.974</v>
      </c>
      <c r="FD509">
        <v>4.96945</v>
      </c>
      <c r="FE509">
        <v>3.28943</v>
      </c>
      <c r="FF509">
        <v>9999</v>
      </c>
      <c r="FG509">
        <v>9999</v>
      </c>
      <c r="FH509">
        <v>9999</v>
      </c>
      <c r="FI509">
        <v>999.9</v>
      </c>
      <c r="FJ509">
        <v>4.97302</v>
      </c>
      <c r="FK509">
        <v>1.87744</v>
      </c>
      <c r="FL509">
        <v>1.8756</v>
      </c>
      <c r="FM509">
        <v>1.87837</v>
      </c>
      <c r="FN509">
        <v>1.87507</v>
      </c>
      <c r="FO509">
        <v>1.87866</v>
      </c>
      <c r="FP509">
        <v>1.87573</v>
      </c>
      <c r="FQ509">
        <v>1.87685</v>
      </c>
      <c r="FR509">
        <v>0</v>
      </c>
      <c r="FS509">
        <v>0</v>
      </c>
      <c r="FT509">
        <v>0</v>
      </c>
      <c r="FU509">
        <v>0</v>
      </c>
      <c r="FV509" t="s">
        <v>358</v>
      </c>
      <c r="FW509" t="s">
        <v>359</v>
      </c>
      <c r="FX509" t="s">
        <v>360</v>
      </c>
      <c r="FY509" t="s">
        <v>360</v>
      </c>
      <c r="FZ509" t="s">
        <v>360</v>
      </c>
      <c r="GA509" t="s">
        <v>360</v>
      </c>
      <c r="GB509">
        <v>0</v>
      </c>
      <c r="GC509">
        <v>100</v>
      </c>
      <c r="GD509">
        <v>100</v>
      </c>
      <c r="GE509">
        <v>3.361</v>
      </c>
      <c r="GF509">
        <v>0.4006</v>
      </c>
      <c r="GG509">
        <v>1.952128706093963</v>
      </c>
      <c r="GH509">
        <v>0.004218851560130391</v>
      </c>
      <c r="GI509">
        <v>-1.795455638341317E-06</v>
      </c>
      <c r="GJ509">
        <v>4.509012065089949E-10</v>
      </c>
      <c r="GK509">
        <v>0.4005864047308223</v>
      </c>
      <c r="GL509">
        <v>0</v>
      </c>
      <c r="GM509">
        <v>0</v>
      </c>
      <c r="GN509">
        <v>0</v>
      </c>
      <c r="GO509">
        <v>0</v>
      </c>
      <c r="GP509">
        <v>2124</v>
      </c>
      <c r="GQ509">
        <v>1</v>
      </c>
      <c r="GR509">
        <v>26</v>
      </c>
      <c r="GS509">
        <v>223378.7</v>
      </c>
      <c r="GT509">
        <v>1254.3</v>
      </c>
      <c r="GU509">
        <v>1.0376</v>
      </c>
      <c r="GV509">
        <v>2.55005</v>
      </c>
      <c r="GW509">
        <v>1.39893</v>
      </c>
      <c r="GX509">
        <v>2.36206</v>
      </c>
      <c r="GY509">
        <v>1.44897</v>
      </c>
      <c r="GZ509">
        <v>2.45361</v>
      </c>
      <c r="HA509">
        <v>39.9184</v>
      </c>
      <c r="HB509">
        <v>24.2101</v>
      </c>
      <c r="HC509">
        <v>18</v>
      </c>
      <c r="HD509">
        <v>494.923</v>
      </c>
      <c r="HE509">
        <v>447.376</v>
      </c>
      <c r="HF509">
        <v>35.1869</v>
      </c>
      <c r="HG509">
        <v>28.8586</v>
      </c>
      <c r="HH509">
        <v>30.0006</v>
      </c>
      <c r="HI509">
        <v>28.4192</v>
      </c>
      <c r="HJ509">
        <v>28.4431</v>
      </c>
      <c r="HK509">
        <v>20.7495</v>
      </c>
      <c r="HL509">
        <v>0</v>
      </c>
      <c r="HM509">
        <v>100</v>
      </c>
      <c r="HN509">
        <v>35.151</v>
      </c>
      <c r="HO509">
        <v>366.098</v>
      </c>
      <c r="HP509">
        <v>29.0264</v>
      </c>
      <c r="HQ509">
        <v>100.473</v>
      </c>
      <c r="HR509">
        <v>101.748</v>
      </c>
    </row>
    <row r="510" spans="1:226">
      <c r="A510">
        <v>494</v>
      </c>
      <c r="B510">
        <v>1677870788.6</v>
      </c>
      <c r="C510">
        <v>8267.099999904633</v>
      </c>
      <c r="D510" t="s">
        <v>1354</v>
      </c>
      <c r="E510" t="s">
        <v>1355</v>
      </c>
      <c r="F510">
        <v>5</v>
      </c>
      <c r="G510" t="s">
        <v>353</v>
      </c>
      <c r="H510" t="s">
        <v>1155</v>
      </c>
      <c r="I510">
        <v>1677870780.814285</v>
      </c>
      <c r="J510">
        <f>(K510)/1000</f>
        <v>0</v>
      </c>
      <c r="K510">
        <f>IF(BF510, AN510, AH510)</f>
        <v>0</v>
      </c>
      <c r="L510">
        <f>IF(BF510, AI510, AG510)</f>
        <v>0</v>
      </c>
      <c r="M510">
        <f>BH510 - IF(AU510&gt;1, L510*BB510*100.0/(AW510*BV510), 0)</f>
        <v>0</v>
      </c>
      <c r="N510">
        <f>((T510-J510/2)*M510-L510)/(T510+J510/2)</f>
        <v>0</v>
      </c>
      <c r="O510">
        <f>N510*(BO510+BP510)/1000.0</f>
        <v>0</v>
      </c>
      <c r="P510">
        <f>(BH510 - IF(AU510&gt;1, L510*BB510*100.0/(AW510*BV510), 0))*(BO510+BP510)/1000.0</f>
        <v>0</v>
      </c>
      <c r="Q510">
        <f>2.0/((1/S510-1/R510)+SIGN(S510)*SQRT((1/S510-1/R510)*(1/S510-1/R510) + 4*BC510/((BC510+1)*(BC510+1))*(2*1/S510*1/R510-1/R510*1/R510)))</f>
        <v>0</v>
      </c>
      <c r="R510">
        <f>IF(LEFT(BD510,1)&lt;&gt;"0",IF(LEFT(BD510,1)="1",3.0,BE510),$D$5+$E$5*(BV510*BO510/($K$5*1000))+$F$5*(BV510*BO510/($K$5*1000))*MAX(MIN(BB510,$J$5),$I$5)*MAX(MIN(BB510,$J$5),$I$5)+$G$5*MAX(MIN(BB510,$J$5),$I$5)*(BV510*BO510/($K$5*1000))+$H$5*(BV510*BO510/($K$5*1000))*(BV510*BO510/($K$5*1000)))</f>
        <v>0</v>
      </c>
      <c r="S510">
        <f>J510*(1000-(1000*0.61365*exp(17.502*W510/(240.97+W510))/(BO510+BP510)+BJ510)/2)/(1000*0.61365*exp(17.502*W510/(240.97+W510))/(BO510+BP510)-BJ510)</f>
        <v>0</v>
      </c>
      <c r="T510">
        <f>1/((BC510+1)/(Q510/1.6)+1/(R510/1.37)) + BC510/((BC510+1)/(Q510/1.6) + BC510/(R510/1.37))</f>
        <v>0</v>
      </c>
      <c r="U510">
        <f>(AX510*BA510)</f>
        <v>0</v>
      </c>
      <c r="V510">
        <f>(BQ510+(U510+2*0.95*5.67E-8*(((BQ510+$B$7)+273)^4-(BQ510+273)^4)-44100*J510)/(1.84*29.3*R510+8*0.95*5.67E-8*(BQ510+273)^3))</f>
        <v>0</v>
      </c>
      <c r="W510">
        <f>($C$7*BR510+$D$7*BS510+$E$7*V510)</f>
        <v>0</v>
      </c>
      <c r="X510">
        <f>0.61365*exp(17.502*W510/(240.97+W510))</f>
        <v>0</v>
      </c>
      <c r="Y510">
        <f>(Z510/AA510*100)</f>
        <v>0</v>
      </c>
      <c r="Z510">
        <f>BJ510*(BO510+BP510)/1000</f>
        <v>0</v>
      </c>
      <c r="AA510">
        <f>0.61365*exp(17.502*BQ510/(240.97+BQ510))</f>
        <v>0</v>
      </c>
      <c r="AB510">
        <f>(X510-BJ510*(BO510+BP510)/1000)</f>
        <v>0</v>
      </c>
      <c r="AC510">
        <f>(-J510*44100)</f>
        <v>0</v>
      </c>
      <c r="AD510">
        <f>2*29.3*R510*0.92*(BQ510-W510)</f>
        <v>0</v>
      </c>
      <c r="AE510">
        <f>2*0.95*5.67E-8*(((BQ510+$B$7)+273)^4-(W510+273)^4)</f>
        <v>0</v>
      </c>
      <c r="AF510">
        <f>U510+AE510+AC510+AD510</f>
        <v>0</v>
      </c>
      <c r="AG510">
        <f>BN510*AU510*(BI510-BH510*(1000-AU510*BK510)/(1000-AU510*BJ510))/(100*BB510)</f>
        <v>0</v>
      </c>
      <c r="AH510">
        <f>1000*BN510*AU510*(BJ510-BK510)/(100*BB510*(1000-AU510*BJ510))</f>
        <v>0</v>
      </c>
      <c r="AI510">
        <f>(AJ510 - AK510 - BO510*1E3/(8.314*(BQ510+273.15)) * AM510/BN510 * AL510) * BN510/(100*BB510) * (1000 - BK510)/1000</f>
        <v>0</v>
      </c>
      <c r="AJ510">
        <v>394.070278246092</v>
      </c>
      <c r="AK510">
        <v>396.6883090909093</v>
      </c>
      <c r="AL510">
        <v>-2.713369438496652</v>
      </c>
      <c r="AM510">
        <v>63.79551976902608</v>
      </c>
      <c r="AN510">
        <f>(AP510 - AO510 + BO510*1E3/(8.314*(BQ510+273.15)) * AR510/BN510 * AQ510) * BN510/(100*BB510) * 1000/(1000 - AP510)</f>
        <v>0</v>
      </c>
      <c r="AO510">
        <v>27.4905816009799</v>
      </c>
      <c r="AP510">
        <v>29.45926303030302</v>
      </c>
      <c r="AQ510">
        <v>3.856245115060704E-06</v>
      </c>
      <c r="AR510">
        <v>100.2132558642337</v>
      </c>
      <c r="AS510">
        <v>0</v>
      </c>
      <c r="AT510">
        <v>0</v>
      </c>
      <c r="AU510">
        <f>IF(AS510*$H$13&gt;=AW510,1.0,(AW510/(AW510-AS510*$H$13)))</f>
        <v>0</v>
      </c>
      <c r="AV510">
        <f>(AU510-1)*100</f>
        <v>0</v>
      </c>
      <c r="AW510">
        <f>MAX(0,($B$13+$C$13*BV510)/(1+$D$13*BV510)*BO510/(BQ510+273)*$E$13)</f>
        <v>0</v>
      </c>
      <c r="AX510">
        <f>$B$11*BW510+$C$11*BX510+$F$11*CI510*(1-CL510)</f>
        <v>0</v>
      </c>
      <c r="AY510">
        <f>AX510*AZ510</f>
        <v>0</v>
      </c>
      <c r="AZ510">
        <f>($B$11*$D$9+$C$11*$D$9+$F$11*((CV510+CN510)/MAX(CV510+CN510+CW510, 0.1)*$I$9+CW510/MAX(CV510+CN510+CW510, 0.1)*$J$9))/($B$11+$C$11+$F$11)</f>
        <v>0</v>
      </c>
      <c r="BA510">
        <f>($B$11*$K$9+$C$11*$K$9+$F$11*((CV510+CN510)/MAX(CV510+CN510+CW510, 0.1)*$P$9+CW510/MAX(CV510+CN510+CW510, 0.1)*$Q$9))/($B$11+$C$11+$F$11)</f>
        <v>0</v>
      </c>
      <c r="BB510">
        <v>3.21</v>
      </c>
      <c r="BC510">
        <v>0.5</v>
      </c>
      <c r="BD510" t="s">
        <v>355</v>
      </c>
      <c r="BE510">
        <v>2</v>
      </c>
      <c r="BF510" t="b">
        <v>1</v>
      </c>
      <c r="BG510">
        <v>1677870780.814285</v>
      </c>
      <c r="BH510">
        <v>400.4378571428572</v>
      </c>
      <c r="BI510">
        <v>398.3783928571429</v>
      </c>
      <c r="BJ510">
        <v>29.45783928571428</v>
      </c>
      <c r="BK510">
        <v>27.49334285714286</v>
      </c>
      <c r="BL510">
        <v>397.0653928571429</v>
      </c>
      <c r="BM510">
        <v>29.05725</v>
      </c>
      <c r="BN510">
        <v>500.0018214285714</v>
      </c>
      <c r="BO510">
        <v>89.33651785714288</v>
      </c>
      <c r="BP510">
        <v>0.09975942857142857</v>
      </c>
      <c r="BQ510">
        <v>34.19913214285714</v>
      </c>
      <c r="BR510">
        <v>35.04655</v>
      </c>
      <c r="BS510">
        <v>999.9000000000002</v>
      </c>
      <c r="BT510">
        <v>0</v>
      </c>
      <c r="BU510">
        <v>0</v>
      </c>
      <c r="BV510">
        <v>10006.91928571429</v>
      </c>
      <c r="BW510">
        <v>0</v>
      </c>
      <c r="BX510">
        <v>5.792219999999999</v>
      </c>
      <c r="BY510">
        <v>2.059430964285714</v>
      </c>
      <c r="BZ510">
        <v>412.5919285714286</v>
      </c>
      <c r="CA510">
        <v>409.6408571428573</v>
      </c>
      <c r="CB510">
        <v>1.96449</v>
      </c>
      <c r="CC510">
        <v>398.3783928571429</v>
      </c>
      <c r="CD510">
        <v>27.49334285714286</v>
      </c>
      <c r="CE510">
        <v>2.631661071428571</v>
      </c>
      <c r="CF510">
        <v>2.456161071428572</v>
      </c>
      <c r="CG510">
        <v>21.86451428571428</v>
      </c>
      <c r="CH510">
        <v>20.73887857142857</v>
      </c>
      <c r="CI510">
        <v>2000.023571428571</v>
      </c>
      <c r="CJ510">
        <v>0.9800024285714285</v>
      </c>
      <c r="CK510">
        <v>0.01999725714285714</v>
      </c>
      <c r="CL510">
        <v>0</v>
      </c>
      <c r="CM510">
        <v>2.082207142857143</v>
      </c>
      <c r="CN510">
        <v>0</v>
      </c>
      <c r="CO510">
        <v>6356.573928571428</v>
      </c>
      <c r="CP510">
        <v>17338.44642857143</v>
      </c>
      <c r="CQ510">
        <v>39.33</v>
      </c>
      <c r="CR510">
        <v>40.06199999999999</v>
      </c>
      <c r="CS510">
        <v>39.10025</v>
      </c>
      <c r="CT510">
        <v>38.4595</v>
      </c>
      <c r="CU510">
        <v>39.15157142857142</v>
      </c>
      <c r="CV510">
        <v>1960.023571428571</v>
      </c>
      <c r="CW510">
        <v>39.99071428571428</v>
      </c>
      <c r="CX510">
        <v>0</v>
      </c>
      <c r="CY510">
        <v>1677870791.8</v>
      </c>
      <c r="CZ510">
        <v>0</v>
      </c>
      <c r="DA510">
        <v>0</v>
      </c>
      <c r="DB510" t="s">
        <v>356</v>
      </c>
      <c r="DC510">
        <v>1664468064.5</v>
      </c>
      <c r="DD510">
        <v>1677795524</v>
      </c>
      <c r="DE510">
        <v>0</v>
      </c>
      <c r="DF510">
        <v>-0.419</v>
      </c>
      <c r="DG510">
        <v>-0.001</v>
      </c>
      <c r="DH510">
        <v>3.097</v>
      </c>
      <c r="DI510">
        <v>0.268</v>
      </c>
      <c r="DJ510">
        <v>400</v>
      </c>
      <c r="DK510">
        <v>24</v>
      </c>
      <c r="DL510">
        <v>0.15</v>
      </c>
      <c r="DM510">
        <v>0.13</v>
      </c>
      <c r="DN510">
        <v>-1.82768187</v>
      </c>
      <c r="DO510">
        <v>70.39180624390248</v>
      </c>
      <c r="DP510">
        <v>6.870042871071403</v>
      </c>
      <c r="DQ510">
        <v>0</v>
      </c>
      <c r="DR510">
        <v>1.961683</v>
      </c>
      <c r="DS510">
        <v>0.05137733583489342</v>
      </c>
      <c r="DT510">
        <v>0.005081149574653351</v>
      </c>
      <c r="DU510">
        <v>1</v>
      </c>
      <c r="DV510">
        <v>1</v>
      </c>
      <c r="DW510">
        <v>2</v>
      </c>
      <c r="DX510" t="s">
        <v>365</v>
      </c>
      <c r="DY510">
        <v>2.97754</v>
      </c>
      <c r="DZ510">
        <v>2.72838</v>
      </c>
      <c r="EA510">
        <v>0.07863879999999999</v>
      </c>
      <c r="EB510">
        <v>0.0779977</v>
      </c>
      <c r="EC510">
        <v>0.121455</v>
      </c>
      <c r="ED510">
        <v>0.116649</v>
      </c>
      <c r="EE510">
        <v>27500.9</v>
      </c>
      <c r="EF510">
        <v>27196.4</v>
      </c>
      <c r="EG510">
        <v>30386.2</v>
      </c>
      <c r="EH510">
        <v>29754.3</v>
      </c>
      <c r="EI510">
        <v>36840</v>
      </c>
      <c r="EJ510">
        <v>34600</v>
      </c>
      <c r="EK510">
        <v>46495</v>
      </c>
      <c r="EL510">
        <v>44248.7</v>
      </c>
      <c r="EM510">
        <v>1.85877</v>
      </c>
      <c r="EN510">
        <v>1.8285</v>
      </c>
      <c r="EO510">
        <v>0.224575</v>
      </c>
      <c r="EP510">
        <v>0</v>
      </c>
      <c r="EQ510">
        <v>31.3972</v>
      </c>
      <c r="ER510">
        <v>999.9</v>
      </c>
      <c r="ES510">
        <v>48.5</v>
      </c>
      <c r="ET510">
        <v>33.4</v>
      </c>
      <c r="EU510">
        <v>28.0492</v>
      </c>
      <c r="EV510">
        <v>63.0626</v>
      </c>
      <c r="EW510">
        <v>20.7212</v>
      </c>
      <c r="EX510">
        <v>1</v>
      </c>
      <c r="EY510">
        <v>0.129614</v>
      </c>
      <c r="EZ510">
        <v>-1.78061</v>
      </c>
      <c r="FA510">
        <v>20.1912</v>
      </c>
      <c r="FB510">
        <v>5.22897</v>
      </c>
      <c r="FC510">
        <v>11.974</v>
      </c>
      <c r="FD510">
        <v>4.96965</v>
      </c>
      <c r="FE510">
        <v>3.2895</v>
      </c>
      <c r="FF510">
        <v>9999</v>
      </c>
      <c r="FG510">
        <v>9999</v>
      </c>
      <c r="FH510">
        <v>9999</v>
      </c>
      <c r="FI510">
        <v>999.9</v>
      </c>
      <c r="FJ510">
        <v>4.97301</v>
      </c>
      <c r="FK510">
        <v>1.87743</v>
      </c>
      <c r="FL510">
        <v>1.87559</v>
      </c>
      <c r="FM510">
        <v>1.87836</v>
      </c>
      <c r="FN510">
        <v>1.87504</v>
      </c>
      <c r="FO510">
        <v>1.87866</v>
      </c>
      <c r="FP510">
        <v>1.8757</v>
      </c>
      <c r="FQ510">
        <v>1.87684</v>
      </c>
      <c r="FR510">
        <v>0</v>
      </c>
      <c r="FS510">
        <v>0</v>
      </c>
      <c r="FT510">
        <v>0</v>
      </c>
      <c r="FU510">
        <v>0</v>
      </c>
      <c r="FV510" t="s">
        <v>358</v>
      </c>
      <c r="FW510" t="s">
        <v>359</v>
      </c>
      <c r="FX510" t="s">
        <v>360</v>
      </c>
      <c r="FY510" t="s">
        <v>360</v>
      </c>
      <c r="FZ510" t="s">
        <v>360</v>
      </c>
      <c r="GA510" t="s">
        <v>360</v>
      </c>
      <c r="GB510">
        <v>0</v>
      </c>
      <c r="GC510">
        <v>100</v>
      </c>
      <c r="GD510">
        <v>100</v>
      </c>
      <c r="GE510">
        <v>3.321</v>
      </c>
      <c r="GF510">
        <v>0.4006</v>
      </c>
      <c r="GG510">
        <v>1.952128706093963</v>
      </c>
      <c r="GH510">
        <v>0.004218851560130391</v>
      </c>
      <c r="GI510">
        <v>-1.795455638341317E-06</v>
      </c>
      <c r="GJ510">
        <v>4.509012065089949E-10</v>
      </c>
      <c r="GK510">
        <v>0.4005864047308223</v>
      </c>
      <c r="GL510">
        <v>0</v>
      </c>
      <c r="GM510">
        <v>0</v>
      </c>
      <c r="GN510">
        <v>0</v>
      </c>
      <c r="GO510">
        <v>0</v>
      </c>
      <c r="GP510">
        <v>2124</v>
      </c>
      <c r="GQ510">
        <v>1</v>
      </c>
      <c r="GR510">
        <v>26</v>
      </c>
      <c r="GS510">
        <v>223378.7</v>
      </c>
      <c r="GT510">
        <v>1254.4</v>
      </c>
      <c r="GU510">
        <v>1.00342</v>
      </c>
      <c r="GV510">
        <v>2.55737</v>
      </c>
      <c r="GW510">
        <v>1.39893</v>
      </c>
      <c r="GX510">
        <v>2.36206</v>
      </c>
      <c r="GY510">
        <v>1.44897</v>
      </c>
      <c r="GZ510">
        <v>2.49023</v>
      </c>
      <c r="HA510">
        <v>39.9184</v>
      </c>
      <c r="HB510">
        <v>24.2101</v>
      </c>
      <c r="HC510">
        <v>18</v>
      </c>
      <c r="HD510">
        <v>494.906</v>
      </c>
      <c r="HE510">
        <v>447.407</v>
      </c>
      <c r="HF510">
        <v>35.1339</v>
      </c>
      <c r="HG510">
        <v>28.8672</v>
      </c>
      <c r="HH510">
        <v>30.0006</v>
      </c>
      <c r="HI510">
        <v>28.427</v>
      </c>
      <c r="HJ510">
        <v>28.4514</v>
      </c>
      <c r="HK510">
        <v>20.0626</v>
      </c>
      <c r="HL510">
        <v>0</v>
      </c>
      <c r="HM510">
        <v>100</v>
      </c>
      <c r="HN510">
        <v>35.0983</v>
      </c>
      <c r="HO510">
        <v>352.722</v>
      </c>
      <c r="HP510">
        <v>29.0264</v>
      </c>
      <c r="HQ510">
        <v>100.47</v>
      </c>
      <c r="HR510">
        <v>101.747</v>
      </c>
    </row>
    <row r="511" spans="1:226">
      <c r="A511">
        <v>495</v>
      </c>
      <c r="B511">
        <v>1677870793.6</v>
      </c>
      <c r="C511">
        <v>8272.099999904633</v>
      </c>
      <c r="D511" t="s">
        <v>1356</v>
      </c>
      <c r="E511" t="s">
        <v>1357</v>
      </c>
      <c r="F511">
        <v>5</v>
      </c>
      <c r="G511" t="s">
        <v>353</v>
      </c>
      <c r="H511" t="s">
        <v>1155</v>
      </c>
      <c r="I511">
        <v>1677870786.1</v>
      </c>
      <c r="J511">
        <f>(K511)/1000</f>
        <v>0</v>
      </c>
      <c r="K511">
        <f>IF(BF511, AN511, AH511)</f>
        <v>0</v>
      </c>
      <c r="L511">
        <f>IF(BF511, AI511, AG511)</f>
        <v>0</v>
      </c>
      <c r="M511">
        <f>BH511 - IF(AU511&gt;1, L511*BB511*100.0/(AW511*BV511), 0)</f>
        <v>0</v>
      </c>
      <c r="N511">
        <f>((T511-J511/2)*M511-L511)/(T511+J511/2)</f>
        <v>0</v>
      </c>
      <c r="O511">
        <f>N511*(BO511+BP511)/1000.0</f>
        <v>0</v>
      </c>
      <c r="P511">
        <f>(BH511 - IF(AU511&gt;1, L511*BB511*100.0/(AW511*BV511), 0))*(BO511+BP511)/1000.0</f>
        <v>0</v>
      </c>
      <c r="Q511">
        <f>2.0/((1/S511-1/R511)+SIGN(S511)*SQRT((1/S511-1/R511)*(1/S511-1/R511) + 4*BC511/((BC511+1)*(BC511+1))*(2*1/S511*1/R511-1/R511*1/R511)))</f>
        <v>0</v>
      </c>
      <c r="R511">
        <f>IF(LEFT(BD511,1)&lt;&gt;"0",IF(LEFT(BD511,1)="1",3.0,BE511),$D$5+$E$5*(BV511*BO511/($K$5*1000))+$F$5*(BV511*BO511/($K$5*1000))*MAX(MIN(BB511,$J$5),$I$5)*MAX(MIN(BB511,$J$5),$I$5)+$G$5*MAX(MIN(BB511,$J$5),$I$5)*(BV511*BO511/($K$5*1000))+$H$5*(BV511*BO511/($K$5*1000))*(BV511*BO511/($K$5*1000)))</f>
        <v>0</v>
      </c>
      <c r="S511">
        <f>J511*(1000-(1000*0.61365*exp(17.502*W511/(240.97+W511))/(BO511+BP511)+BJ511)/2)/(1000*0.61365*exp(17.502*W511/(240.97+W511))/(BO511+BP511)-BJ511)</f>
        <v>0</v>
      </c>
      <c r="T511">
        <f>1/((BC511+1)/(Q511/1.6)+1/(R511/1.37)) + BC511/((BC511+1)/(Q511/1.6) + BC511/(R511/1.37))</f>
        <v>0</v>
      </c>
      <c r="U511">
        <f>(AX511*BA511)</f>
        <v>0</v>
      </c>
      <c r="V511">
        <f>(BQ511+(U511+2*0.95*5.67E-8*(((BQ511+$B$7)+273)^4-(BQ511+273)^4)-44100*J511)/(1.84*29.3*R511+8*0.95*5.67E-8*(BQ511+273)^3))</f>
        <v>0</v>
      </c>
      <c r="W511">
        <f>($C$7*BR511+$D$7*BS511+$E$7*V511)</f>
        <v>0</v>
      </c>
      <c r="X511">
        <f>0.61365*exp(17.502*W511/(240.97+W511))</f>
        <v>0</v>
      </c>
      <c r="Y511">
        <f>(Z511/AA511*100)</f>
        <v>0</v>
      </c>
      <c r="Z511">
        <f>BJ511*(BO511+BP511)/1000</f>
        <v>0</v>
      </c>
      <c r="AA511">
        <f>0.61365*exp(17.502*BQ511/(240.97+BQ511))</f>
        <v>0</v>
      </c>
      <c r="AB511">
        <f>(X511-BJ511*(BO511+BP511)/1000)</f>
        <v>0</v>
      </c>
      <c r="AC511">
        <f>(-J511*44100)</f>
        <v>0</v>
      </c>
      <c r="AD511">
        <f>2*29.3*R511*0.92*(BQ511-W511)</f>
        <v>0</v>
      </c>
      <c r="AE511">
        <f>2*0.95*5.67E-8*(((BQ511+$B$7)+273)^4-(W511+273)^4)</f>
        <v>0</v>
      </c>
      <c r="AF511">
        <f>U511+AE511+AC511+AD511</f>
        <v>0</v>
      </c>
      <c r="AG511">
        <f>BN511*AU511*(BI511-BH511*(1000-AU511*BK511)/(1000-AU511*BJ511))/(100*BB511)</f>
        <v>0</v>
      </c>
      <c r="AH511">
        <f>1000*BN511*AU511*(BJ511-BK511)/(100*BB511*(1000-AU511*BJ511))</f>
        <v>0</v>
      </c>
      <c r="AI511">
        <f>(AJ511 - AK511 - BO511*1E3/(8.314*(BQ511+273.15)) * AM511/BN511 * AL511) * BN511/(100*BB511) * (1000 - BK511)/1000</f>
        <v>0</v>
      </c>
      <c r="AJ511">
        <v>377.1111889399533</v>
      </c>
      <c r="AK511">
        <v>381.4977212121212</v>
      </c>
      <c r="AL511">
        <v>-3.079797044589814</v>
      </c>
      <c r="AM511">
        <v>63.79551976902608</v>
      </c>
      <c r="AN511">
        <f>(AP511 - AO511 + BO511*1E3/(8.314*(BQ511+273.15)) * AR511/BN511 * AQ511) * BN511/(100*BB511) * 1000/(1000 - AP511)</f>
        <v>0</v>
      </c>
      <c r="AO511">
        <v>27.48943397482887</v>
      </c>
      <c r="AP511">
        <v>29.46007575757573</v>
      </c>
      <c r="AQ511">
        <v>1.647966539715409E-06</v>
      </c>
      <c r="AR511">
        <v>100.2132558642337</v>
      </c>
      <c r="AS511">
        <v>0</v>
      </c>
      <c r="AT511">
        <v>0</v>
      </c>
      <c r="AU511">
        <f>IF(AS511*$H$13&gt;=AW511,1.0,(AW511/(AW511-AS511*$H$13)))</f>
        <v>0</v>
      </c>
      <c r="AV511">
        <f>(AU511-1)*100</f>
        <v>0</v>
      </c>
      <c r="AW511">
        <f>MAX(0,($B$13+$C$13*BV511)/(1+$D$13*BV511)*BO511/(BQ511+273)*$E$13)</f>
        <v>0</v>
      </c>
      <c r="AX511">
        <f>$B$11*BW511+$C$11*BX511+$F$11*CI511*(1-CL511)</f>
        <v>0</v>
      </c>
      <c r="AY511">
        <f>AX511*AZ511</f>
        <v>0</v>
      </c>
      <c r="AZ511">
        <f>($B$11*$D$9+$C$11*$D$9+$F$11*((CV511+CN511)/MAX(CV511+CN511+CW511, 0.1)*$I$9+CW511/MAX(CV511+CN511+CW511, 0.1)*$J$9))/($B$11+$C$11+$F$11)</f>
        <v>0</v>
      </c>
      <c r="BA511">
        <f>($B$11*$K$9+$C$11*$K$9+$F$11*((CV511+CN511)/MAX(CV511+CN511+CW511, 0.1)*$P$9+CW511/MAX(CV511+CN511+CW511, 0.1)*$Q$9))/($B$11+$C$11+$F$11)</f>
        <v>0</v>
      </c>
      <c r="BB511">
        <v>3.21</v>
      </c>
      <c r="BC511">
        <v>0.5</v>
      </c>
      <c r="BD511" t="s">
        <v>355</v>
      </c>
      <c r="BE511">
        <v>2</v>
      </c>
      <c r="BF511" t="b">
        <v>1</v>
      </c>
      <c r="BG511">
        <v>1677870786.1</v>
      </c>
      <c r="BH511">
        <v>389.4210740740741</v>
      </c>
      <c r="BI511">
        <v>382.0786666666667</v>
      </c>
      <c r="BJ511">
        <v>29.45925185185186</v>
      </c>
      <c r="BK511">
        <v>27.49106296296297</v>
      </c>
      <c r="BL511">
        <v>386.081888888889</v>
      </c>
      <c r="BM511">
        <v>29.05865925925926</v>
      </c>
      <c r="BN511">
        <v>500.0284814814815</v>
      </c>
      <c r="BO511">
        <v>89.33668148148148</v>
      </c>
      <c r="BP511">
        <v>0.09998584074074071</v>
      </c>
      <c r="BQ511">
        <v>34.20213333333334</v>
      </c>
      <c r="BR511">
        <v>35.04391111111111</v>
      </c>
      <c r="BS511">
        <v>999.9000000000001</v>
      </c>
      <c r="BT511">
        <v>0</v>
      </c>
      <c r="BU511">
        <v>0</v>
      </c>
      <c r="BV511">
        <v>10007.94148148148</v>
      </c>
      <c r="BW511">
        <v>0</v>
      </c>
      <c r="BX511">
        <v>5.792219999999999</v>
      </c>
      <c r="BY511">
        <v>7.342361814814814</v>
      </c>
      <c r="BZ511">
        <v>401.2414074074074</v>
      </c>
      <c r="CA511">
        <v>392.8795925925926</v>
      </c>
      <c r="CB511">
        <v>1.968181481481482</v>
      </c>
      <c r="CC511">
        <v>382.0786666666667</v>
      </c>
      <c r="CD511">
        <v>27.49106296296297</v>
      </c>
      <c r="CE511">
        <v>2.631791481481482</v>
      </c>
      <c r="CF511">
        <v>2.455961851851852</v>
      </c>
      <c r="CG511">
        <v>21.86532962962963</v>
      </c>
      <c r="CH511">
        <v>20.73755925925926</v>
      </c>
      <c r="CI511">
        <v>1999.99925925926</v>
      </c>
      <c r="CJ511">
        <v>0.9800024444444444</v>
      </c>
      <c r="CK511">
        <v>0.01999724074074074</v>
      </c>
      <c r="CL511">
        <v>0</v>
      </c>
      <c r="CM511">
        <v>2.030711111111111</v>
      </c>
      <c r="CN511">
        <v>0</v>
      </c>
      <c r="CO511">
        <v>6357.011481481482</v>
      </c>
      <c r="CP511">
        <v>17338.23703703704</v>
      </c>
      <c r="CQ511">
        <v>39.35166666666666</v>
      </c>
      <c r="CR511">
        <v>40.06199999999999</v>
      </c>
      <c r="CS511">
        <v>39.118</v>
      </c>
      <c r="CT511">
        <v>38.48133333333334</v>
      </c>
      <c r="CU511">
        <v>39.17322222222222</v>
      </c>
      <c r="CV511">
        <v>1960.000740740741</v>
      </c>
      <c r="CW511">
        <v>39.99</v>
      </c>
      <c r="CX511">
        <v>0</v>
      </c>
      <c r="CY511">
        <v>1677870796.6</v>
      </c>
      <c r="CZ511">
        <v>0</v>
      </c>
      <c r="DA511">
        <v>0</v>
      </c>
      <c r="DB511" t="s">
        <v>356</v>
      </c>
      <c r="DC511">
        <v>1664468064.5</v>
      </c>
      <c r="DD511">
        <v>1677795524</v>
      </c>
      <c r="DE511">
        <v>0</v>
      </c>
      <c r="DF511">
        <v>-0.419</v>
      </c>
      <c r="DG511">
        <v>-0.001</v>
      </c>
      <c r="DH511">
        <v>3.097</v>
      </c>
      <c r="DI511">
        <v>0.268</v>
      </c>
      <c r="DJ511">
        <v>400</v>
      </c>
      <c r="DK511">
        <v>24</v>
      </c>
      <c r="DL511">
        <v>0.15</v>
      </c>
      <c r="DM511">
        <v>0.13</v>
      </c>
      <c r="DN511">
        <v>3.419960858536585</v>
      </c>
      <c r="DO511">
        <v>63.32039998745645</v>
      </c>
      <c r="DP511">
        <v>6.404888543256578</v>
      </c>
      <c r="DQ511">
        <v>0</v>
      </c>
      <c r="DR511">
        <v>1.965363902439024</v>
      </c>
      <c r="DS511">
        <v>0.04269261324042577</v>
      </c>
      <c r="DT511">
        <v>0.004442699617678535</v>
      </c>
      <c r="DU511">
        <v>1</v>
      </c>
      <c r="DV511">
        <v>1</v>
      </c>
      <c r="DW511">
        <v>2</v>
      </c>
      <c r="DX511" t="s">
        <v>365</v>
      </c>
      <c r="DY511">
        <v>2.9776</v>
      </c>
      <c r="DZ511">
        <v>2.72864</v>
      </c>
      <c r="EA511">
        <v>0.07625419999999999</v>
      </c>
      <c r="EB511">
        <v>0.0753171</v>
      </c>
      <c r="EC511">
        <v>0.121458</v>
      </c>
      <c r="ED511">
        <v>0.116645</v>
      </c>
      <c r="EE511">
        <v>27572.1</v>
      </c>
      <c r="EF511">
        <v>27275.4</v>
      </c>
      <c r="EG511">
        <v>30386.2</v>
      </c>
      <c r="EH511">
        <v>29754.3</v>
      </c>
      <c r="EI511">
        <v>36839.7</v>
      </c>
      <c r="EJ511">
        <v>34599.9</v>
      </c>
      <c r="EK511">
        <v>46495</v>
      </c>
      <c r="EL511">
        <v>44248.5</v>
      </c>
      <c r="EM511">
        <v>1.85855</v>
      </c>
      <c r="EN511">
        <v>1.82817</v>
      </c>
      <c r="EO511">
        <v>0.223078</v>
      </c>
      <c r="EP511">
        <v>0</v>
      </c>
      <c r="EQ511">
        <v>31.4185</v>
      </c>
      <c r="ER511">
        <v>999.9</v>
      </c>
      <c r="ES511">
        <v>48.5</v>
      </c>
      <c r="ET511">
        <v>33.4</v>
      </c>
      <c r="EU511">
        <v>28.0478</v>
      </c>
      <c r="EV511">
        <v>63.1626</v>
      </c>
      <c r="EW511">
        <v>20.4888</v>
      </c>
      <c r="EX511">
        <v>1</v>
      </c>
      <c r="EY511">
        <v>0.13015</v>
      </c>
      <c r="EZ511">
        <v>-1.79826</v>
      </c>
      <c r="FA511">
        <v>20.1911</v>
      </c>
      <c r="FB511">
        <v>5.22912</v>
      </c>
      <c r="FC511">
        <v>11.974</v>
      </c>
      <c r="FD511">
        <v>4.9696</v>
      </c>
      <c r="FE511">
        <v>3.28943</v>
      </c>
      <c r="FF511">
        <v>9999</v>
      </c>
      <c r="FG511">
        <v>9999</v>
      </c>
      <c r="FH511">
        <v>9999</v>
      </c>
      <c r="FI511">
        <v>999.9</v>
      </c>
      <c r="FJ511">
        <v>4.973</v>
      </c>
      <c r="FK511">
        <v>1.87744</v>
      </c>
      <c r="FL511">
        <v>1.87558</v>
      </c>
      <c r="FM511">
        <v>1.87836</v>
      </c>
      <c r="FN511">
        <v>1.87503</v>
      </c>
      <c r="FO511">
        <v>1.87866</v>
      </c>
      <c r="FP511">
        <v>1.87569</v>
      </c>
      <c r="FQ511">
        <v>1.87683</v>
      </c>
      <c r="FR511">
        <v>0</v>
      </c>
      <c r="FS511">
        <v>0</v>
      </c>
      <c r="FT511">
        <v>0</v>
      </c>
      <c r="FU511">
        <v>0</v>
      </c>
      <c r="FV511" t="s">
        <v>358</v>
      </c>
      <c r="FW511" t="s">
        <v>359</v>
      </c>
      <c r="FX511" t="s">
        <v>360</v>
      </c>
      <c r="FY511" t="s">
        <v>360</v>
      </c>
      <c r="FZ511" t="s">
        <v>360</v>
      </c>
      <c r="GA511" t="s">
        <v>360</v>
      </c>
      <c r="GB511">
        <v>0</v>
      </c>
      <c r="GC511">
        <v>100</v>
      </c>
      <c r="GD511">
        <v>100</v>
      </c>
      <c r="GE511">
        <v>3.276</v>
      </c>
      <c r="GF511">
        <v>0.4006</v>
      </c>
      <c r="GG511">
        <v>1.952128706093963</v>
      </c>
      <c r="GH511">
        <v>0.004218851560130391</v>
      </c>
      <c r="GI511">
        <v>-1.795455638341317E-06</v>
      </c>
      <c r="GJ511">
        <v>4.509012065089949E-10</v>
      </c>
      <c r="GK511">
        <v>0.4005864047308223</v>
      </c>
      <c r="GL511">
        <v>0</v>
      </c>
      <c r="GM511">
        <v>0</v>
      </c>
      <c r="GN511">
        <v>0</v>
      </c>
      <c r="GO511">
        <v>0</v>
      </c>
      <c r="GP511">
        <v>2124</v>
      </c>
      <c r="GQ511">
        <v>1</v>
      </c>
      <c r="GR511">
        <v>26</v>
      </c>
      <c r="GS511">
        <v>223378.8</v>
      </c>
      <c r="GT511">
        <v>1254.5</v>
      </c>
      <c r="GU511">
        <v>0.964355</v>
      </c>
      <c r="GV511">
        <v>2.55615</v>
      </c>
      <c r="GW511">
        <v>1.39893</v>
      </c>
      <c r="GX511">
        <v>2.36206</v>
      </c>
      <c r="GY511">
        <v>1.44897</v>
      </c>
      <c r="GZ511">
        <v>2.45972</v>
      </c>
      <c r="HA511">
        <v>39.9184</v>
      </c>
      <c r="HB511">
        <v>24.2101</v>
      </c>
      <c r="HC511">
        <v>18</v>
      </c>
      <c r="HD511">
        <v>494.835</v>
      </c>
      <c r="HE511">
        <v>447.263</v>
      </c>
      <c r="HF511">
        <v>35.0795</v>
      </c>
      <c r="HG511">
        <v>28.8754</v>
      </c>
      <c r="HH511">
        <v>30.0006</v>
      </c>
      <c r="HI511">
        <v>28.4351</v>
      </c>
      <c r="HJ511">
        <v>28.4593</v>
      </c>
      <c r="HK511">
        <v>19.2858</v>
      </c>
      <c r="HL511">
        <v>0</v>
      </c>
      <c r="HM511">
        <v>100</v>
      </c>
      <c r="HN511">
        <v>35.0633</v>
      </c>
      <c r="HO511">
        <v>332.666</v>
      </c>
      <c r="HP511">
        <v>29.0264</v>
      </c>
      <c r="HQ511">
        <v>100.47</v>
      </c>
      <c r="HR511">
        <v>101.746</v>
      </c>
    </row>
    <row r="512" spans="1:226">
      <c r="A512">
        <v>496</v>
      </c>
      <c r="B512">
        <v>1677870798.6</v>
      </c>
      <c r="C512">
        <v>8277.099999904633</v>
      </c>
      <c r="D512" t="s">
        <v>1358</v>
      </c>
      <c r="E512" t="s">
        <v>1359</v>
      </c>
      <c r="F512">
        <v>5</v>
      </c>
      <c r="G512" t="s">
        <v>353</v>
      </c>
      <c r="H512" t="s">
        <v>1155</v>
      </c>
      <c r="I512">
        <v>1677870790.814285</v>
      </c>
      <c r="J512">
        <f>(K512)/1000</f>
        <v>0</v>
      </c>
      <c r="K512">
        <f>IF(BF512, AN512, AH512)</f>
        <v>0</v>
      </c>
      <c r="L512">
        <f>IF(BF512, AI512, AG512)</f>
        <v>0</v>
      </c>
      <c r="M512">
        <f>BH512 - IF(AU512&gt;1, L512*BB512*100.0/(AW512*BV512), 0)</f>
        <v>0</v>
      </c>
      <c r="N512">
        <f>((T512-J512/2)*M512-L512)/(T512+J512/2)</f>
        <v>0</v>
      </c>
      <c r="O512">
        <f>N512*(BO512+BP512)/1000.0</f>
        <v>0</v>
      </c>
      <c r="P512">
        <f>(BH512 - IF(AU512&gt;1, L512*BB512*100.0/(AW512*BV512), 0))*(BO512+BP512)/1000.0</f>
        <v>0</v>
      </c>
      <c r="Q512">
        <f>2.0/((1/S512-1/R512)+SIGN(S512)*SQRT((1/S512-1/R512)*(1/S512-1/R512) + 4*BC512/((BC512+1)*(BC512+1))*(2*1/S512*1/R512-1/R512*1/R512)))</f>
        <v>0</v>
      </c>
      <c r="R512">
        <f>IF(LEFT(BD512,1)&lt;&gt;"0",IF(LEFT(BD512,1)="1",3.0,BE512),$D$5+$E$5*(BV512*BO512/($K$5*1000))+$F$5*(BV512*BO512/($K$5*1000))*MAX(MIN(BB512,$J$5),$I$5)*MAX(MIN(BB512,$J$5),$I$5)+$G$5*MAX(MIN(BB512,$J$5),$I$5)*(BV512*BO512/($K$5*1000))+$H$5*(BV512*BO512/($K$5*1000))*(BV512*BO512/($K$5*1000)))</f>
        <v>0</v>
      </c>
      <c r="S512">
        <f>J512*(1000-(1000*0.61365*exp(17.502*W512/(240.97+W512))/(BO512+BP512)+BJ512)/2)/(1000*0.61365*exp(17.502*W512/(240.97+W512))/(BO512+BP512)-BJ512)</f>
        <v>0</v>
      </c>
      <c r="T512">
        <f>1/((BC512+1)/(Q512/1.6)+1/(R512/1.37)) + BC512/((BC512+1)/(Q512/1.6) + BC512/(R512/1.37))</f>
        <v>0</v>
      </c>
      <c r="U512">
        <f>(AX512*BA512)</f>
        <v>0</v>
      </c>
      <c r="V512">
        <f>(BQ512+(U512+2*0.95*5.67E-8*(((BQ512+$B$7)+273)^4-(BQ512+273)^4)-44100*J512)/(1.84*29.3*R512+8*0.95*5.67E-8*(BQ512+273)^3))</f>
        <v>0</v>
      </c>
      <c r="W512">
        <f>($C$7*BR512+$D$7*BS512+$E$7*V512)</f>
        <v>0</v>
      </c>
      <c r="X512">
        <f>0.61365*exp(17.502*W512/(240.97+W512))</f>
        <v>0</v>
      </c>
      <c r="Y512">
        <f>(Z512/AA512*100)</f>
        <v>0</v>
      </c>
      <c r="Z512">
        <f>BJ512*(BO512+BP512)/1000</f>
        <v>0</v>
      </c>
      <c r="AA512">
        <f>0.61365*exp(17.502*BQ512/(240.97+BQ512))</f>
        <v>0</v>
      </c>
      <c r="AB512">
        <f>(X512-BJ512*(BO512+BP512)/1000)</f>
        <v>0</v>
      </c>
      <c r="AC512">
        <f>(-J512*44100)</f>
        <v>0</v>
      </c>
      <c r="AD512">
        <f>2*29.3*R512*0.92*(BQ512-W512)</f>
        <v>0</v>
      </c>
      <c r="AE512">
        <f>2*0.95*5.67E-8*(((BQ512+$B$7)+273)^4-(W512+273)^4)</f>
        <v>0</v>
      </c>
      <c r="AF512">
        <f>U512+AE512+AC512+AD512</f>
        <v>0</v>
      </c>
      <c r="AG512">
        <f>BN512*AU512*(BI512-BH512*(1000-AU512*BK512)/(1000-AU512*BJ512))/(100*BB512)</f>
        <v>0</v>
      </c>
      <c r="AH512">
        <f>1000*BN512*AU512*(BJ512-BK512)/(100*BB512*(1000-AU512*BJ512))</f>
        <v>0</v>
      </c>
      <c r="AI512">
        <f>(AJ512 - AK512 - BO512*1E3/(8.314*(BQ512+273.15)) * AM512/BN512 * AL512) * BN512/(100*BB512) * (1000 - BK512)/1000</f>
        <v>0</v>
      </c>
      <c r="AJ512">
        <v>359.9824744810138</v>
      </c>
      <c r="AK512">
        <v>365.4247212121213</v>
      </c>
      <c r="AL512">
        <v>-3.254268713731553</v>
      </c>
      <c r="AM512">
        <v>63.79551976902608</v>
      </c>
      <c r="AN512">
        <f>(AP512 - AO512 + BO512*1E3/(8.314*(BQ512+273.15)) * AR512/BN512 * AQ512) * BN512/(100*BB512) * 1000/(1000 - AP512)</f>
        <v>0</v>
      </c>
      <c r="AO512">
        <v>27.48717337095898</v>
      </c>
      <c r="AP512">
        <v>29.46002727272726</v>
      </c>
      <c r="AQ512">
        <v>7.413014628484109E-06</v>
      </c>
      <c r="AR512">
        <v>100.2132558642337</v>
      </c>
      <c r="AS512">
        <v>0</v>
      </c>
      <c r="AT512">
        <v>0</v>
      </c>
      <c r="AU512">
        <f>IF(AS512*$H$13&gt;=AW512,1.0,(AW512/(AW512-AS512*$H$13)))</f>
        <v>0</v>
      </c>
      <c r="AV512">
        <f>(AU512-1)*100</f>
        <v>0</v>
      </c>
      <c r="AW512">
        <f>MAX(0,($B$13+$C$13*BV512)/(1+$D$13*BV512)*BO512/(BQ512+273)*$E$13)</f>
        <v>0</v>
      </c>
      <c r="AX512">
        <f>$B$11*BW512+$C$11*BX512+$F$11*CI512*(1-CL512)</f>
        <v>0</v>
      </c>
      <c r="AY512">
        <f>AX512*AZ512</f>
        <v>0</v>
      </c>
      <c r="AZ512">
        <f>($B$11*$D$9+$C$11*$D$9+$F$11*((CV512+CN512)/MAX(CV512+CN512+CW512, 0.1)*$I$9+CW512/MAX(CV512+CN512+CW512, 0.1)*$J$9))/($B$11+$C$11+$F$11)</f>
        <v>0</v>
      </c>
      <c r="BA512">
        <f>($B$11*$K$9+$C$11*$K$9+$F$11*((CV512+CN512)/MAX(CV512+CN512+CW512, 0.1)*$P$9+CW512/MAX(CV512+CN512+CW512, 0.1)*$Q$9))/($B$11+$C$11+$F$11)</f>
        <v>0</v>
      </c>
      <c r="BB512">
        <v>3.21</v>
      </c>
      <c r="BC512">
        <v>0.5</v>
      </c>
      <c r="BD512" t="s">
        <v>355</v>
      </c>
      <c r="BE512">
        <v>2</v>
      </c>
      <c r="BF512" t="b">
        <v>1</v>
      </c>
      <c r="BG512">
        <v>1677870790.814285</v>
      </c>
      <c r="BH512">
        <v>376.6512857142857</v>
      </c>
      <c r="BI512">
        <v>366.5805714285714</v>
      </c>
      <c r="BJ512">
        <v>29.45931785714285</v>
      </c>
      <c r="BK512">
        <v>27.48939642857143</v>
      </c>
      <c r="BL512">
        <v>373.3509642857143</v>
      </c>
      <c r="BM512">
        <v>29.05872142857143</v>
      </c>
      <c r="BN512">
        <v>500.0267857142857</v>
      </c>
      <c r="BO512">
        <v>89.33817857142856</v>
      </c>
      <c r="BP512">
        <v>0.1000593607142857</v>
      </c>
      <c r="BQ512">
        <v>34.20248571428572</v>
      </c>
      <c r="BR512">
        <v>35.04032857142857</v>
      </c>
      <c r="BS512">
        <v>999.9000000000002</v>
      </c>
      <c r="BT512">
        <v>0</v>
      </c>
      <c r="BU512">
        <v>0</v>
      </c>
      <c r="BV512">
        <v>10011.09571428571</v>
      </c>
      <c r="BW512">
        <v>0</v>
      </c>
      <c r="BX512">
        <v>5.792219999999999</v>
      </c>
      <c r="BY512">
        <v>10.07064785714286</v>
      </c>
      <c r="BZ512">
        <v>388.0839642857143</v>
      </c>
      <c r="CA512">
        <v>376.9426071428571</v>
      </c>
      <c r="CB512">
        <v>1.969916785714285</v>
      </c>
      <c r="CC512">
        <v>366.5805714285714</v>
      </c>
      <c r="CD512">
        <v>27.48939642857143</v>
      </c>
      <c r="CE512">
        <v>2.631841785714286</v>
      </c>
      <c r="CF512">
        <v>2.4558525</v>
      </c>
      <c r="CG512">
        <v>21.86563928571428</v>
      </c>
      <c r="CH512">
        <v>20.73684642857143</v>
      </c>
      <c r="CI512">
        <v>1999.991428571429</v>
      </c>
      <c r="CJ512">
        <v>0.9800024285714285</v>
      </c>
      <c r="CK512">
        <v>0.01999725714285714</v>
      </c>
      <c r="CL512">
        <v>0</v>
      </c>
      <c r="CM512">
        <v>2.047528571428571</v>
      </c>
      <c r="CN512">
        <v>0</v>
      </c>
      <c r="CO512">
        <v>6357.447857142857</v>
      </c>
      <c r="CP512">
        <v>17338.17142857143</v>
      </c>
      <c r="CQ512">
        <v>39.3705</v>
      </c>
      <c r="CR512">
        <v>40.0665</v>
      </c>
      <c r="CS512">
        <v>39.125</v>
      </c>
      <c r="CT512">
        <v>38.49325</v>
      </c>
      <c r="CU512">
        <v>39.1847857142857</v>
      </c>
      <c r="CV512">
        <v>1959.995357142857</v>
      </c>
      <c r="CW512">
        <v>39.99</v>
      </c>
      <c r="CX512">
        <v>0</v>
      </c>
      <c r="CY512">
        <v>1677870802</v>
      </c>
      <c r="CZ512">
        <v>0</v>
      </c>
      <c r="DA512">
        <v>0</v>
      </c>
      <c r="DB512" t="s">
        <v>356</v>
      </c>
      <c r="DC512">
        <v>1664468064.5</v>
      </c>
      <c r="DD512">
        <v>1677795524</v>
      </c>
      <c r="DE512">
        <v>0</v>
      </c>
      <c r="DF512">
        <v>-0.419</v>
      </c>
      <c r="DG512">
        <v>-0.001</v>
      </c>
      <c r="DH512">
        <v>3.097</v>
      </c>
      <c r="DI512">
        <v>0.268</v>
      </c>
      <c r="DJ512">
        <v>400</v>
      </c>
      <c r="DK512">
        <v>24</v>
      </c>
      <c r="DL512">
        <v>0.15</v>
      </c>
      <c r="DM512">
        <v>0.13</v>
      </c>
      <c r="DN512">
        <v>7.65892963</v>
      </c>
      <c r="DO512">
        <v>39.72626386491557</v>
      </c>
      <c r="DP512">
        <v>3.994369807643475</v>
      </c>
      <c r="DQ512">
        <v>0</v>
      </c>
      <c r="DR512">
        <v>1.9684795</v>
      </c>
      <c r="DS512">
        <v>0.02539452157598061</v>
      </c>
      <c r="DT512">
        <v>0.002516423006968441</v>
      </c>
      <c r="DU512">
        <v>1</v>
      </c>
      <c r="DV512">
        <v>1</v>
      </c>
      <c r="DW512">
        <v>2</v>
      </c>
      <c r="DX512" t="s">
        <v>365</v>
      </c>
      <c r="DY512">
        <v>2.97771</v>
      </c>
      <c r="DZ512">
        <v>2.72861</v>
      </c>
      <c r="EA512">
        <v>0.07368520000000001</v>
      </c>
      <c r="EB512">
        <v>0.0725128</v>
      </c>
      <c r="EC512">
        <v>0.121461</v>
      </c>
      <c r="ED512">
        <v>0.116645</v>
      </c>
      <c r="EE512">
        <v>27648.2</v>
      </c>
      <c r="EF512">
        <v>27357.5</v>
      </c>
      <c r="EG512">
        <v>30385.6</v>
      </c>
      <c r="EH512">
        <v>29753.7</v>
      </c>
      <c r="EI512">
        <v>36839.2</v>
      </c>
      <c r="EJ512">
        <v>34599.2</v>
      </c>
      <c r="EK512">
        <v>46494.7</v>
      </c>
      <c r="EL512">
        <v>44247.8</v>
      </c>
      <c r="EM512">
        <v>1.85895</v>
      </c>
      <c r="EN512">
        <v>1.82798</v>
      </c>
      <c r="EO512">
        <v>0.222847</v>
      </c>
      <c r="EP512">
        <v>0</v>
      </c>
      <c r="EQ512">
        <v>31.4406</v>
      </c>
      <c r="ER512">
        <v>999.9</v>
      </c>
      <c r="ES512">
        <v>48.5</v>
      </c>
      <c r="ET512">
        <v>33.4</v>
      </c>
      <c r="EU512">
        <v>28.051</v>
      </c>
      <c r="EV512">
        <v>63.1426</v>
      </c>
      <c r="EW512">
        <v>20.7131</v>
      </c>
      <c r="EX512">
        <v>1</v>
      </c>
      <c r="EY512">
        <v>0.130668</v>
      </c>
      <c r="EZ512">
        <v>-1.82881</v>
      </c>
      <c r="FA512">
        <v>20.1906</v>
      </c>
      <c r="FB512">
        <v>5.22987</v>
      </c>
      <c r="FC512">
        <v>11.974</v>
      </c>
      <c r="FD512">
        <v>4.9699</v>
      </c>
      <c r="FE512">
        <v>3.28963</v>
      </c>
      <c r="FF512">
        <v>9999</v>
      </c>
      <c r="FG512">
        <v>9999</v>
      </c>
      <c r="FH512">
        <v>9999</v>
      </c>
      <c r="FI512">
        <v>999.9</v>
      </c>
      <c r="FJ512">
        <v>4.97301</v>
      </c>
      <c r="FK512">
        <v>1.87744</v>
      </c>
      <c r="FL512">
        <v>1.87555</v>
      </c>
      <c r="FM512">
        <v>1.87836</v>
      </c>
      <c r="FN512">
        <v>1.87502</v>
      </c>
      <c r="FO512">
        <v>1.87866</v>
      </c>
      <c r="FP512">
        <v>1.87568</v>
      </c>
      <c r="FQ512">
        <v>1.87683</v>
      </c>
      <c r="FR512">
        <v>0</v>
      </c>
      <c r="FS512">
        <v>0</v>
      </c>
      <c r="FT512">
        <v>0</v>
      </c>
      <c r="FU512">
        <v>0</v>
      </c>
      <c r="FV512" t="s">
        <v>358</v>
      </c>
      <c r="FW512" t="s">
        <v>359</v>
      </c>
      <c r="FX512" t="s">
        <v>360</v>
      </c>
      <c r="FY512" t="s">
        <v>360</v>
      </c>
      <c r="FZ512" t="s">
        <v>360</v>
      </c>
      <c r="GA512" t="s">
        <v>360</v>
      </c>
      <c r="GB512">
        <v>0</v>
      </c>
      <c r="GC512">
        <v>100</v>
      </c>
      <c r="GD512">
        <v>100</v>
      </c>
      <c r="GE512">
        <v>3.228</v>
      </c>
      <c r="GF512">
        <v>0.4006</v>
      </c>
      <c r="GG512">
        <v>1.952128706093963</v>
      </c>
      <c r="GH512">
        <v>0.004218851560130391</v>
      </c>
      <c r="GI512">
        <v>-1.795455638341317E-06</v>
      </c>
      <c r="GJ512">
        <v>4.509012065089949E-10</v>
      </c>
      <c r="GK512">
        <v>0.4005864047308223</v>
      </c>
      <c r="GL512">
        <v>0</v>
      </c>
      <c r="GM512">
        <v>0</v>
      </c>
      <c r="GN512">
        <v>0</v>
      </c>
      <c r="GO512">
        <v>0</v>
      </c>
      <c r="GP512">
        <v>2124</v>
      </c>
      <c r="GQ512">
        <v>1</v>
      </c>
      <c r="GR512">
        <v>26</v>
      </c>
      <c r="GS512">
        <v>223378.9</v>
      </c>
      <c r="GT512">
        <v>1254.6</v>
      </c>
      <c r="GU512">
        <v>0.928955</v>
      </c>
      <c r="GV512">
        <v>2.55493</v>
      </c>
      <c r="GW512">
        <v>1.39893</v>
      </c>
      <c r="GX512">
        <v>2.36206</v>
      </c>
      <c r="GY512">
        <v>1.44897</v>
      </c>
      <c r="GZ512">
        <v>2.50122</v>
      </c>
      <c r="HA512">
        <v>39.9184</v>
      </c>
      <c r="HB512">
        <v>24.2101</v>
      </c>
      <c r="HC512">
        <v>18</v>
      </c>
      <c r="HD512">
        <v>495.116</v>
      </c>
      <c r="HE512">
        <v>447.195</v>
      </c>
      <c r="HF512">
        <v>35.0401</v>
      </c>
      <c r="HG512">
        <v>28.8839</v>
      </c>
      <c r="HH512">
        <v>30.0007</v>
      </c>
      <c r="HI512">
        <v>28.4435</v>
      </c>
      <c r="HJ512">
        <v>28.4668</v>
      </c>
      <c r="HK512">
        <v>18.5867</v>
      </c>
      <c r="HL512">
        <v>0</v>
      </c>
      <c r="HM512">
        <v>100</v>
      </c>
      <c r="HN512">
        <v>35.0296</v>
      </c>
      <c r="HO512">
        <v>319.224</v>
      </c>
      <c r="HP512">
        <v>29.0264</v>
      </c>
      <c r="HQ512">
        <v>100.469</v>
      </c>
      <c r="HR512">
        <v>101.745</v>
      </c>
    </row>
    <row r="513" spans="1:226">
      <c r="A513">
        <v>497</v>
      </c>
      <c r="B513">
        <v>1677870803.6</v>
      </c>
      <c r="C513">
        <v>8282.099999904633</v>
      </c>
      <c r="D513" t="s">
        <v>1360</v>
      </c>
      <c r="E513" t="s">
        <v>1361</v>
      </c>
      <c r="F513">
        <v>5</v>
      </c>
      <c r="G513" t="s">
        <v>353</v>
      </c>
      <c r="H513" t="s">
        <v>1155</v>
      </c>
      <c r="I513">
        <v>1677870796.1</v>
      </c>
      <c r="J513">
        <f>(K513)/1000</f>
        <v>0</v>
      </c>
      <c r="K513">
        <f>IF(BF513, AN513, AH513)</f>
        <v>0</v>
      </c>
      <c r="L513">
        <f>IF(BF513, AI513, AG513)</f>
        <v>0</v>
      </c>
      <c r="M513">
        <f>BH513 - IF(AU513&gt;1, L513*BB513*100.0/(AW513*BV513), 0)</f>
        <v>0</v>
      </c>
      <c r="N513">
        <f>((T513-J513/2)*M513-L513)/(T513+J513/2)</f>
        <v>0</v>
      </c>
      <c r="O513">
        <f>N513*(BO513+BP513)/1000.0</f>
        <v>0</v>
      </c>
      <c r="P513">
        <f>(BH513 - IF(AU513&gt;1, L513*BB513*100.0/(AW513*BV513), 0))*(BO513+BP513)/1000.0</f>
        <v>0</v>
      </c>
      <c r="Q513">
        <f>2.0/((1/S513-1/R513)+SIGN(S513)*SQRT((1/S513-1/R513)*(1/S513-1/R513) + 4*BC513/((BC513+1)*(BC513+1))*(2*1/S513*1/R513-1/R513*1/R513)))</f>
        <v>0</v>
      </c>
      <c r="R513">
        <f>IF(LEFT(BD513,1)&lt;&gt;"0",IF(LEFT(BD513,1)="1",3.0,BE513),$D$5+$E$5*(BV513*BO513/($K$5*1000))+$F$5*(BV513*BO513/($K$5*1000))*MAX(MIN(BB513,$J$5),$I$5)*MAX(MIN(BB513,$J$5),$I$5)+$G$5*MAX(MIN(BB513,$J$5),$I$5)*(BV513*BO513/($K$5*1000))+$H$5*(BV513*BO513/($K$5*1000))*(BV513*BO513/($K$5*1000)))</f>
        <v>0</v>
      </c>
      <c r="S513">
        <f>J513*(1000-(1000*0.61365*exp(17.502*W513/(240.97+W513))/(BO513+BP513)+BJ513)/2)/(1000*0.61365*exp(17.502*W513/(240.97+W513))/(BO513+BP513)-BJ513)</f>
        <v>0</v>
      </c>
      <c r="T513">
        <f>1/((BC513+1)/(Q513/1.6)+1/(R513/1.37)) + BC513/((BC513+1)/(Q513/1.6) + BC513/(R513/1.37))</f>
        <v>0</v>
      </c>
      <c r="U513">
        <f>(AX513*BA513)</f>
        <v>0</v>
      </c>
      <c r="V513">
        <f>(BQ513+(U513+2*0.95*5.67E-8*(((BQ513+$B$7)+273)^4-(BQ513+273)^4)-44100*J513)/(1.84*29.3*R513+8*0.95*5.67E-8*(BQ513+273)^3))</f>
        <v>0</v>
      </c>
      <c r="W513">
        <f>($C$7*BR513+$D$7*BS513+$E$7*V513)</f>
        <v>0</v>
      </c>
      <c r="X513">
        <f>0.61365*exp(17.502*W513/(240.97+W513))</f>
        <v>0</v>
      </c>
      <c r="Y513">
        <f>(Z513/AA513*100)</f>
        <v>0</v>
      </c>
      <c r="Z513">
        <f>BJ513*(BO513+BP513)/1000</f>
        <v>0</v>
      </c>
      <c r="AA513">
        <f>0.61365*exp(17.502*BQ513/(240.97+BQ513))</f>
        <v>0</v>
      </c>
      <c r="AB513">
        <f>(X513-BJ513*(BO513+BP513)/1000)</f>
        <v>0</v>
      </c>
      <c r="AC513">
        <f>(-J513*44100)</f>
        <v>0</v>
      </c>
      <c r="AD513">
        <f>2*29.3*R513*0.92*(BQ513-W513)</f>
        <v>0</v>
      </c>
      <c r="AE513">
        <f>2*0.95*5.67E-8*(((BQ513+$B$7)+273)^4-(W513+273)^4)</f>
        <v>0</v>
      </c>
      <c r="AF513">
        <f>U513+AE513+AC513+AD513</f>
        <v>0</v>
      </c>
      <c r="AG513">
        <f>BN513*AU513*(BI513-BH513*(1000-AU513*BK513)/(1000-AU513*BJ513))/(100*BB513)</f>
        <v>0</v>
      </c>
      <c r="AH513">
        <f>1000*BN513*AU513*(BJ513-BK513)/(100*BB513*(1000-AU513*BJ513))</f>
        <v>0</v>
      </c>
      <c r="AI513">
        <f>(AJ513 - AK513 - BO513*1E3/(8.314*(BQ513+273.15)) * AM513/BN513 * AL513) * BN513/(100*BB513) * (1000 - BK513)/1000</f>
        <v>0</v>
      </c>
      <c r="AJ513">
        <v>343.0917235632882</v>
      </c>
      <c r="AK513">
        <v>349.0518666666665</v>
      </c>
      <c r="AL513">
        <v>-3.271862430501272</v>
      </c>
      <c r="AM513">
        <v>63.79551976902608</v>
      </c>
      <c r="AN513">
        <f>(AP513 - AO513 + BO513*1E3/(8.314*(BQ513+273.15)) * AR513/BN513 * AQ513) * BN513/(100*BB513) * 1000/(1000 - AP513)</f>
        <v>0</v>
      </c>
      <c r="AO513">
        <v>27.48654979009863</v>
      </c>
      <c r="AP513">
        <v>29.4626412121212</v>
      </c>
      <c r="AQ513">
        <v>2.415679949659556E-06</v>
      </c>
      <c r="AR513">
        <v>100.2132558642337</v>
      </c>
      <c r="AS513">
        <v>0</v>
      </c>
      <c r="AT513">
        <v>0</v>
      </c>
      <c r="AU513">
        <f>IF(AS513*$H$13&gt;=AW513,1.0,(AW513/(AW513-AS513*$H$13)))</f>
        <v>0</v>
      </c>
      <c r="AV513">
        <f>(AU513-1)*100</f>
        <v>0</v>
      </c>
      <c r="AW513">
        <f>MAX(0,($B$13+$C$13*BV513)/(1+$D$13*BV513)*BO513/(BQ513+273)*$E$13)</f>
        <v>0</v>
      </c>
      <c r="AX513">
        <f>$B$11*BW513+$C$11*BX513+$F$11*CI513*(1-CL513)</f>
        <v>0</v>
      </c>
      <c r="AY513">
        <f>AX513*AZ513</f>
        <v>0</v>
      </c>
      <c r="AZ513">
        <f>($B$11*$D$9+$C$11*$D$9+$F$11*((CV513+CN513)/MAX(CV513+CN513+CW513, 0.1)*$I$9+CW513/MAX(CV513+CN513+CW513, 0.1)*$J$9))/($B$11+$C$11+$F$11)</f>
        <v>0</v>
      </c>
      <c r="BA513">
        <f>($B$11*$K$9+$C$11*$K$9+$F$11*((CV513+CN513)/MAX(CV513+CN513+CW513, 0.1)*$P$9+CW513/MAX(CV513+CN513+CW513, 0.1)*$Q$9))/($B$11+$C$11+$F$11)</f>
        <v>0</v>
      </c>
      <c r="BB513">
        <v>3.21</v>
      </c>
      <c r="BC513">
        <v>0.5</v>
      </c>
      <c r="BD513" t="s">
        <v>355</v>
      </c>
      <c r="BE513">
        <v>2</v>
      </c>
      <c r="BF513" t="b">
        <v>1</v>
      </c>
      <c r="BG513">
        <v>1677870796.1</v>
      </c>
      <c r="BH513">
        <v>360.7966296296296</v>
      </c>
      <c r="BI513">
        <v>349.0917777777777</v>
      </c>
      <c r="BJ513">
        <v>29.46054074074075</v>
      </c>
      <c r="BK513">
        <v>27.48804074074074</v>
      </c>
      <c r="BL513">
        <v>357.5451111111112</v>
      </c>
      <c r="BM513">
        <v>29.05994814814814</v>
      </c>
      <c r="BN513">
        <v>500.0485925925925</v>
      </c>
      <c r="BO513">
        <v>89.33804444444444</v>
      </c>
      <c r="BP513">
        <v>0.1001729111111111</v>
      </c>
      <c r="BQ513">
        <v>34.20140740740741</v>
      </c>
      <c r="BR513">
        <v>35.04068148148148</v>
      </c>
      <c r="BS513">
        <v>999.9000000000001</v>
      </c>
      <c r="BT513">
        <v>0</v>
      </c>
      <c r="BU513">
        <v>0</v>
      </c>
      <c r="BV513">
        <v>10008.62592592593</v>
      </c>
      <c r="BW513">
        <v>0</v>
      </c>
      <c r="BX513">
        <v>5.792219999999999</v>
      </c>
      <c r="BY513">
        <v>11.70476592592592</v>
      </c>
      <c r="BZ513">
        <v>371.7484814814815</v>
      </c>
      <c r="CA513">
        <v>358.9589259259259</v>
      </c>
      <c r="CB513">
        <v>1.972497407407407</v>
      </c>
      <c r="CC513">
        <v>349.0917777777777</v>
      </c>
      <c r="CD513">
        <v>27.48804074074074</v>
      </c>
      <c r="CE513">
        <v>2.631947777777778</v>
      </c>
      <c r="CF513">
        <v>2.455727407407408</v>
      </c>
      <c r="CG513">
        <v>21.86628518518519</v>
      </c>
      <c r="CH513">
        <v>20.73601481481482</v>
      </c>
      <c r="CI513">
        <v>1999.987037037037</v>
      </c>
      <c r="CJ513">
        <v>0.9800024444444444</v>
      </c>
      <c r="CK513">
        <v>0.01999724074074074</v>
      </c>
      <c r="CL513">
        <v>0</v>
      </c>
      <c r="CM513">
        <v>2.04014074074074</v>
      </c>
      <c r="CN513">
        <v>0</v>
      </c>
      <c r="CO513">
        <v>6358.302592592593</v>
      </c>
      <c r="CP513">
        <v>17338.12962962963</v>
      </c>
      <c r="CQ513">
        <v>39.375</v>
      </c>
      <c r="CR513">
        <v>40.08766666666666</v>
      </c>
      <c r="CS513">
        <v>39.125</v>
      </c>
      <c r="CT513">
        <v>38.5</v>
      </c>
      <c r="CU513">
        <v>39.187</v>
      </c>
      <c r="CV513">
        <v>1959.994444444444</v>
      </c>
      <c r="CW513">
        <v>39.99</v>
      </c>
      <c r="CX513">
        <v>0</v>
      </c>
      <c r="CY513">
        <v>1677870806.8</v>
      </c>
      <c r="CZ513">
        <v>0</v>
      </c>
      <c r="DA513">
        <v>0</v>
      </c>
      <c r="DB513" t="s">
        <v>356</v>
      </c>
      <c r="DC513">
        <v>1664468064.5</v>
      </c>
      <c r="DD513">
        <v>1677795524</v>
      </c>
      <c r="DE513">
        <v>0</v>
      </c>
      <c r="DF513">
        <v>-0.419</v>
      </c>
      <c r="DG513">
        <v>-0.001</v>
      </c>
      <c r="DH513">
        <v>3.097</v>
      </c>
      <c r="DI513">
        <v>0.268</v>
      </c>
      <c r="DJ513">
        <v>400</v>
      </c>
      <c r="DK513">
        <v>24</v>
      </c>
      <c r="DL513">
        <v>0.15</v>
      </c>
      <c r="DM513">
        <v>0.13</v>
      </c>
      <c r="DN513">
        <v>10.40301585365854</v>
      </c>
      <c r="DO513">
        <v>20.67217902439023</v>
      </c>
      <c r="DP513">
        <v>2.1694463601236</v>
      </c>
      <c r="DQ513">
        <v>0</v>
      </c>
      <c r="DR513">
        <v>1.970847317073171</v>
      </c>
      <c r="DS513">
        <v>0.02695442508711288</v>
      </c>
      <c r="DT513">
        <v>0.00281946719096497</v>
      </c>
      <c r="DU513">
        <v>1</v>
      </c>
      <c r="DV513">
        <v>1</v>
      </c>
      <c r="DW513">
        <v>2</v>
      </c>
      <c r="DX513" t="s">
        <v>365</v>
      </c>
      <c r="DY513">
        <v>2.97764</v>
      </c>
      <c r="DZ513">
        <v>2.72835</v>
      </c>
      <c r="EA513">
        <v>0.0710253</v>
      </c>
      <c r="EB513">
        <v>0.0697014</v>
      </c>
      <c r="EC513">
        <v>0.121456</v>
      </c>
      <c r="ED513">
        <v>0.116622</v>
      </c>
      <c r="EE513">
        <v>27727.3</v>
      </c>
      <c r="EF513">
        <v>27440.3</v>
      </c>
      <c r="EG513">
        <v>30385.4</v>
      </c>
      <c r="EH513">
        <v>29753.6</v>
      </c>
      <c r="EI513">
        <v>36839</v>
      </c>
      <c r="EJ513">
        <v>34599.6</v>
      </c>
      <c r="EK513">
        <v>46494.4</v>
      </c>
      <c r="EL513">
        <v>44247.4</v>
      </c>
      <c r="EM513">
        <v>1.85853</v>
      </c>
      <c r="EN513">
        <v>1.8281</v>
      </c>
      <c r="EO513">
        <v>0.221819</v>
      </c>
      <c r="EP513">
        <v>0</v>
      </c>
      <c r="EQ513">
        <v>31.4613</v>
      </c>
      <c r="ER513">
        <v>999.9</v>
      </c>
      <c r="ES513">
        <v>48.5</v>
      </c>
      <c r="ET513">
        <v>33.4</v>
      </c>
      <c r="EU513">
        <v>28.0492</v>
      </c>
      <c r="EV513">
        <v>63.0326</v>
      </c>
      <c r="EW513">
        <v>20.3966</v>
      </c>
      <c r="EX513">
        <v>1</v>
      </c>
      <c r="EY513">
        <v>0.131242</v>
      </c>
      <c r="EZ513">
        <v>-1.80459</v>
      </c>
      <c r="FA513">
        <v>20.191</v>
      </c>
      <c r="FB513">
        <v>5.22912</v>
      </c>
      <c r="FC513">
        <v>11.974</v>
      </c>
      <c r="FD513">
        <v>4.9697</v>
      </c>
      <c r="FE513">
        <v>3.28955</v>
      </c>
      <c r="FF513">
        <v>9999</v>
      </c>
      <c r="FG513">
        <v>9999</v>
      </c>
      <c r="FH513">
        <v>9999</v>
      </c>
      <c r="FI513">
        <v>999.9</v>
      </c>
      <c r="FJ513">
        <v>4.97301</v>
      </c>
      <c r="FK513">
        <v>1.87744</v>
      </c>
      <c r="FL513">
        <v>1.87557</v>
      </c>
      <c r="FM513">
        <v>1.87836</v>
      </c>
      <c r="FN513">
        <v>1.87505</v>
      </c>
      <c r="FO513">
        <v>1.87866</v>
      </c>
      <c r="FP513">
        <v>1.8757</v>
      </c>
      <c r="FQ513">
        <v>1.87683</v>
      </c>
      <c r="FR513">
        <v>0</v>
      </c>
      <c r="FS513">
        <v>0</v>
      </c>
      <c r="FT513">
        <v>0</v>
      </c>
      <c r="FU513">
        <v>0</v>
      </c>
      <c r="FV513" t="s">
        <v>358</v>
      </c>
      <c r="FW513" t="s">
        <v>359</v>
      </c>
      <c r="FX513" t="s">
        <v>360</v>
      </c>
      <c r="FY513" t="s">
        <v>360</v>
      </c>
      <c r="FZ513" t="s">
        <v>360</v>
      </c>
      <c r="GA513" t="s">
        <v>360</v>
      </c>
      <c r="GB513">
        <v>0</v>
      </c>
      <c r="GC513">
        <v>100</v>
      </c>
      <c r="GD513">
        <v>100</v>
      </c>
      <c r="GE513">
        <v>3.177</v>
      </c>
      <c r="GF513">
        <v>0.4006</v>
      </c>
      <c r="GG513">
        <v>1.952128706093963</v>
      </c>
      <c r="GH513">
        <v>0.004218851560130391</v>
      </c>
      <c r="GI513">
        <v>-1.795455638341317E-06</v>
      </c>
      <c r="GJ513">
        <v>4.509012065089949E-10</v>
      </c>
      <c r="GK513">
        <v>0.4005864047308223</v>
      </c>
      <c r="GL513">
        <v>0</v>
      </c>
      <c r="GM513">
        <v>0</v>
      </c>
      <c r="GN513">
        <v>0</v>
      </c>
      <c r="GO513">
        <v>0</v>
      </c>
      <c r="GP513">
        <v>2124</v>
      </c>
      <c r="GQ513">
        <v>1</v>
      </c>
      <c r="GR513">
        <v>26</v>
      </c>
      <c r="GS513">
        <v>223379</v>
      </c>
      <c r="GT513">
        <v>1254.7</v>
      </c>
      <c r="GU513">
        <v>0.889893</v>
      </c>
      <c r="GV513">
        <v>2.56104</v>
      </c>
      <c r="GW513">
        <v>1.39893</v>
      </c>
      <c r="GX513">
        <v>2.36328</v>
      </c>
      <c r="GY513">
        <v>1.44897</v>
      </c>
      <c r="GZ513">
        <v>2.46338</v>
      </c>
      <c r="HA513">
        <v>39.9184</v>
      </c>
      <c r="HB513">
        <v>24.2101</v>
      </c>
      <c r="HC513">
        <v>18</v>
      </c>
      <c r="HD513">
        <v>494.932</v>
      </c>
      <c r="HE513">
        <v>447.333</v>
      </c>
      <c r="HF513">
        <v>35.0055</v>
      </c>
      <c r="HG513">
        <v>28.8919</v>
      </c>
      <c r="HH513">
        <v>30.0006</v>
      </c>
      <c r="HI513">
        <v>28.4514</v>
      </c>
      <c r="HJ513">
        <v>28.4746</v>
      </c>
      <c r="HK513">
        <v>17.7948</v>
      </c>
      <c r="HL513">
        <v>0</v>
      </c>
      <c r="HM513">
        <v>100</v>
      </c>
      <c r="HN513">
        <v>34.9811</v>
      </c>
      <c r="HO513">
        <v>299.111</v>
      </c>
      <c r="HP513">
        <v>29.0264</v>
      </c>
      <c r="HQ513">
        <v>100.468</v>
      </c>
      <c r="HR513">
        <v>101.744</v>
      </c>
    </row>
    <row r="514" spans="1:226">
      <c r="A514">
        <v>498</v>
      </c>
      <c r="B514">
        <v>1677870808.6</v>
      </c>
      <c r="C514">
        <v>8287.099999904633</v>
      </c>
      <c r="D514" t="s">
        <v>1362</v>
      </c>
      <c r="E514" t="s">
        <v>1363</v>
      </c>
      <c r="F514">
        <v>5</v>
      </c>
      <c r="G514" t="s">
        <v>353</v>
      </c>
      <c r="H514" t="s">
        <v>1155</v>
      </c>
      <c r="I514">
        <v>1677870800.814285</v>
      </c>
      <c r="J514">
        <f>(K514)/1000</f>
        <v>0</v>
      </c>
      <c r="K514">
        <f>IF(BF514, AN514, AH514)</f>
        <v>0</v>
      </c>
      <c r="L514">
        <f>IF(BF514, AI514, AG514)</f>
        <v>0</v>
      </c>
      <c r="M514">
        <f>BH514 - IF(AU514&gt;1, L514*BB514*100.0/(AW514*BV514), 0)</f>
        <v>0</v>
      </c>
      <c r="N514">
        <f>((T514-J514/2)*M514-L514)/(T514+J514/2)</f>
        <v>0</v>
      </c>
      <c r="O514">
        <f>N514*(BO514+BP514)/1000.0</f>
        <v>0</v>
      </c>
      <c r="P514">
        <f>(BH514 - IF(AU514&gt;1, L514*BB514*100.0/(AW514*BV514), 0))*(BO514+BP514)/1000.0</f>
        <v>0</v>
      </c>
      <c r="Q514">
        <f>2.0/((1/S514-1/R514)+SIGN(S514)*SQRT((1/S514-1/R514)*(1/S514-1/R514) + 4*BC514/((BC514+1)*(BC514+1))*(2*1/S514*1/R514-1/R514*1/R514)))</f>
        <v>0</v>
      </c>
      <c r="R514">
        <f>IF(LEFT(BD514,1)&lt;&gt;"0",IF(LEFT(BD514,1)="1",3.0,BE514),$D$5+$E$5*(BV514*BO514/($K$5*1000))+$F$5*(BV514*BO514/($K$5*1000))*MAX(MIN(BB514,$J$5),$I$5)*MAX(MIN(BB514,$J$5),$I$5)+$G$5*MAX(MIN(BB514,$J$5),$I$5)*(BV514*BO514/($K$5*1000))+$H$5*(BV514*BO514/($K$5*1000))*(BV514*BO514/($K$5*1000)))</f>
        <v>0</v>
      </c>
      <c r="S514">
        <f>J514*(1000-(1000*0.61365*exp(17.502*W514/(240.97+W514))/(BO514+BP514)+BJ514)/2)/(1000*0.61365*exp(17.502*W514/(240.97+W514))/(BO514+BP514)-BJ514)</f>
        <v>0</v>
      </c>
      <c r="T514">
        <f>1/((BC514+1)/(Q514/1.6)+1/(R514/1.37)) + BC514/((BC514+1)/(Q514/1.6) + BC514/(R514/1.37))</f>
        <v>0</v>
      </c>
      <c r="U514">
        <f>(AX514*BA514)</f>
        <v>0</v>
      </c>
      <c r="V514">
        <f>(BQ514+(U514+2*0.95*5.67E-8*(((BQ514+$B$7)+273)^4-(BQ514+273)^4)-44100*J514)/(1.84*29.3*R514+8*0.95*5.67E-8*(BQ514+273)^3))</f>
        <v>0</v>
      </c>
      <c r="W514">
        <f>($C$7*BR514+$D$7*BS514+$E$7*V514)</f>
        <v>0</v>
      </c>
      <c r="X514">
        <f>0.61365*exp(17.502*W514/(240.97+W514))</f>
        <v>0</v>
      </c>
      <c r="Y514">
        <f>(Z514/AA514*100)</f>
        <v>0</v>
      </c>
      <c r="Z514">
        <f>BJ514*(BO514+BP514)/1000</f>
        <v>0</v>
      </c>
      <c r="AA514">
        <f>0.61365*exp(17.502*BQ514/(240.97+BQ514))</f>
        <v>0</v>
      </c>
      <c r="AB514">
        <f>(X514-BJ514*(BO514+BP514)/1000)</f>
        <v>0</v>
      </c>
      <c r="AC514">
        <f>(-J514*44100)</f>
        <v>0</v>
      </c>
      <c r="AD514">
        <f>2*29.3*R514*0.92*(BQ514-W514)</f>
        <v>0</v>
      </c>
      <c r="AE514">
        <f>2*0.95*5.67E-8*(((BQ514+$B$7)+273)^4-(W514+273)^4)</f>
        <v>0</v>
      </c>
      <c r="AF514">
        <f>U514+AE514+AC514+AD514</f>
        <v>0</v>
      </c>
      <c r="AG514">
        <f>BN514*AU514*(BI514-BH514*(1000-AU514*BK514)/(1000-AU514*BJ514))/(100*BB514)</f>
        <v>0</v>
      </c>
      <c r="AH514">
        <f>1000*BN514*AU514*(BJ514-BK514)/(100*BB514*(1000-AU514*BJ514))</f>
        <v>0</v>
      </c>
      <c r="AI514">
        <f>(AJ514 - AK514 - BO514*1E3/(8.314*(BQ514+273.15)) * AM514/BN514 * AL514) * BN514/(100*BB514) * (1000 - BK514)/1000</f>
        <v>0</v>
      </c>
      <c r="AJ514">
        <v>325.8546482947429</v>
      </c>
      <c r="AK514">
        <v>332.441096969697</v>
      </c>
      <c r="AL514">
        <v>-3.327986830646275</v>
      </c>
      <c r="AM514">
        <v>63.79551976902608</v>
      </c>
      <c r="AN514">
        <f>(AP514 - AO514 + BO514*1E3/(8.314*(BQ514+273.15)) * AR514/BN514 * AQ514) * BN514/(100*BB514) * 1000/(1000 - AP514)</f>
        <v>0</v>
      </c>
      <c r="AO514">
        <v>27.4818881348123</v>
      </c>
      <c r="AP514">
        <v>29.4628612121212</v>
      </c>
      <c r="AQ514">
        <v>9.822574579621329E-06</v>
      </c>
      <c r="AR514">
        <v>100.2132558642337</v>
      </c>
      <c r="AS514">
        <v>0</v>
      </c>
      <c r="AT514">
        <v>0</v>
      </c>
      <c r="AU514">
        <f>IF(AS514*$H$13&gt;=AW514,1.0,(AW514/(AW514-AS514*$H$13)))</f>
        <v>0</v>
      </c>
      <c r="AV514">
        <f>(AU514-1)*100</f>
        <v>0</v>
      </c>
      <c r="AW514">
        <f>MAX(0,($B$13+$C$13*BV514)/(1+$D$13*BV514)*BO514/(BQ514+273)*$E$13)</f>
        <v>0</v>
      </c>
      <c r="AX514">
        <f>$B$11*BW514+$C$11*BX514+$F$11*CI514*(1-CL514)</f>
        <v>0</v>
      </c>
      <c r="AY514">
        <f>AX514*AZ514</f>
        <v>0</v>
      </c>
      <c r="AZ514">
        <f>($B$11*$D$9+$C$11*$D$9+$F$11*((CV514+CN514)/MAX(CV514+CN514+CW514, 0.1)*$I$9+CW514/MAX(CV514+CN514+CW514, 0.1)*$J$9))/($B$11+$C$11+$F$11)</f>
        <v>0</v>
      </c>
      <c r="BA514">
        <f>($B$11*$K$9+$C$11*$K$9+$F$11*((CV514+CN514)/MAX(CV514+CN514+CW514, 0.1)*$P$9+CW514/MAX(CV514+CN514+CW514, 0.1)*$Q$9))/($B$11+$C$11+$F$11)</f>
        <v>0</v>
      </c>
      <c r="BB514">
        <v>3.21</v>
      </c>
      <c r="BC514">
        <v>0.5</v>
      </c>
      <c r="BD514" t="s">
        <v>355</v>
      </c>
      <c r="BE514">
        <v>2</v>
      </c>
      <c r="BF514" t="b">
        <v>1</v>
      </c>
      <c r="BG514">
        <v>1677870800.814285</v>
      </c>
      <c r="BH514">
        <v>345.97925</v>
      </c>
      <c r="BI514">
        <v>333.4289642857142</v>
      </c>
      <c r="BJ514">
        <v>29.46109285714286</v>
      </c>
      <c r="BK514">
        <v>27.48571785714286</v>
      </c>
      <c r="BL514">
        <v>342.7739285714285</v>
      </c>
      <c r="BM514">
        <v>29.06050714285714</v>
      </c>
      <c r="BN514">
        <v>500.0453928571428</v>
      </c>
      <c r="BO514">
        <v>89.33838214285716</v>
      </c>
      <c r="BP514">
        <v>0.1002408571428571</v>
      </c>
      <c r="BQ514">
        <v>34.19993214285714</v>
      </c>
      <c r="BR514">
        <v>35.047025</v>
      </c>
      <c r="BS514">
        <v>999.9000000000002</v>
      </c>
      <c r="BT514">
        <v>0</v>
      </c>
      <c r="BU514">
        <v>0</v>
      </c>
      <c r="BV514">
        <v>10003.74214285714</v>
      </c>
      <c r="BW514">
        <v>0</v>
      </c>
      <c r="BX514">
        <v>5.792219999999999</v>
      </c>
      <c r="BY514">
        <v>12.55025</v>
      </c>
      <c r="BZ514">
        <v>356.4815357142857</v>
      </c>
      <c r="CA514">
        <v>342.8524642857142</v>
      </c>
      <c r="CB514">
        <v>1.975366428571429</v>
      </c>
      <c r="CC514">
        <v>333.4289642857142</v>
      </c>
      <c r="CD514">
        <v>27.48571785714286</v>
      </c>
      <c r="CE514">
        <v>2.632007142857142</v>
      </c>
      <c r="CF514">
        <v>2.455529642857143</v>
      </c>
      <c r="CG514">
        <v>21.86665357142857</v>
      </c>
      <c r="CH514">
        <v>20.73470714285714</v>
      </c>
      <c r="CI514">
        <v>1999.99</v>
      </c>
      <c r="CJ514">
        <v>0.9800025357142855</v>
      </c>
      <c r="CK514">
        <v>0.01999714642857143</v>
      </c>
      <c r="CL514">
        <v>0</v>
      </c>
      <c r="CM514">
        <v>2.095325</v>
      </c>
      <c r="CN514">
        <v>0</v>
      </c>
      <c r="CO514">
        <v>6359.744999999998</v>
      </c>
      <c r="CP514">
        <v>17338.16071428571</v>
      </c>
      <c r="CQ514">
        <v>39.375</v>
      </c>
      <c r="CR514">
        <v>40.10700000000001</v>
      </c>
      <c r="CS514">
        <v>39.13607142857143</v>
      </c>
      <c r="CT514">
        <v>38.5</v>
      </c>
      <c r="CU514">
        <v>39.187</v>
      </c>
      <c r="CV514">
        <v>1959.999285714286</v>
      </c>
      <c r="CW514">
        <v>39.99</v>
      </c>
      <c r="CX514">
        <v>0</v>
      </c>
      <c r="CY514">
        <v>1677870811.6</v>
      </c>
      <c r="CZ514">
        <v>0</v>
      </c>
      <c r="DA514">
        <v>0</v>
      </c>
      <c r="DB514" t="s">
        <v>356</v>
      </c>
      <c r="DC514">
        <v>1664468064.5</v>
      </c>
      <c r="DD514">
        <v>1677795524</v>
      </c>
      <c r="DE514">
        <v>0</v>
      </c>
      <c r="DF514">
        <v>-0.419</v>
      </c>
      <c r="DG514">
        <v>-0.001</v>
      </c>
      <c r="DH514">
        <v>3.097</v>
      </c>
      <c r="DI514">
        <v>0.268</v>
      </c>
      <c r="DJ514">
        <v>400</v>
      </c>
      <c r="DK514">
        <v>24</v>
      </c>
      <c r="DL514">
        <v>0.15</v>
      </c>
      <c r="DM514">
        <v>0.13</v>
      </c>
      <c r="DN514">
        <v>11.88010926829268</v>
      </c>
      <c r="DO514">
        <v>11.46719707317074</v>
      </c>
      <c r="DP514">
        <v>1.164678004879754</v>
      </c>
      <c r="DQ514">
        <v>0</v>
      </c>
      <c r="DR514">
        <v>1.973619756097561</v>
      </c>
      <c r="DS514">
        <v>0.0362824390243951</v>
      </c>
      <c r="DT514">
        <v>0.003738672314100131</v>
      </c>
      <c r="DU514">
        <v>1</v>
      </c>
      <c r="DV514">
        <v>1</v>
      </c>
      <c r="DW514">
        <v>2</v>
      </c>
      <c r="DX514" t="s">
        <v>365</v>
      </c>
      <c r="DY514">
        <v>2.97778</v>
      </c>
      <c r="DZ514">
        <v>2.72863</v>
      </c>
      <c r="EA514">
        <v>0.0682818</v>
      </c>
      <c r="EB514">
        <v>0.0667923</v>
      </c>
      <c r="EC514">
        <v>0.121461</v>
      </c>
      <c r="ED514">
        <v>0.116622</v>
      </c>
      <c r="EE514">
        <v>27808.2</v>
      </c>
      <c r="EF514">
        <v>27525.3</v>
      </c>
      <c r="EG514">
        <v>30384.3</v>
      </c>
      <c r="EH514">
        <v>29752.8</v>
      </c>
      <c r="EI514">
        <v>36837.1</v>
      </c>
      <c r="EJ514">
        <v>34598.7</v>
      </c>
      <c r="EK514">
        <v>46492.5</v>
      </c>
      <c r="EL514">
        <v>44246.5</v>
      </c>
      <c r="EM514">
        <v>1.85833</v>
      </c>
      <c r="EN514">
        <v>1.82775</v>
      </c>
      <c r="EO514">
        <v>0.220247</v>
      </c>
      <c r="EP514">
        <v>0</v>
      </c>
      <c r="EQ514">
        <v>31.4806</v>
      </c>
      <c r="ER514">
        <v>999.9</v>
      </c>
      <c r="ES514">
        <v>48.5</v>
      </c>
      <c r="ET514">
        <v>33.4</v>
      </c>
      <c r="EU514">
        <v>28.0498</v>
      </c>
      <c r="EV514">
        <v>62.9226</v>
      </c>
      <c r="EW514">
        <v>20.621</v>
      </c>
      <c r="EX514">
        <v>1</v>
      </c>
      <c r="EY514">
        <v>0.131771</v>
      </c>
      <c r="EZ514">
        <v>-1.76217</v>
      </c>
      <c r="FA514">
        <v>20.1915</v>
      </c>
      <c r="FB514">
        <v>5.22957</v>
      </c>
      <c r="FC514">
        <v>11.974</v>
      </c>
      <c r="FD514">
        <v>4.96985</v>
      </c>
      <c r="FE514">
        <v>3.28953</v>
      </c>
      <c r="FF514">
        <v>9999</v>
      </c>
      <c r="FG514">
        <v>9999</v>
      </c>
      <c r="FH514">
        <v>9999</v>
      </c>
      <c r="FI514">
        <v>999.9</v>
      </c>
      <c r="FJ514">
        <v>4.973</v>
      </c>
      <c r="FK514">
        <v>1.87744</v>
      </c>
      <c r="FL514">
        <v>1.87556</v>
      </c>
      <c r="FM514">
        <v>1.87836</v>
      </c>
      <c r="FN514">
        <v>1.87505</v>
      </c>
      <c r="FO514">
        <v>1.87866</v>
      </c>
      <c r="FP514">
        <v>1.87568</v>
      </c>
      <c r="FQ514">
        <v>1.87683</v>
      </c>
      <c r="FR514">
        <v>0</v>
      </c>
      <c r="FS514">
        <v>0</v>
      </c>
      <c r="FT514">
        <v>0</v>
      </c>
      <c r="FU514">
        <v>0</v>
      </c>
      <c r="FV514" t="s">
        <v>358</v>
      </c>
      <c r="FW514" t="s">
        <v>359</v>
      </c>
      <c r="FX514" t="s">
        <v>360</v>
      </c>
      <c r="FY514" t="s">
        <v>360</v>
      </c>
      <c r="FZ514" t="s">
        <v>360</v>
      </c>
      <c r="GA514" t="s">
        <v>360</v>
      </c>
      <c r="GB514">
        <v>0</v>
      </c>
      <c r="GC514">
        <v>100</v>
      </c>
      <c r="GD514">
        <v>100</v>
      </c>
      <c r="GE514">
        <v>3.126</v>
      </c>
      <c r="GF514">
        <v>0.4006</v>
      </c>
      <c r="GG514">
        <v>1.952128706093963</v>
      </c>
      <c r="GH514">
        <v>0.004218851560130391</v>
      </c>
      <c r="GI514">
        <v>-1.795455638341317E-06</v>
      </c>
      <c r="GJ514">
        <v>4.509012065089949E-10</v>
      </c>
      <c r="GK514">
        <v>0.4005864047308223</v>
      </c>
      <c r="GL514">
        <v>0</v>
      </c>
      <c r="GM514">
        <v>0</v>
      </c>
      <c r="GN514">
        <v>0</v>
      </c>
      <c r="GO514">
        <v>0</v>
      </c>
      <c r="GP514">
        <v>2124</v>
      </c>
      <c r="GQ514">
        <v>1</v>
      </c>
      <c r="GR514">
        <v>26</v>
      </c>
      <c r="GS514">
        <v>223379.1</v>
      </c>
      <c r="GT514">
        <v>1254.7</v>
      </c>
      <c r="GU514">
        <v>0.854492</v>
      </c>
      <c r="GV514">
        <v>2.56348</v>
      </c>
      <c r="GW514">
        <v>1.39893</v>
      </c>
      <c r="GX514">
        <v>2.36206</v>
      </c>
      <c r="GY514">
        <v>1.44897</v>
      </c>
      <c r="GZ514">
        <v>2.49878</v>
      </c>
      <c r="HA514">
        <v>39.9184</v>
      </c>
      <c r="HB514">
        <v>24.2101</v>
      </c>
      <c r="HC514">
        <v>18</v>
      </c>
      <c r="HD514">
        <v>494.875</v>
      </c>
      <c r="HE514">
        <v>447.175</v>
      </c>
      <c r="HF514">
        <v>34.9589</v>
      </c>
      <c r="HG514">
        <v>28.8994</v>
      </c>
      <c r="HH514">
        <v>30.0005</v>
      </c>
      <c r="HI514">
        <v>28.4595</v>
      </c>
      <c r="HJ514">
        <v>28.4829</v>
      </c>
      <c r="HK514">
        <v>17.0831</v>
      </c>
      <c r="HL514">
        <v>0</v>
      </c>
      <c r="HM514">
        <v>100</v>
      </c>
      <c r="HN514">
        <v>34.9298</v>
      </c>
      <c r="HO514">
        <v>285.717</v>
      </c>
      <c r="HP514">
        <v>29.0264</v>
      </c>
      <c r="HQ514">
        <v>100.464</v>
      </c>
      <c r="HR514">
        <v>101.742</v>
      </c>
    </row>
    <row r="515" spans="1:226">
      <c r="A515">
        <v>499</v>
      </c>
      <c r="B515">
        <v>1677870813.6</v>
      </c>
      <c r="C515">
        <v>8292.099999904633</v>
      </c>
      <c r="D515" t="s">
        <v>1364</v>
      </c>
      <c r="E515" t="s">
        <v>1365</v>
      </c>
      <c r="F515">
        <v>5</v>
      </c>
      <c r="G515" t="s">
        <v>353</v>
      </c>
      <c r="H515" t="s">
        <v>1155</v>
      </c>
      <c r="I515">
        <v>1677870806.1</v>
      </c>
      <c r="J515">
        <f>(K515)/1000</f>
        <v>0</v>
      </c>
      <c r="K515">
        <f>IF(BF515, AN515, AH515)</f>
        <v>0</v>
      </c>
      <c r="L515">
        <f>IF(BF515, AI515, AG515)</f>
        <v>0</v>
      </c>
      <c r="M515">
        <f>BH515 - IF(AU515&gt;1, L515*BB515*100.0/(AW515*BV515), 0)</f>
        <v>0</v>
      </c>
      <c r="N515">
        <f>((T515-J515/2)*M515-L515)/(T515+J515/2)</f>
        <v>0</v>
      </c>
      <c r="O515">
        <f>N515*(BO515+BP515)/1000.0</f>
        <v>0</v>
      </c>
      <c r="P515">
        <f>(BH515 - IF(AU515&gt;1, L515*BB515*100.0/(AW515*BV515), 0))*(BO515+BP515)/1000.0</f>
        <v>0</v>
      </c>
      <c r="Q515">
        <f>2.0/((1/S515-1/R515)+SIGN(S515)*SQRT((1/S515-1/R515)*(1/S515-1/R515) + 4*BC515/((BC515+1)*(BC515+1))*(2*1/S515*1/R515-1/R515*1/R515)))</f>
        <v>0</v>
      </c>
      <c r="R515">
        <f>IF(LEFT(BD515,1)&lt;&gt;"0",IF(LEFT(BD515,1)="1",3.0,BE515),$D$5+$E$5*(BV515*BO515/($K$5*1000))+$F$5*(BV515*BO515/($K$5*1000))*MAX(MIN(BB515,$J$5),$I$5)*MAX(MIN(BB515,$J$5),$I$5)+$G$5*MAX(MIN(BB515,$J$5),$I$5)*(BV515*BO515/($K$5*1000))+$H$5*(BV515*BO515/($K$5*1000))*(BV515*BO515/($K$5*1000)))</f>
        <v>0</v>
      </c>
      <c r="S515">
        <f>J515*(1000-(1000*0.61365*exp(17.502*W515/(240.97+W515))/(BO515+BP515)+BJ515)/2)/(1000*0.61365*exp(17.502*W515/(240.97+W515))/(BO515+BP515)-BJ515)</f>
        <v>0</v>
      </c>
      <c r="T515">
        <f>1/((BC515+1)/(Q515/1.6)+1/(R515/1.37)) + BC515/((BC515+1)/(Q515/1.6) + BC515/(R515/1.37))</f>
        <v>0</v>
      </c>
      <c r="U515">
        <f>(AX515*BA515)</f>
        <v>0</v>
      </c>
      <c r="V515">
        <f>(BQ515+(U515+2*0.95*5.67E-8*(((BQ515+$B$7)+273)^4-(BQ515+273)^4)-44100*J515)/(1.84*29.3*R515+8*0.95*5.67E-8*(BQ515+273)^3))</f>
        <v>0</v>
      </c>
      <c r="W515">
        <f>($C$7*BR515+$D$7*BS515+$E$7*V515)</f>
        <v>0</v>
      </c>
      <c r="X515">
        <f>0.61365*exp(17.502*W515/(240.97+W515))</f>
        <v>0</v>
      </c>
      <c r="Y515">
        <f>(Z515/AA515*100)</f>
        <v>0</v>
      </c>
      <c r="Z515">
        <f>BJ515*(BO515+BP515)/1000</f>
        <v>0</v>
      </c>
      <c r="AA515">
        <f>0.61365*exp(17.502*BQ515/(240.97+BQ515))</f>
        <v>0</v>
      </c>
      <c r="AB515">
        <f>(X515-BJ515*(BO515+BP515)/1000)</f>
        <v>0</v>
      </c>
      <c r="AC515">
        <f>(-J515*44100)</f>
        <v>0</v>
      </c>
      <c r="AD515">
        <f>2*29.3*R515*0.92*(BQ515-W515)</f>
        <v>0</v>
      </c>
      <c r="AE515">
        <f>2*0.95*5.67E-8*(((BQ515+$B$7)+273)^4-(W515+273)^4)</f>
        <v>0</v>
      </c>
      <c r="AF515">
        <f>U515+AE515+AC515+AD515</f>
        <v>0</v>
      </c>
      <c r="AG515">
        <f>BN515*AU515*(BI515-BH515*(1000-AU515*BK515)/(1000-AU515*BJ515))/(100*BB515)</f>
        <v>0</v>
      </c>
      <c r="AH515">
        <f>1000*BN515*AU515*(BJ515-BK515)/(100*BB515*(1000-AU515*BJ515))</f>
        <v>0</v>
      </c>
      <c r="AI515">
        <f>(AJ515 - AK515 - BO515*1E3/(8.314*(BQ515+273.15)) * AM515/BN515 * AL515) * BN515/(100*BB515) * (1000 - BK515)/1000</f>
        <v>0</v>
      </c>
      <c r="AJ515">
        <v>308.7263105765883</v>
      </c>
      <c r="AK515">
        <v>315.8463636363635</v>
      </c>
      <c r="AL515">
        <v>-3.317271208284194</v>
      </c>
      <c r="AM515">
        <v>63.79551976902608</v>
      </c>
      <c r="AN515">
        <f>(AP515 - AO515 + BO515*1E3/(8.314*(BQ515+273.15)) * AR515/BN515 * AQ515) * BN515/(100*BB515) * 1000/(1000 - AP515)</f>
        <v>0</v>
      </c>
      <c r="AO515">
        <v>27.48355685704904</v>
      </c>
      <c r="AP515">
        <v>29.46928242424242</v>
      </c>
      <c r="AQ515">
        <v>2.288728128916669E-05</v>
      </c>
      <c r="AR515">
        <v>100.2132558642337</v>
      </c>
      <c r="AS515">
        <v>0</v>
      </c>
      <c r="AT515">
        <v>0</v>
      </c>
      <c r="AU515">
        <f>IF(AS515*$H$13&gt;=AW515,1.0,(AW515/(AW515-AS515*$H$13)))</f>
        <v>0</v>
      </c>
      <c r="AV515">
        <f>(AU515-1)*100</f>
        <v>0</v>
      </c>
      <c r="AW515">
        <f>MAX(0,($B$13+$C$13*BV515)/(1+$D$13*BV515)*BO515/(BQ515+273)*$E$13)</f>
        <v>0</v>
      </c>
      <c r="AX515">
        <f>$B$11*BW515+$C$11*BX515+$F$11*CI515*(1-CL515)</f>
        <v>0</v>
      </c>
      <c r="AY515">
        <f>AX515*AZ515</f>
        <v>0</v>
      </c>
      <c r="AZ515">
        <f>($B$11*$D$9+$C$11*$D$9+$F$11*((CV515+CN515)/MAX(CV515+CN515+CW515, 0.1)*$I$9+CW515/MAX(CV515+CN515+CW515, 0.1)*$J$9))/($B$11+$C$11+$F$11)</f>
        <v>0</v>
      </c>
      <c r="BA515">
        <f>($B$11*$K$9+$C$11*$K$9+$F$11*((CV515+CN515)/MAX(CV515+CN515+CW515, 0.1)*$P$9+CW515/MAX(CV515+CN515+CW515, 0.1)*$Q$9))/($B$11+$C$11+$F$11)</f>
        <v>0</v>
      </c>
      <c r="BB515">
        <v>3.21</v>
      </c>
      <c r="BC515">
        <v>0.5</v>
      </c>
      <c r="BD515" t="s">
        <v>355</v>
      </c>
      <c r="BE515">
        <v>2</v>
      </c>
      <c r="BF515" t="b">
        <v>1</v>
      </c>
      <c r="BG515">
        <v>1677870806.1</v>
      </c>
      <c r="BH515">
        <v>329.0705185185186</v>
      </c>
      <c r="BI515">
        <v>315.8515555555555</v>
      </c>
      <c r="BJ515">
        <v>29.46361111111112</v>
      </c>
      <c r="BK515">
        <v>27.48421851851852</v>
      </c>
      <c r="BL515">
        <v>325.9185555555555</v>
      </c>
      <c r="BM515">
        <v>29.06302592592592</v>
      </c>
      <c r="BN515">
        <v>500.0515925925927</v>
      </c>
      <c r="BO515">
        <v>89.33678518518518</v>
      </c>
      <c r="BP515">
        <v>0.1001979259259259</v>
      </c>
      <c r="BQ515">
        <v>34.19867407407408</v>
      </c>
      <c r="BR515">
        <v>35.04827407407407</v>
      </c>
      <c r="BS515">
        <v>999.9000000000001</v>
      </c>
      <c r="BT515">
        <v>0</v>
      </c>
      <c r="BU515">
        <v>0</v>
      </c>
      <c r="BV515">
        <v>9997.702962962961</v>
      </c>
      <c r="BW515">
        <v>0</v>
      </c>
      <c r="BX515">
        <v>5.792219999999999</v>
      </c>
      <c r="BY515">
        <v>13.21888518518519</v>
      </c>
      <c r="BZ515">
        <v>339.0603333333333</v>
      </c>
      <c r="CA515">
        <v>324.7778518518519</v>
      </c>
      <c r="CB515">
        <v>1.979384444444445</v>
      </c>
      <c r="CC515">
        <v>315.8515555555555</v>
      </c>
      <c r="CD515">
        <v>27.48421851851852</v>
      </c>
      <c r="CE515">
        <v>2.632184074074075</v>
      </c>
      <c r="CF515">
        <v>2.455351851851851</v>
      </c>
      <c r="CG515">
        <v>21.86775925925926</v>
      </c>
      <c r="CH515">
        <v>20.73353333333333</v>
      </c>
      <c r="CI515">
        <v>1999.985555555555</v>
      </c>
      <c r="CJ515">
        <v>0.9800024444444444</v>
      </c>
      <c r="CK515">
        <v>0.01999724074074074</v>
      </c>
      <c r="CL515">
        <v>0</v>
      </c>
      <c r="CM515">
        <v>2.076207407407408</v>
      </c>
      <c r="CN515">
        <v>0</v>
      </c>
      <c r="CO515">
        <v>6361.938518518518</v>
      </c>
      <c r="CP515">
        <v>17338.10740740741</v>
      </c>
      <c r="CQ515">
        <v>39.38418518518519</v>
      </c>
      <c r="CR515">
        <v>40.125</v>
      </c>
      <c r="CS515">
        <v>39.15485185185184</v>
      </c>
      <c r="CT515">
        <v>38.5</v>
      </c>
      <c r="CU515">
        <v>39.20333333333333</v>
      </c>
      <c r="CV515">
        <v>1959.995185185185</v>
      </c>
      <c r="CW515">
        <v>39.99037037037037</v>
      </c>
      <c r="CX515">
        <v>0</v>
      </c>
      <c r="CY515">
        <v>1677870817</v>
      </c>
      <c r="CZ515">
        <v>0</v>
      </c>
      <c r="DA515">
        <v>0</v>
      </c>
      <c r="DB515" t="s">
        <v>356</v>
      </c>
      <c r="DC515">
        <v>1664468064.5</v>
      </c>
      <c r="DD515">
        <v>1677795524</v>
      </c>
      <c r="DE515">
        <v>0</v>
      </c>
      <c r="DF515">
        <v>-0.419</v>
      </c>
      <c r="DG515">
        <v>-0.001</v>
      </c>
      <c r="DH515">
        <v>3.097</v>
      </c>
      <c r="DI515">
        <v>0.268</v>
      </c>
      <c r="DJ515">
        <v>400</v>
      </c>
      <c r="DK515">
        <v>24</v>
      </c>
      <c r="DL515">
        <v>0.15</v>
      </c>
      <c r="DM515">
        <v>0.13</v>
      </c>
      <c r="DN515">
        <v>12.75186829268293</v>
      </c>
      <c r="DO515">
        <v>8.111385365853657</v>
      </c>
      <c r="DP515">
        <v>0.8111729379954126</v>
      </c>
      <c r="DQ515">
        <v>0</v>
      </c>
      <c r="DR515">
        <v>1.976745365853658</v>
      </c>
      <c r="DS515">
        <v>0.04456306620209111</v>
      </c>
      <c r="DT515">
        <v>0.004493614492545463</v>
      </c>
      <c r="DU515">
        <v>1</v>
      </c>
      <c r="DV515">
        <v>1</v>
      </c>
      <c r="DW515">
        <v>2</v>
      </c>
      <c r="DX515" t="s">
        <v>365</v>
      </c>
      <c r="DY515">
        <v>2.9776</v>
      </c>
      <c r="DZ515">
        <v>2.72829</v>
      </c>
      <c r="EA515">
        <v>0.0654734</v>
      </c>
      <c r="EB515">
        <v>0.0638142</v>
      </c>
      <c r="EC515">
        <v>0.121472</v>
      </c>
      <c r="ED515">
        <v>0.116617</v>
      </c>
      <c r="EE515">
        <v>27891.9</v>
      </c>
      <c r="EF515">
        <v>27612.7</v>
      </c>
      <c r="EG515">
        <v>30384.2</v>
      </c>
      <c r="EH515">
        <v>29752.4</v>
      </c>
      <c r="EI515">
        <v>36836.4</v>
      </c>
      <c r="EJ515">
        <v>34598.3</v>
      </c>
      <c r="EK515">
        <v>46492.4</v>
      </c>
      <c r="EL515">
        <v>44245.9</v>
      </c>
      <c r="EM515">
        <v>1.8583</v>
      </c>
      <c r="EN515">
        <v>1.8279</v>
      </c>
      <c r="EO515">
        <v>0.218756</v>
      </c>
      <c r="EP515">
        <v>0</v>
      </c>
      <c r="EQ515">
        <v>31.5013</v>
      </c>
      <c r="ER515">
        <v>999.9</v>
      </c>
      <c r="ES515">
        <v>48.5</v>
      </c>
      <c r="ET515">
        <v>33.4</v>
      </c>
      <c r="EU515">
        <v>28.0504</v>
      </c>
      <c r="EV515">
        <v>62.9626</v>
      </c>
      <c r="EW515">
        <v>20.2804</v>
      </c>
      <c r="EX515">
        <v>1</v>
      </c>
      <c r="EY515">
        <v>0.132342</v>
      </c>
      <c r="EZ515">
        <v>-1.74416</v>
      </c>
      <c r="FA515">
        <v>20.1916</v>
      </c>
      <c r="FB515">
        <v>5.22972</v>
      </c>
      <c r="FC515">
        <v>11.974</v>
      </c>
      <c r="FD515">
        <v>4.96965</v>
      </c>
      <c r="FE515">
        <v>3.2896</v>
      </c>
      <c r="FF515">
        <v>9999</v>
      </c>
      <c r="FG515">
        <v>9999</v>
      </c>
      <c r="FH515">
        <v>9999</v>
      </c>
      <c r="FI515">
        <v>999.9</v>
      </c>
      <c r="FJ515">
        <v>4.97302</v>
      </c>
      <c r="FK515">
        <v>1.87741</v>
      </c>
      <c r="FL515">
        <v>1.87549</v>
      </c>
      <c r="FM515">
        <v>1.87836</v>
      </c>
      <c r="FN515">
        <v>1.875</v>
      </c>
      <c r="FO515">
        <v>1.87864</v>
      </c>
      <c r="FP515">
        <v>1.87562</v>
      </c>
      <c r="FQ515">
        <v>1.87682</v>
      </c>
      <c r="FR515">
        <v>0</v>
      </c>
      <c r="FS515">
        <v>0</v>
      </c>
      <c r="FT515">
        <v>0</v>
      </c>
      <c r="FU515">
        <v>0</v>
      </c>
      <c r="FV515" t="s">
        <v>358</v>
      </c>
      <c r="FW515" t="s">
        <v>359</v>
      </c>
      <c r="FX515" t="s">
        <v>360</v>
      </c>
      <c r="FY515" t="s">
        <v>360</v>
      </c>
      <c r="FZ515" t="s">
        <v>360</v>
      </c>
      <c r="GA515" t="s">
        <v>360</v>
      </c>
      <c r="GB515">
        <v>0</v>
      </c>
      <c r="GC515">
        <v>100</v>
      </c>
      <c r="GD515">
        <v>100</v>
      </c>
      <c r="GE515">
        <v>3.075</v>
      </c>
      <c r="GF515">
        <v>0.4006</v>
      </c>
      <c r="GG515">
        <v>1.952128706093963</v>
      </c>
      <c r="GH515">
        <v>0.004218851560130391</v>
      </c>
      <c r="GI515">
        <v>-1.795455638341317E-06</v>
      </c>
      <c r="GJ515">
        <v>4.509012065089949E-10</v>
      </c>
      <c r="GK515">
        <v>0.4005864047308223</v>
      </c>
      <c r="GL515">
        <v>0</v>
      </c>
      <c r="GM515">
        <v>0</v>
      </c>
      <c r="GN515">
        <v>0</v>
      </c>
      <c r="GO515">
        <v>0</v>
      </c>
      <c r="GP515">
        <v>2124</v>
      </c>
      <c r="GQ515">
        <v>1</v>
      </c>
      <c r="GR515">
        <v>26</v>
      </c>
      <c r="GS515">
        <v>223379.2</v>
      </c>
      <c r="GT515">
        <v>1254.8</v>
      </c>
      <c r="GU515">
        <v>0.81543</v>
      </c>
      <c r="GV515">
        <v>2.56836</v>
      </c>
      <c r="GW515">
        <v>1.39893</v>
      </c>
      <c r="GX515">
        <v>2.36206</v>
      </c>
      <c r="GY515">
        <v>1.44897</v>
      </c>
      <c r="GZ515">
        <v>2.4353</v>
      </c>
      <c r="HA515">
        <v>39.9437</v>
      </c>
      <c r="HB515">
        <v>24.2101</v>
      </c>
      <c r="HC515">
        <v>18</v>
      </c>
      <c r="HD515">
        <v>494.91</v>
      </c>
      <c r="HE515">
        <v>447.329</v>
      </c>
      <c r="HF515">
        <v>34.9082</v>
      </c>
      <c r="HG515">
        <v>28.9069</v>
      </c>
      <c r="HH515">
        <v>30.0007</v>
      </c>
      <c r="HI515">
        <v>28.4668</v>
      </c>
      <c r="HJ515">
        <v>28.4908</v>
      </c>
      <c r="HK515">
        <v>16.2923</v>
      </c>
      <c r="HL515">
        <v>0</v>
      </c>
      <c r="HM515">
        <v>100</v>
      </c>
      <c r="HN515">
        <v>34.8818</v>
      </c>
      <c r="HO515">
        <v>265.681</v>
      </c>
      <c r="HP515">
        <v>29.0264</v>
      </c>
      <c r="HQ515">
        <v>100.464</v>
      </c>
      <c r="HR515">
        <v>101.74</v>
      </c>
    </row>
    <row r="516" spans="1:226">
      <c r="A516">
        <v>500</v>
      </c>
      <c r="B516">
        <v>1677870818.6</v>
      </c>
      <c r="C516">
        <v>8297.099999904633</v>
      </c>
      <c r="D516" t="s">
        <v>1366</v>
      </c>
      <c r="E516" t="s">
        <v>1367</v>
      </c>
      <c r="F516">
        <v>5</v>
      </c>
      <c r="G516" t="s">
        <v>353</v>
      </c>
      <c r="H516" t="s">
        <v>1155</v>
      </c>
      <c r="I516">
        <v>1677870810.814285</v>
      </c>
      <c r="J516">
        <f>(K516)/1000</f>
        <v>0</v>
      </c>
      <c r="K516">
        <f>IF(BF516, AN516, AH516)</f>
        <v>0</v>
      </c>
      <c r="L516">
        <f>IF(BF516, AI516, AG516)</f>
        <v>0</v>
      </c>
      <c r="M516">
        <f>BH516 - IF(AU516&gt;1, L516*BB516*100.0/(AW516*BV516), 0)</f>
        <v>0</v>
      </c>
      <c r="N516">
        <f>((T516-J516/2)*M516-L516)/(T516+J516/2)</f>
        <v>0</v>
      </c>
      <c r="O516">
        <f>N516*(BO516+BP516)/1000.0</f>
        <v>0</v>
      </c>
      <c r="P516">
        <f>(BH516 - IF(AU516&gt;1, L516*BB516*100.0/(AW516*BV516), 0))*(BO516+BP516)/1000.0</f>
        <v>0</v>
      </c>
      <c r="Q516">
        <f>2.0/((1/S516-1/R516)+SIGN(S516)*SQRT((1/S516-1/R516)*(1/S516-1/R516) + 4*BC516/((BC516+1)*(BC516+1))*(2*1/S516*1/R516-1/R516*1/R516)))</f>
        <v>0</v>
      </c>
      <c r="R516">
        <f>IF(LEFT(BD516,1)&lt;&gt;"0",IF(LEFT(BD516,1)="1",3.0,BE516),$D$5+$E$5*(BV516*BO516/($K$5*1000))+$F$5*(BV516*BO516/($K$5*1000))*MAX(MIN(BB516,$J$5),$I$5)*MAX(MIN(BB516,$J$5),$I$5)+$G$5*MAX(MIN(BB516,$J$5),$I$5)*(BV516*BO516/($K$5*1000))+$H$5*(BV516*BO516/($K$5*1000))*(BV516*BO516/($K$5*1000)))</f>
        <v>0</v>
      </c>
      <c r="S516">
        <f>J516*(1000-(1000*0.61365*exp(17.502*W516/(240.97+W516))/(BO516+BP516)+BJ516)/2)/(1000*0.61365*exp(17.502*W516/(240.97+W516))/(BO516+BP516)-BJ516)</f>
        <v>0</v>
      </c>
      <c r="T516">
        <f>1/((BC516+1)/(Q516/1.6)+1/(R516/1.37)) + BC516/((BC516+1)/(Q516/1.6) + BC516/(R516/1.37))</f>
        <v>0</v>
      </c>
      <c r="U516">
        <f>(AX516*BA516)</f>
        <v>0</v>
      </c>
      <c r="V516">
        <f>(BQ516+(U516+2*0.95*5.67E-8*(((BQ516+$B$7)+273)^4-(BQ516+273)^4)-44100*J516)/(1.84*29.3*R516+8*0.95*5.67E-8*(BQ516+273)^3))</f>
        <v>0</v>
      </c>
      <c r="W516">
        <f>($C$7*BR516+$D$7*BS516+$E$7*V516)</f>
        <v>0</v>
      </c>
      <c r="X516">
        <f>0.61365*exp(17.502*W516/(240.97+W516))</f>
        <v>0</v>
      </c>
      <c r="Y516">
        <f>(Z516/AA516*100)</f>
        <v>0</v>
      </c>
      <c r="Z516">
        <f>BJ516*(BO516+BP516)/1000</f>
        <v>0</v>
      </c>
      <c r="AA516">
        <f>0.61365*exp(17.502*BQ516/(240.97+BQ516))</f>
        <v>0</v>
      </c>
      <c r="AB516">
        <f>(X516-BJ516*(BO516+BP516)/1000)</f>
        <v>0</v>
      </c>
      <c r="AC516">
        <f>(-J516*44100)</f>
        <v>0</v>
      </c>
      <c r="AD516">
        <f>2*29.3*R516*0.92*(BQ516-W516)</f>
        <v>0</v>
      </c>
      <c r="AE516">
        <f>2*0.95*5.67E-8*(((BQ516+$B$7)+273)^4-(W516+273)^4)</f>
        <v>0</v>
      </c>
      <c r="AF516">
        <f>U516+AE516+AC516+AD516</f>
        <v>0</v>
      </c>
      <c r="AG516">
        <f>BN516*AU516*(BI516-BH516*(1000-AU516*BK516)/(1000-AU516*BJ516))/(100*BB516)</f>
        <v>0</v>
      </c>
      <c r="AH516">
        <f>1000*BN516*AU516*(BJ516-BK516)/(100*BB516*(1000-AU516*BJ516))</f>
        <v>0</v>
      </c>
      <c r="AI516">
        <f>(AJ516 - AK516 - BO516*1E3/(8.314*(BQ516+273.15)) * AM516/BN516 * AL516) * BN516/(100*BB516) * (1000 - BK516)/1000</f>
        <v>0</v>
      </c>
      <c r="AJ516">
        <v>291.6127131223624</v>
      </c>
      <c r="AK516">
        <v>299.0912181818181</v>
      </c>
      <c r="AL516">
        <v>-3.346083900704016</v>
      </c>
      <c r="AM516">
        <v>63.79551976902608</v>
      </c>
      <c r="AN516">
        <f>(AP516 - AO516 + BO516*1E3/(8.314*(BQ516+273.15)) * AR516/BN516 * AQ516) * BN516/(100*BB516) * 1000/(1000 - AP516)</f>
        <v>0</v>
      </c>
      <c r="AO516">
        <v>27.48194656783157</v>
      </c>
      <c r="AP516">
        <v>29.46736848484849</v>
      </c>
      <c r="AQ516">
        <v>-5.633443302955046E-06</v>
      </c>
      <c r="AR516">
        <v>100.2132558642337</v>
      </c>
      <c r="AS516">
        <v>0</v>
      </c>
      <c r="AT516">
        <v>0</v>
      </c>
      <c r="AU516">
        <f>IF(AS516*$H$13&gt;=AW516,1.0,(AW516/(AW516-AS516*$H$13)))</f>
        <v>0</v>
      </c>
      <c r="AV516">
        <f>(AU516-1)*100</f>
        <v>0</v>
      </c>
      <c r="AW516">
        <f>MAX(0,($B$13+$C$13*BV516)/(1+$D$13*BV516)*BO516/(BQ516+273)*$E$13)</f>
        <v>0</v>
      </c>
      <c r="AX516">
        <f>$B$11*BW516+$C$11*BX516+$F$11*CI516*(1-CL516)</f>
        <v>0</v>
      </c>
      <c r="AY516">
        <f>AX516*AZ516</f>
        <v>0</v>
      </c>
      <c r="AZ516">
        <f>($B$11*$D$9+$C$11*$D$9+$F$11*((CV516+CN516)/MAX(CV516+CN516+CW516, 0.1)*$I$9+CW516/MAX(CV516+CN516+CW516, 0.1)*$J$9))/($B$11+$C$11+$F$11)</f>
        <v>0</v>
      </c>
      <c r="BA516">
        <f>($B$11*$K$9+$C$11*$K$9+$F$11*((CV516+CN516)/MAX(CV516+CN516+CW516, 0.1)*$P$9+CW516/MAX(CV516+CN516+CW516, 0.1)*$Q$9))/($B$11+$C$11+$F$11)</f>
        <v>0</v>
      </c>
      <c r="BB516">
        <v>3.21</v>
      </c>
      <c r="BC516">
        <v>0.5</v>
      </c>
      <c r="BD516" t="s">
        <v>355</v>
      </c>
      <c r="BE516">
        <v>2</v>
      </c>
      <c r="BF516" t="b">
        <v>1</v>
      </c>
      <c r="BG516">
        <v>1677870810.814285</v>
      </c>
      <c r="BH516">
        <v>313.8727857142857</v>
      </c>
      <c r="BI516">
        <v>300.1251071428572</v>
      </c>
      <c r="BJ516">
        <v>29.465325</v>
      </c>
      <c r="BK516">
        <v>27.48269642857143</v>
      </c>
      <c r="BL516">
        <v>310.7695714285715</v>
      </c>
      <c r="BM516">
        <v>29.06474285714286</v>
      </c>
      <c r="BN516">
        <v>500.0331071428571</v>
      </c>
      <c r="BO516">
        <v>89.33657857142857</v>
      </c>
      <c r="BP516">
        <v>0.100120975</v>
      </c>
      <c r="BQ516">
        <v>34.19800357142857</v>
      </c>
      <c r="BR516">
        <v>35.04749285714286</v>
      </c>
      <c r="BS516">
        <v>999.9000000000002</v>
      </c>
      <c r="BT516">
        <v>0</v>
      </c>
      <c r="BU516">
        <v>0</v>
      </c>
      <c r="BV516">
        <v>9992.991428571429</v>
      </c>
      <c r="BW516">
        <v>0</v>
      </c>
      <c r="BX516">
        <v>5.792219999999999</v>
      </c>
      <c r="BY516">
        <v>13.74758928571429</v>
      </c>
      <c r="BZ516">
        <v>323.4018571428572</v>
      </c>
      <c r="CA516">
        <v>308.6065</v>
      </c>
      <c r="CB516">
        <v>1.982619285714286</v>
      </c>
      <c r="CC516">
        <v>300.1251071428572</v>
      </c>
      <c r="CD516">
        <v>27.48269642857143</v>
      </c>
      <c r="CE516">
        <v>2.632331071428571</v>
      </c>
      <c r="CF516">
        <v>2.45521</v>
      </c>
      <c r="CG516">
        <v>21.86867857142857</v>
      </c>
      <c r="CH516">
        <v>20.73260357142857</v>
      </c>
      <c r="CI516">
        <v>1999.999642857143</v>
      </c>
      <c r="CJ516">
        <v>0.9800026428571427</v>
      </c>
      <c r="CK516">
        <v>0.01999703571428571</v>
      </c>
      <c r="CL516">
        <v>0</v>
      </c>
      <c r="CM516">
        <v>2.120317857142857</v>
      </c>
      <c r="CN516">
        <v>0</v>
      </c>
      <c r="CO516">
        <v>6364.654999999998</v>
      </c>
      <c r="CP516">
        <v>17338.23571428571</v>
      </c>
      <c r="CQ516">
        <v>39.39714285714285</v>
      </c>
      <c r="CR516">
        <v>40.125</v>
      </c>
      <c r="CS516">
        <v>39.17371428571428</v>
      </c>
      <c r="CT516">
        <v>38.50442857142857</v>
      </c>
      <c r="CU516">
        <v>39.223</v>
      </c>
      <c r="CV516">
        <v>1960.009285714286</v>
      </c>
      <c r="CW516">
        <v>39.99035714285714</v>
      </c>
      <c r="CX516">
        <v>0</v>
      </c>
      <c r="CY516">
        <v>1677870821.8</v>
      </c>
      <c r="CZ516">
        <v>0</v>
      </c>
      <c r="DA516">
        <v>0</v>
      </c>
      <c r="DB516" t="s">
        <v>356</v>
      </c>
      <c r="DC516">
        <v>1664468064.5</v>
      </c>
      <c r="DD516">
        <v>1677795524</v>
      </c>
      <c r="DE516">
        <v>0</v>
      </c>
      <c r="DF516">
        <v>-0.419</v>
      </c>
      <c r="DG516">
        <v>-0.001</v>
      </c>
      <c r="DH516">
        <v>3.097</v>
      </c>
      <c r="DI516">
        <v>0.268</v>
      </c>
      <c r="DJ516">
        <v>400</v>
      </c>
      <c r="DK516">
        <v>24</v>
      </c>
      <c r="DL516">
        <v>0.15</v>
      </c>
      <c r="DM516">
        <v>0.13</v>
      </c>
      <c r="DN516">
        <v>13.4509725</v>
      </c>
      <c r="DO516">
        <v>6.717810506566567</v>
      </c>
      <c r="DP516">
        <v>0.6513167075192761</v>
      </c>
      <c r="DQ516">
        <v>0</v>
      </c>
      <c r="DR516">
        <v>1.98079925</v>
      </c>
      <c r="DS516">
        <v>0.04294570356471799</v>
      </c>
      <c r="DT516">
        <v>0.004259021828718439</v>
      </c>
      <c r="DU516">
        <v>1</v>
      </c>
      <c r="DV516">
        <v>1</v>
      </c>
      <c r="DW516">
        <v>2</v>
      </c>
      <c r="DX516" t="s">
        <v>365</v>
      </c>
      <c r="DY516">
        <v>2.97744</v>
      </c>
      <c r="DZ516">
        <v>2.72839</v>
      </c>
      <c r="EA516">
        <v>0.0625959</v>
      </c>
      <c r="EB516">
        <v>0.0608031</v>
      </c>
      <c r="EC516">
        <v>0.121471</v>
      </c>
      <c r="ED516">
        <v>0.116613</v>
      </c>
      <c r="EE516">
        <v>27977.4</v>
      </c>
      <c r="EF516">
        <v>27701.4</v>
      </c>
      <c r="EG516">
        <v>30383.8</v>
      </c>
      <c r="EH516">
        <v>29752.3</v>
      </c>
      <c r="EI516">
        <v>36835.8</v>
      </c>
      <c r="EJ516">
        <v>34597.9</v>
      </c>
      <c r="EK516">
        <v>46491.8</v>
      </c>
      <c r="EL516">
        <v>44245.5</v>
      </c>
      <c r="EM516">
        <v>1.8578</v>
      </c>
      <c r="EN516">
        <v>1.82785</v>
      </c>
      <c r="EO516">
        <v>0.218086</v>
      </c>
      <c r="EP516">
        <v>0</v>
      </c>
      <c r="EQ516">
        <v>31.5214</v>
      </c>
      <c r="ER516">
        <v>999.9</v>
      </c>
      <c r="ES516">
        <v>48.5</v>
      </c>
      <c r="ET516">
        <v>33.4</v>
      </c>
      <c r="EU516">
        <v>28.0504</v>
      </c>
      <c r="EV516">
        <v>62.9426</v>
      </c>
      <c r="EW516">
        <v>20.653</v>
      </c>
      <c r="EX516">
        <v>1</v>
      </c>
      <c r="EY516">
        <v>0.132782</v>
      </c>
      <c r="EZ516">
        <v>-1.74262</v>
      </c>
      <c r="FA516">
        <v>20.1917</v>
      </c>
      <c r="FB516">
        <v>5.22972</v>
      </c>
      <c r="FC516">
        <v>11.974</v>
      </c>
      <c r="FD516">
        <v>4.96985</v>
      </c>
      <c r="FE516">
        <v>3.28955</v>
      </c>
      <c r="FF516">
        <v>9999</v>
      </c>
      <c r="FG516">
        <v>9999</v>
      </c>
      <c r="FH516">
        <v>9999</v>
      </c>
      <c r="FI516">
        <v>999.9</v>
      </c>
      <c r="FJ516">
        <v>4.97299</v>
      </c>
      <c r="FK516">
        <v>1.87741</v>
      </c>
      <c r="FL516">
        <v>1.87549</v>
      </c>
      <c r="FM516">
        <v>1.87836</v>
      </c>
      <c r="FN516">
        <v>1.87503</v>
      </c>
      <c r="FO516">
        <v>1.87864</v>
      </c>
      <c r="FP516">
        <v>1.87561</v>
      </c>
      <c r="FQ516">
        <v>1.87683</v>
      </c>
      <c r="FR516">
        <v>0</v>
      </c>
      <c r="FS516">
        <v>0</v>
      </c>
      <c r="FT516">
        <v>0</v>
      </c>
      <c r="FU516">
        <v>0</v>
      </c>
      <c r="FV516" t="s">
        <v>358</v>
      </c>
      <c r="FW516" t="s">
        <v>359</v>
      </c>
      <c r="FX516" t="s">
        <v>360</v>
      </c>
      <c r="FY516" t="s">
        <v>360</v>
      </c>
      <c r="FZ516" t="s">
        <v>360</v>
      </c>
      <c r="GA516" t="s">
        <v>360</v>
      </c>
      <c r="GB516">
        <v>0</v>
      </c>
      <c r="GC516">
        <v>100</v>
      </c>
      <c r="GD516">
        <v>100</v>
      </c>
      <c r="GE516">
        <v>3.022</v>
      </c>
      <c r="GF516">
        <v>0.4006</v>
      </c>
      <c r="GG516">
        <v>1.952128706093963</v>
      </c>
      <c r="GH516">
        <v>0.004218851560130391</v>
      </c>
      <c r="GI516">
        <v>-1.795455638341317E-06</v>
      </c>
      <c r="GJ516">
        <v>4.509012065089949E-10</v>
      </c>
      <c r="GK516">
        <v>0.4005864047308223</v>
      </c>
      <c r="GL516">
        <v>0</v>
      </c>
      <c r="GM516">
        <v>0</v>
      </c>
      <c r="GN516">
        <v>0</v>
      </c>
      <c r="GO516">
        <v>0</v>
      </c>
      <c r="GP516">
        <v>2124</v>
      </c>
      <c r="GQ516">
        <v>1</v>
      </c>
      <c r="GR516">
        <v>26</v>
      </c>
      <c r="GS516">
        <v>223379.2</v>
      </c>
      <c r="GT516">
        <v>1254.9</v>
      </c>
      <c r="GU516">
        <v>0.778809</v>
      </c>
      <c r="GV516">
        <v>2.5647</v>
      </c>
      <c r="GW516">
        <v>1.39893</v>
      </c>
      <c r="GX516">
        <v>2.36206</v>
      </c>
      <c r="GY516">
        <v>1.44897</v>
      </c>
      <c r="GZ516">
        <v>2.51587</v>
      </c>
      <c r="HA516">
        <v>39.9184</v>
      </c>
      <c r="HB516">
        <v>24.2101</v>
      </c>
      <c r="HC516">
        <v>18</v>
      </c>
      <c r="HD516">
        <v>494.684</v>
      </c>
      <c r="HE516">
        <v>447.353</v>
      </c>
      <c r="HF516">
        <v>34.859</v>
      </c>
      <c r="HG516">
        <v>28.9144</v>
      </c>
      <c r="HH516">
        <v>30.0006</v>
      </c>
      <c r="HI516">
        <v>28.4747</v>
      </c>
      <c r="HJ516">
        <v>28.4981</v>
      </c>
      <c r="HK516">
        <v>15.5751</v>
      </c>
      <c r="HL516">
        <v>0</v>
      </c>
      <c r="HM516">
        <v>100</v>
      </c>
      <c r="HN516">
        <v>34.8394</v>
      </c>
      <c r="HO516">
        <v>252.323</v>
      </c>
      <c r="HP516">
        <v>29.0264</v>
      </c>
      <c r="HQ516">
        <v>100.462</v>
      </c>
      <c r="HR516">
        <v>101.74</v>
      </c>
    </row>
    <row r="517" spans="1:226">
      <c r="A517">
        <v>501</v>
      </c>
      <c r="B517">
        <v>1677870823.6</v>
      </c>
      <c r="C517">
        <v>8302.099999904633</v>
      </c>
      <c r="D517" t="s">
        <v>1368</v>
      </c>
      <c r="E517" t="s">
        <v>1369</v>
      </c>
      <c r="F517">
        <v>5</v>
      </c>
      <c r="G517" t="s">
        <v>353</v>
      </c>
      <c r="H517" t="s">
        <v>1155</v>
      </c>
      <c r="I517">
        <v>1677870816.1</v>
      </c>
      <c r="J517">
        <f>(K517)/1000</f>
        <v>0</v>
      </c>
      <c r="K517">
        <f>IF(BF517, AN517, AH517)</f>
        <v>0</v>
      </c>
      <c r="L517">
        <f>IF(BF517, AI517, AG517)</f>
        <v>0</v>
      </c>
      <c r="M517">
        <f>BH517 - IF(AU517&gt;1, L517*BB517*100.0/(AW517*BV517), 0)</f>
        <v>0</v>
      </c>
      <c r="N517">
        <f>((T517-J517/2)*M517-L517)/(T517+J517/2)</f>
        <v>0</v>
      </c>
      <c r="O517">
        <f>N517*(BO517+BP517)/1000.0</f>
        <v>0</v>
      </c>
      <c r="P517">
        <f>(BH517 - IF(AU517&gt;1, L517*BB517*100.0/(AW517*BV517), 0))*(BO517+BP517)/1000.0</f>
        <v>0</v>
      </c>
      <c r="Q517">
        <f>2.0/((1/S517-1/R517)+SIGN(S517)*SQRT((1/S517-1/R517)*(1/S517-1/R517) + 4*BC517/((BC517+1)*(BC517+1))*(2*1/S517*1/R517-1/R517*1/R517)))</f>
        <v>0</v>
      </c>
      <c r="R517">
        <f>IF(LEFT(BD517,1)&lt;&gt;"0",IF(LEFT(BD517,1)="1",3.0,BE517),$D$5+$E$5*(BV517*BO517/($K$5*1000))+$F$5*(BV517*BO517/($K$5*1000))*MAX(MIN(BB517,$J$5),$I$5)*MAX(MIN(BB517,$J$5),$I$5)+$G$5*MAX(MIN(BB517,$J$5),$I$5)*(BV517*BO517/($K$5*1000))+$H$5*(BV517*BO517/($K$5*1000))*(BV517*BO517/($K$5*1000)))</f>
        <v>0</v>
      </c>
      <c r="S517">
        <f>J517*(1000-(1000*0.61365*exp(17.502*W517/(240.97+W517))/(BO517+BP517)+BJ517)/2)/(1000*0.61365*exp(17.502*W517/(240.97+W517))/(BO517+BP517)-BJ517)</f>
        <v>0</v>
      </c>
      <c r="T517">
        <f>1/((BC517+1)/(Q517/1.6)+1/(R517/1.37)) + BC517/((BC517+1)/(Q517/1.6) + BC517/(R517/1.37))</f>
        <v>0</v>
      </c>
      <c r="U517">
        <f>(AX517*BA517)</f>
        <v>0</v>
      </c>
      <c r="V517">
        <f>(BQ517+(U517+2*0.95*5.67E-8*(((BQ517+$B$7)+273)^4-(BQ517+273)^4)-44100*J517)/(1.84*29.3*R517+8*0.95*5.67E-8*(BQ517+273)^3))</f>
        <v>0</v>
      </c>
      <c r="W517">
        <f>($C$7*BR517+$D$7*BS517+$E$7*V517)</f>
        <v>0</v>
      </c>
      <c r="X517">
        <f>0.61365*exp(17.502*W517/(240.97+W517))</f>
        <v>0</v>
      </c>
      <c r="Y517">
        <f>(Z517/AA517*100)</f>
        <v>0</v>
      </c>
      <c r="Z517">
        <f>BJ517*(BO517+BP517)/1000</f>
        <v>0</v>
      </c>
      <c r="AA517">
        <f>0.61365*exp(17.502*BQ517/(240.97+BQ517))</f>
        <v>0</v>
      </c>
      <c r="AB517">
        <f>(X517-BJ517*(BO517+BP517)/1000)</f>
        <v>0</v>
      </c>
      <c r="AC517">
        <f>(-J517*44100)</f>
        <v>0</v>
      </c>
      <c r="AD517">
        <f>2*29.3*R517*0.92*(BQ517-W517)</f>
        <v>0</v>
      </c>
      <c r="AE517">
        <f>2*0.95*5.67E-8*(((BQ517+$B$7)+273)^4-(W517+273)^4)</f>
        <v>0</v>
      </c>
      <c r="AF517">
        <f>U517+AE517+AC517+AD517</f>
        <v>0</v>
      </c>
      <c r="AG517">
        <f>BN517*AU517*(BI517-BH517*(1000-AU517*BK517)/(1000-AU517*BJ517))/(100*BB517)</f>
        <v>0</v>
      </c>
      <c r="AH517">
        <f>1000*BN517*AU517*(BJ517-BK517)/(100*BB517*(1000-AU517*BJ517))</f>
        <v>0</v>
      </c>
      <c r="AI517">
        <f>(AJ517 - AK517 - BO517*1E3/(8.314*(BQ517+273.15)) * AM517/BN517 * AL517) * BN517/(100*BB517) * (1000 - BK517)/1000</f>
        <v>0</v>
      </c>
      <c r="AJ517">
        <v>274.6034925511666</v>
      </c>
      <c r="AK517">
        <v>282.4806787878788</v>
      </c>
      <c r="AL517">
        <v>-3.328031555534997</v>
      </c>
      <c r="AM517">
        <v>63.79551976902608</v>
      </c>
      <c r="AN517">
        <f>(AP517 - AO517 + BO517*1E3/(8.314*(BQ517+273.15)) * AR517/BN517 * AQ517) * BN517/(100*BB517) * 1000/(1000 - AP517)</f>
        <v>0</v>
      </c>
      <c r="AO517">
        <v>27.48105166505945</v>
      </c>
      <c r="AP517">
        <v>29.47275212121213</v>
      </c>
      <c r="AQ517">
        <v>1.51365623817906E-05</v>
      </c>
      <c r="AR517">
        <v>100.2132558642337</v>
      </c>
      <c r="AS517">
        <v>0</v>
      </c>
      <c r="AT517">
        <v>0</v>
      </c>
      <c r="AU517">
        <f>IF(AS517*$H$13&gt;=AW517,1.0,(AW517/(AW517-AS517*$H$13)))</f>
        <v>0</v>
      </c>
      <c r="AV517">
        <f>(AU517-1)*100</f>
        <v>0</v>
      </c>
      <c r="AW517">
        <f>MAX(0,($B$13+$C$13*BV517)/(1+$D$13*BV517)*BO517/(BQ517+273)*$E$13)</f>
        <v>0</v>
      </c>
      <c r="AX517">
        <f>$B$11*BW517+$C$11*BX517+$F$11*CI517*(1-CL517)</f>
        <v>0</v>
      </c>
      <c r="AY517">
        <f>AX517*AZ517</f>
        <v>0</v>
      </c>
      <c r="AZ517">
        <f>($B$11*$D$9+$C$11*$D$9+$F$11*((CV517+CN517)/MAX(CV517+CN517+CW517, 0.1)*$I$9+CW517/MAX(CV517+CN517+CW517, 0.1)*$J$9))/($B$11+$C$11+$F$11)</f>
        <v>0</v>
      </c>
      <c r="BA517">
        <f>($B$11*$K$9+$C$11*$K$9+$F$11*((CV517+CN517)/MAX(CV517+CN517+CW517, 0.1)*$P$9+CW517/MAX(CV517+CN517+CW517, 0.1)*$Q$9))/($B$11+$C$11+$F$11)</f>
        <v>0</v>
      </c>
      <c r="BB517">
        <v>3.21</v>
      </c>
      <c r="BC517">
        <v>0.5</v>
      </c>
      <c r="BD517" t="s">
        <v>355</v>
      </c>
      <c r="BE517">
        <v>2</v>
      </c>
      <c r="BF517" t="b">
        <v>1</v>
      </c>
      <c r="BG517">
        <v>1677870816.1</v>
      </c>
      <c r="BH517">
        <v>296.7888518518519</v>
      </c>
      <c r="BI517">
        <v>282.5539259259259</v>
      </c>
      <c r="BJ517">
        <v>29.46851481481481</v>
      </c>
      <c r="BK517">
        <v>27.48221111111111</v>
      </c>
      <c r="BL517">
        <v>293.7411111111111</v>
      </c>
      <c r="BM517">
        <v>29.06792962962963</v>
      </c>
      <c r="BN517">
        <v>500.0351481481481</v>
      </c>
      <c r="BO517">
        <v>89.33694814814817</v>
      </c>
      <c r="BP517">
        <v>0.09997755555555557</v>
      </c>
      <c r="BQ517">
        <v>34.1969962962963</v>
      </c>
      <c r="BR517">
        <v>35.0437962962963</v>
      </c>
      <c r="BS517">
        <v>999.9000000000001</v>
      </c>
      <c r="BT517">
        <v>0</v>
      </c>
      <c r="BU517">
        <v>0</v>
      </c>
      <c r="BV517">
        <v>9995.738888888889</v>
      </c>
      <c r="BW517">
        <v>0</v>
      </c>
      <c r="BX517">
        <v>5.792219999999999</v>
      </c>
      <c r="BY517">
        <v>14.23487777777778</v>
      </c>
      <c r="BZ517">
        <v>305.8003333333334</v>
      </c>
      <c r="CA517">
        <v>290.5385925925926</v>
      </c>
      <c r="CB517">
        <v>1.98629</v>
      </c>
      <c r="CC517">
        <v>282.5539259259259</v>
      </c>
      <c r="CD517">
        <v>27.48221111111111</v>
      </c>
      <c r="CE517">
        <v>2.632625925925926</v>
      </c>
      <c r="CF517">
        <v>2.455176666666667</v>
      </c>
      <c r="CG517">
        <v>21.87051481481481</v>
      </c>
      <c r="CH517">
        <v>20.73238518518519</v>
      </c>
      <c r="CI517">
        <v>1999.999259259259</v>
      </c>
      <c r="CJ517">
        <v>0.9800026666666666</v>
      </c>
      <c r="CK517">
        <v>0.01999701111111111</v>
      </c>
      <c r="CL517">
        <v>0</v>
      </c>
      <c r="CM517">
        <v>2.068244444444444</v>
      </c>
      <c r="CN517">
        <v>0</v>
      </c>
      <c r="CO517">
        <v>6368.41</v>
      </c>
      <c r="CP517">
        <v>17338.22222222222</v>
      </c>
      <c r="CQ517">
        <v>39.41862962962963</v>
      </c>
      <c r="CR517">
        <v>40.125</v>
      </c>
      <c r="CS517">
        <v>39.1847037037037</v>
      </c>
      <c r="CT517">
        <v>38.51377777777778</v>
      </c>
      <c r="CU517">
        <v>39.24533333333333</v>
      </c>
      <c r="CV517">
        <v>1960.008888888889</v>
      </c>
      <c r="CW517">
        <v>39.99037037037037</v>
      </c>
      <c r="CX517">
        <v>0</v>
      </c>
      <c r="CY517">
        <v>1677870826.6</v>
      </c>
      <c r="CZ517">
        <v>0</v>
      </c>
      <c r="DA517">
        <v>0</v>
      </c>
      <c r="DB517" t="s">
        <v>356</v>
      </c>
      <c r="DC517">
        <v>1664468064.5</v>
      </c>
      <c r="DD517">
        <v>1677795524</v>
      </c>
      <c r="DE517">
        <v>0</v>
      </c>
      <c r="DF517">
        <v>-0.419</v>
      </c>
      <c r="DG517">
        <v>-0.001</v>
      </c>
      <c r="DH517">
        <v>3.097</v>
      </c>
      <c r="DI517">
        <v>0.268</v>
      </c>
      <c r="DJ517">
        <v>400</v>
      </c>
      <c r="DK517">
        <v>24</v>
      </c>
      <c r="DL517">
        <v>0.15</v>
      </c>
      <c r="DM517">
        <v>0.13</v>
      </c>
      <c r="DN517">
        <v>13.9692775</v>
      </c>
      <c r="DO517">
        <v>5.486939212007498</v>
      </c>
      <c r="DP517">
        <v>0.5319131463347658</v>
      </c>
      <c r="DQ517">
        <v>0</v>
      </c>
      <c r="DR517">
        <v>1.98438425</v>
      </c>
      <c r="DS517">
        <v>0.04048626641650689</v>
      </c>
      <c r="DT517">
        <v>0.00398974428221909</v>
      </c>
      <c r="DU517">
        <v>1</v>
      </c>
      <c r="DV517">
        <v>1</v>
      </c>
      <c r="DW517">
        <v>2</v>
      </c>
      <c r="DX517" t="s">
        <v>365</v>
      </c>
      <c r="DY517">
        <v>2.97754</v>
      </c>
      <c r="DZ517">
        <v>2.72826</v>
      </c>
      <c r="EA517">
        <v>0.0596624</v>
      </c>
      <c r="EB517">
        <v>0.0577321</v>
      </c>
      <c r="EC517">
        <v>0.121478</v>
      </c>
      <c r="ED517">
        <v>0.116604</v>
      </c>
      <c r="EE517">
        <v>28064</v>
      </c>
      <c r="EF517">
        <v>27791.5</v>
      </c>
      <c r="EG517">
        <v>30382.9</v>
      </c>
      <c r="EH517">
        <v>29751.9</v>
      </c>
      <c r="EI517">
        <v>36834.3</v>
      </c>
      <c r="EJ517">
        <v>34597.5</v>
      </c>
      <c r="EK517">
        <v>46490.5</v>
      </c>
      <c r="EL517">
        <v>44244.8</v>
      </c>
      <c r="EM517">
        <v>1.85788</v>
      </c>
      <c r="EN517">
        <v>1.82755</v>
      </c>
      <c r="EO517">
        <v>0.215724</v>
      </c>
      <c r="EP517">
        <v>0</v>
      </c>
      <c r="EQ517">
        <v>31.5396</v>
      </c>
      <c r="ER517">
        <v>999.9</v>
      </c>
      <c r="ES517">
        <v>48.5</v>
      </c>
      <c r="ET517">
        <v>33.4</v>
      </c>
      <c r="EU517">
        <v>28.0499</v>
      </c>
      <c r="EV517">
        <v>62.9526</v>
      </c>
      <c r="EW517">
        <v>20.2925</v>
      </c>
      <c r="EX517">
        <v>1</v>
      </c>
      <c r="EY517">
        <v>0.133338</v>
      </c>
      <c r="EZ517">
        <v>-1.72871</v>
      </c>
      <c r="FA517">
        <v>20.1918</v>
      </c>
      <c r="FB517">
        <v>5.23017</v>
      </c>
      <c r="FC517">
        <v>11.974</v>
      </c>
      <c r="FD517">
        <v>4.96995</v>
      </c>
      <c r="FE517">
        <v>3.28955</v>
      </c>
      <c r="FF517">
        <v>9999</v>
      </c>
      <c r="FG517">
        <v>9999</v>
      </c>
      <c r="FH517">
        <v>9999</v>
      </c>
      <c r="FI517">
        <v>999.9</v>
      </c>
      <c r="FJ517">
        <v>4.97299</v>
      </c>
      <c r="FK517">
        <v>1.87741</v>
      </c>
      <c r="FL517">
        <v>1.87546</v>
      </c>
      <c r="FM517">
        <v>1.87836</v>
      </c>
      <c r="FN517">
        <v>1.875</v>
      </c>
      <c r="FO517">
        <v>1.87862</v>
      </c>
      <c r="FP517">
        <v>1.87563</v>
      </c>
      <c r="FQ517">
        <v>1.87682</v>
      </c>
      <c r="FR517">
        <v>0</v>
      </c>
      <c r="FS517">
        <v>0</v>
      </c>
      <c r="FT517">
        <v>0</v>
      </c>
      <c r="FU517">
        <v>0</v>
      </c>
      <c r="FV517" t="s">
        <v>358</v>
      </c>
      <c r="FW517" t="s">
        <v>359</v>
      </c>
      <c r="FX517" t="s">
        <v>360</v>
      </c>
      <c r="FY517" t="s">
        <v>360</v>
      </c>
      <c r="FZ517" t="s">
        <v>360</v>
      </c>
      <c r="GA517" t="s">
        <v>360</v>
      </c>
      <c r="GB517">
        <v>0</v>
      </c>
      <c r="GC517">
        <v>100</v>
      </c>
      <c r="GD517">
        <v>100</v>
      </c>
      <c r="GE517">
        <v>2.968</v>
      </c>
      <c r="GF517">
        <v>0.4006</v>
      </c>
      <c r="GG517">
        <v>1.952128706093963</v>
      </c>
      <c r="GH517">
        <v>0.004218851560130391</v>
      </c>
      <c r="GI517">
        <v>-1.795455638341317E-06</v>
      </c>
      <c r="GJ517">
        <v>4.509012065089949E-10</v>
      </c>
      <c r="GK517">
        <v>0.4005864047308223</v>
      </c>
      <c r="GL517">
        <v>0</v>
      </c>
      <c r="GM517">
        <v>0</v>
      </c>
      <c r="GN517">
        <v>0</v>
      </c>
      <c r="GO517">
        <v>0</v>
      </c>
      <c r="GP517">
        <v>2124</v>
      </c>
      <c r="GQ517">
        <v>1</v>
      </c>
      <c r="GR517">
        <v>26</v>
      </c>
      <c r="GS517">
        <v>223379.3</v>
      </c>
      <c r="GT517">
        <v>1255</v>
      </c>
      <c r="GU517">
        <v>0.738525</v>
      </c>
      <c r="GV517">
        <v>2.57202</v>
      </c>
      <c r="GW517">
        <v>1.39893</v>
      </c>
      <c r="GX517">
        <v>2.36206</v>
      </c>
      <c r="GY517">
        <v>1.44897</v>
      </c>
      <c r="GZ517">
        <v>2.41943</v>
      </c>
      <c r="HA517">
        <v>39.9437</v>
      </c>
      <c r="HB517">
        <v>24.2101</v>
      </c>
      <c r="HC517">
        <v>18</v>
      </c>
      <c r="HD517">
        <v>494.778</v>
      </c>
      <c r="HE517">
        <v>447.222</v>
      </c>
      <c r="HF517">
        <v>34.8153</v>
      </c>
      <c r="HG517">
        <v>28.9218</v>
      </c>
      <c r="HH517">
        <v>30.0006</v>
      </c>
      <c r="HI517">
        <v>28.4825</v>
      </c>
      <c r="HJ517">
        <v>28.5056</v>
      </c>
      <c r="HK517">
        <v>14.77</v>
      </c>
      <c r="HL517">
        <v>0</v>
      </c>
      <c r="HM517">
        <v>100</v>
      </c>
      <c r="HN517">
        <v>34.7904</v>
      </c>
      <c r="HO517">
        <v>232.287</v>
      </c>
      <c r="HP517">
        <v>29.0264</v>
      </c>
      <c r="HQ517">
        <v>100.459</v>
      </c>
      <c r="HR517">
        <v>101.738</v>
      </c>
    </row>
    <row r="518" spans="1:226">
      <c r="A518">
        <v>502</v>
      </c>
      <c r="B518">
        <v>1677870828.6</v>
      </c>
      <c r="C518">
        <v>8307.099999904633</v>
      </c>
      <c r="D518" t="s">
        <v>1370</v>
      </c>
      <c r="E518" t="s">
        <v>1371</v>
      </c>
      <c r="F518">
        <v>5</v>
      </c>
      <c r="G518" t="s">
        <v>353</v>
      </c>
      <c r="H518" t="s">
        <v>1155</v>
      </c>
      <c r="I518">
        <v>1677870820.814285</v>
      </c>
      <c r="J518">
        <f>(K518)/1000</f>
        <v>0</v>
      </c>
      <c r="K518">
        <f>IF(BF518, AN518, AH518)</f>
        <v>0</v>
      </c>
      <c r="L518">
        <f>IF(BF518, AI518, AG518)</f>
        <v>0</v>
      </c>
      <c r="M518">
        <f>BH518 - IF(AU518&gt;1, L518*BB518*100.0/(AW518*BV518), 0)</f>
        <v>0</v>
      </c>
      <c r="N518">
        <f>((T518-J518/2)*M518-L518)/(T518+J518/2)</f>
        <v>0</v>
      </c>
      <c r="O518">
        <f>N518*(BO518+BP518)/1000.0</f>
        <v>0</v>
      </c>
      <c r="P518">
        <f>(BH518 - IF(AU518&gt;1, L518*BB518*100.0/(AW518*BV518), 0))*(BO518+BP518)/1000.0</f>
        <v>0</v>
      </c>
      <c r="Q518">
        <f>2.0/((1/S518-1/R518)+SIGN(S518)*SQRT((1/S518-1/R518)*(1/S518-1/R518) + 4*BC518/((BC518+1)*(BC518+1))*(2*1/S518*1/R518-1/R518*1/R518)))</f>
        <v>0</v>
      </c>
      <c r="R518">
        <f>IF(LEFT(BD518,1)&lt;&gt;"0",IF(LEFT(BD518,1)="1",3.0,BE518),$D$5+$E$5*(BV518*BO518/($K$5*1000))+$F$5*(BV518*BO518/($K$5*1000))*MAX(MIN(BB518,$J$5),$I$5)*MAX(MIN(BB518,$J$5),$I$5)+$G$5*MAX(MIN(BB518,$J$5),$I$5)*(BV518*BO518/($K$5*1000))+$H$5*(BV518*BO518/($K$5*1000))*(BV518*BO518/($K$5*1000)))</f>
        <v>0</v>
      </c>
      <c r="S518">
        <f>J518*(1000-(1000*0.61365*exp(17.502*W518/(240.97+W518))/(BO518+BP518)+BJ518)/2)/(1000*0.61365*exp(17.502*W518/(240.97+W518))/(BO518+BP518)-BJ518)</f>
        <v>0</v>
      </c>
      <c r="T518">
        <f>1/((BC518+1)/(Q518/1.6)+1/(R518/1.37)) + BC518/((BC518+1)/(Q518/1.6) + BC518/(R518/1.37))</f>
        <v>0</v>
      </c>
      <c r="U518">
        <f>(AX518*BA518)</f>
        <v>0</v>
      </c>
      <c r="V518">
        <f>(BQ518+(U518+2*0.95*5.67E-8*(((BQ518+$B$7)+273)^4-(BQ518+273)^4)-44100*J518)/(1.84*29.3*R518+8*0.95*5.67E-8*(BQ518+273)^3))</f>
        <v>0</v>
      </c>
      <c r="W518">
        <f>($C$7*BR518+$D$7*BS518+$E$7*V518)</f>
        <v>0</v>
      </c>
      <c r="X518">
        <f>0.61365*exp(17.502*W518/(240.97+W518))</f>
        <v>0</v>
      </c>
      <c r="Y518">
        <f>(Z518/AA518*100)</f>
        <v>0</v>
      </c>
      <c r="Z518">
        <f>BJ518*(BO518+BP518)/1000</f>
        <v>0</v>
      </c>
      <c r="AA518">
        <f>0.61365*exp(17.502*BQ518/(240.97+BQ518))</f>
        <v>0</v>
      </c>
      <c r="AB518">
        <f>(X518-BJ518*(BO518+BP518)/1000)</f>
        <v>0</v>
      </c>
      <c r="AC518">
        <f>(-J518*44100)</f>
        <v>0</v>
      </c>
      <c r="AD518">
        <f>2*29.3*R518*0.92*(BQ518-W518)</f>
        <v>0</v>
      </c>
      <c r="AE518">
        <f>2*0.95*5.67E-8*(((BQ518+$B$7)+273)^4-(W518+273)^4)</f>
        <v>0</v>
      </c>
      <c r="AF518">
        <f>U518+AE518+AC518+AD518</f>
        <v>0</v>
      </c>
      <c r="AG518">
        <f>BN518*AU518*(BI518-BH518*(1000-AU518*BK518)/(1000-AU518*BJ518))/(100*BB518)</f>
        <v>0</v>
      </c>
      <c r="AH518">
        <f>1000*BN518*AU518*(BJ518-BK518)/(100*BB518*(1000-AU518*BJ518))</f>
        <v>0</v>
      </c>
      <c r="AI518">
        <f>(AJ518 - AK518 - BO518*1E3/(8.314*(BQ518+273.15)) * AM518/BN518 * AL518) * BN518/(100*BB518) * (1000 - BK518)/1000</f>
        <v>0</v>
      </c>
      <c r="AJ518">
        <v>257.6481949941177</v>
      </c>
      <c r="AK518">
        <v>265.8472303030302</v>
      </c>
      <c r="AL518">
        <v>-3.322235314766413</v>
      </c>
      <c r="AM518">
        <v>63.79551976902608</v>
      </c>
      <c r="AN518">
        <f>(AP518 - AO518 + BO518*1E3/(8.314*(BQ518+273.15)) * AR518/BN518 * AQ518) * BN518/(100*BB518) * 1000/(1000 - AP518)</f>
        <v>0</v>
      </c>
      <c r="AO518">
        <v>27.4771603619859</v>
      </c>
      <c r="AP518">
        <v>29.47347272727272</v>
      </c>
      <c r="AQ518">
        <v>2.696785335261546E-06</v>
      </c>
      <c r="AR518">
        <v>100.2132558642337</v>
      </c>
      <c r="AS518">
        <v>0</v>
      </c>
      <c r="AT518">
        <v>0</v>
      </c>
      <c r="AU518">
        <f>IF(AS518*$H$13&gt;=AW518,1.0,(AW518/(AW518-AS518*$H$13)))</f>
        <v>0</v>
      </c>
      <c r="AV518">
        <f>(AU518-1)*100</f>
        <v>0</v>
      </c>
      <c r="AW518">
        <f>MAX(0,($B$13+$C$13*BV518)/(1+$D$13*BV518)*BO518/(BQ518+273)*$E$13)</f>
        <v>0</v>
      </c>
      <c r="AX518">
        <f>$B$11*BW518+$C$11*BX518+$F$11*CI518*(1-CL518)</f>
        <v>0</v>
      </c>
      <c r="AY518">
        <f>AX518*AZ518</f>
        <v>0</v>
      </c>
      <c r="AZ518">
        <f>($B$11*$D$9+$C$11*$D$9+$F$11*((CV518+CN518)/MAX(CV518+CN518+CW518, 0.1)*$I$9+CW518/MAX(CV518+CN518+CW518, 0.1)*$J$9))/($B$11+$C$11+$F$11)</f>
        <v>0</v>
      </c>
      <c r="BA518">
        <f>($B$11*$K$9+$C$11*$K$9+$F$11*((CV518+CN518)/MAX(CV518+CN518+CW518, 0.1)*$P$9+CW518/MAX(CV518+CN518+CW518, 0.1)*$Q$9))/($B$11+$C$11+$F$11)</f>
        <v>0</v>
      </c>
      <c r="BB518">
        <v>3.21</v>
      </c>
      <c r="BC518">
        <v>0.5</v>
      </c>
      <c r="BD518" t="s">
        <v>355</v>
      </c>
      <c r="BE518">
        <v>2</v>
      </c>
      <c r="BF518" t="b">
        <v>1</v>
      </c>
      <c r="BG518">
        <v>1677870820.814285</v>
      </c>
      <c r="BH518">
        <v>281.5401071428572</v>
      </c>
      <c r="BI518">
        <v>266.94475</v>
      </c>
      <c r="BJ518">
        <v>29.47060357142857</v>
      </c>
      <c r="BK518">
        <v>27.48048928571428</v>
      </c>
      <c r="BL518">
        <v>278.5427142857143</v>
      </c>
      <c r="BM518">
        <v>29.07001785714286</v>
      </c>
      <c r="BN518">
        <v>500.0273571428572</v>
      </c>
      <c r="BO518">
        <v>89.33696071428571</v>
      </c>
      <c r="BP518">
        <v>0.0999715107142857</v>
      </c>
      <c r="BQ518">
        <v>34.19508571428572</v>
      </c>
      <c r="BR518">
        <v>35.03959285714286</v>
      </c>
      <c r="BS518">
        <v>999.9000000000002</v>
      </c>
      <c r="BT518">
        <v>0</v>
      </c>
      <c r="BU518">
        <v>0</v>
      </c>
      <c r="BV518">
        <v>9992.698571428571</v>
      </c>
      <c r="BW518">
        <v>0</v>
      </c>
      <c r="BX518">
        <v>5.792219999999999</v>
      </c>
      <c r="BY518">
        <v>14.59541428571429</v>
      </c>
      <c r="BZ518">
        <v>290.08925</v>
      </c>
      <c r="CA518">
        <v>274.4878571428571</v>
      </c>
      <c r="CB518">
        <v>1.990102857142858</v>
      </c>
      <c r="CC518">
        <v>266.94475</v>
      </c>
      <c r="CD518">
        <v>27.48048928571428</v>
      </c>
      <c r="CE518">
        <v>2.632813571428571</v>
      </c>
      <c r="CF518">
        <v>2.455022857142857</v>
      </c>
      <c r="CG518">
        <v>21.87168571428571</v>
      </c>
      <c r="CH518">
        <v>20.73136071428572</v>
      </c>
      <c r="CI518">
        <v>2000.036428571429</v>
      </c>
      <c r="CJ518">
        <v>0.980002857142857</v>
      </c>
      <c r="CK518">
        <v>0.01999681428571429</v>
      </c>
      <c r="CL518">
        <v>0</v>
      </c>
      <c r="CM518">
        <v>2.089478571428571</v>
      </c>
      <c r="CN518">
        <v>0</v>
      </c>
      <c r="CO518">
        <v>6372.815357142857</v>
      </c>
      <c r="CP518">
        <v>17338.55714285714</v>
      </c>
      <c r="CQ518">
        <v>39.43035714285713</v>
      </c>
      <c r="CR518">
        <v>40.125</v>
      </c>
      <c r="CS518">
        <v>39.187</v>
      </c>
      <c r="CT518">
        <v>38.53321428571428</v>
      </c>
      <c r="CU518">
        <v>39.25</v>
      </c>
      <c r="CV518">
        <v>1960.045357142857</v>
      </c>
      <c r="CW518">
        <v>39.99107142857143</v>
      </c>
      <c r="CX518">
        <v>0</v>
      </c>
      <c r="CY518">
        <v>1677870832</v>
      </c>
      <c r="CZ518">
        <v>0</v>
      </c>
      <c r="DA518">
        <v>0</v>
      </c>
      <c r="DB518" t="s">
        <v>356</v>
      </c>
      <c r="DC518">
        <v>1664468064.5</v>
      </c>
      <c r="DD518">
        <v>1677795524</v>
      </c>
      <c r="DE518">
        <v>0</v>
      </c>
      <c r="DF518">
        <v>-0.419</v>
      </c>
      <c r="DG518">
        <v>-0.001</v>
      </c>
      <c r="DH518">
        <v>3.097</v>
      </c>
      <c r="DI518">
        <v>0.268</v>
      </c>
      <c r="DJ518">
        <v>400</v>
      </c>
      <c r="DK518">
        <v>24</v>
      </c>
      <c r="DL518">
        <v>0.15</v>
      </c>
      <c r="DM518">
        <v>0.13</v>
      </c>
      <c r="DN518">
        <v>14.3961925</v>
      </c>
      <c r="DO518">
        <v>4.629315196998149</v>
      </c>
      <c r="DP518">
        <v>0.4481338066847335</v>
      </c>
      <c r="DQ518">
        <v>0</v>
      </c>
      <c r="DR518">
        <v>1.98830675</v>
      </c>
      <c r="DS518">
        <v>0.04796769230768655</v>
      </c>
      <c r="DT518">
        <v>0.004735470086221622</v>
      </c>
      <c r="DU518">
        <v>1</v>
      </c>
      <c r="DV518">
        <v>1</v>
      </c>
      <c r="DW518">
        <v>2</v>
      </c>
      <c r="DX518" t="s">
        <v>365</v>
      </c>
      <c r="DY518">
        <v>2.97759</v>
      </c>
      <c r="DZ518">
        <v>2.72839</v>
      </c>
      <c r="EA518">
        <v>0.0566723</v>
      </c>
      <c r="EB518">
        <v>0.0545917</v>
      </c>
      <c r="EC518">
        <v>0.121484</v>
      </c>
      <c r="ED518">
        <v>0.116593</v>
      </c>
      <c r="EE518">
        <v>28152.6</v>
      </c>
      <c r="EF518">
        <v>27883.9</v>
      </c>
      <c r="EG518">
        <v>30382.2</v>
      </c>
      <c r="EH518">
        <v>29751.7</v>
      </c>
      <c r="EI518">
        <v>36833.4</v>
      </c>
      <c r="EJ518">
        <v>34597.5</v>
      </c>
      <c r="EK518">
        <v>46489.9</v>
      </c>
      <c r="EL518">
        <v>44244.5</v>
      </c>
      <c r="EM518">
        <v>1.85795</v>
      </c>
      <c r="EN518">
        <v>1.8274</v>
      </c>
      <c r="EO518">
        <v>0.21407</v>
      </c>
      <c r="EP518">
        <v>0</v>
      </c>
      <c r="EQ518">
        <v>31.557</v>
      </c>
      <c r="ER518">
        <v>999.9</v>
      </c>
      <c r="ES518">
        <v>48.5</v>
      </c>
      <c r="ET518">
        <v>33.4</v>
      </c>
      <c r="EU518">
        <v>28.0521</v>
      </c>
      <c r="EV518">
        <v>63.0526</v>
      </c>
      <c r="EW518">
        <v>20.7011</v>
      </c>
      <c r="EX518">
        <v>1</v>
      </c>
      <c r="EY518">
        <v>0.133704</v>
      </c>
      <c r="EZ518">
        <v>-1.74698</v>
      </c>
      <c r="FA518">
        <v>20.1916</v>
      </c>
      <c r="FB518">
        <v>5.23047</v>
      </c>
      <c r="FC518">
        <v>11.974</v>
      </c>
      <c r="FD518">
        <v>4.97</v>
      </c>
      <c r="FE518">
        <v>3.28958</v>
      </c>
      <c r="FF518">
        <v>9999</v>
      </c>
      <c r="FG518">
        <v>9999</v>
      </c>
      <c r="FH518">
        <v>9999</v>
      </c>
      <c r="FI518">
        <v>999.9</v>
      </c>
      <c r="FJ518">
        <v>4.973</v>
      </c>
      <c r="FK518">
        <v>1.87737</v>
      </c>
      <c r="FL518">
        <v>1.87546</v>
      </c>
      <c r="FM518">
        <v>1.87835</v>
      </c>
      <c r="FN518">
        <v>1.875</v>
      </c>
      <c r="FO518">
        <v>1.87859</v>
      </c>
      <c r="FP518">
        <v>1.87562</v>
      </c>
      <c r="FQ518">
        <v>1.87682</v>
      </c>
      <c r="FR518">
        <v>0</v>
      </c>
      <c r="FS518">
        <v>0</v>
      </c>
      <c r="FT518">
        <v>0</v>
      </c>
      <c r="FU518">
        <v>0</v>
      </c>
      <c r="FV518" t="s">
        <v>358</v>
      </c>
      <c r="FW518" t="s">
        <v>359</v>
      </c>
      <c r="FX518" t="s">
        <v>360</v>
      </c>
      <c r="FY518" t="s">
        <v>360</v>
      </c>
      <c r="FZ518" t="s">
        <v>360</v>
      </c>
      <c r="GA518" t="s">
        <v>360</v>
      </c>
      <c r="GB518">
        <v>0</v>
      </c>
      <c r="GC518">
        <v>100</v>
      </c>
      <c r="GD518">
        <v>100</v>
      </c>
      <c r="GE518">
        <v>2.914</v>
      </c>
      <c r="GF518">
        <v>0.4006</v>
      </c>
      <c r="GG518">
        <v>1.952128706093963</v>
      </c>
      <c r="GH518">
        <v>0.004218851560130391</v>
      </c>
      <c r="GI518">
        <v>-1.795455638341317E-06</v>
      </c>
      <c r="GJ518">
        <v>4.509012065089949E-10</v>
      </c>
      <c r="GK518">
        <v>0.4005864047308223</v>
      </c>
      <c r="GL518">
        <v>0</v>
      </c>
      <c r="GM518">
        <v>0</v>
      </c>
      <c r="GN518">
        <v>0</v>
      </c>
      <c r="GO518">
        <v>0</v>
      </c>
      <c r="GP518">
        <v>2124</v>
      </c>
      <c r="GQ518">
        <v>1</v>
      </c>
      <c r="GR518">
        <v>26</v>
      </c>
      <c r="GS518">
        <v>223379.4</v>
      </c>
      <c r="GT518">
        <v>1255.1</v>
      </c>
      <c r="GU518">
        <v>0.701904</v>
      </c>
      <c r="GV518">
        <v>2.56836</v>
      </c>
      <c r="GW518">
        <v>1.39893</v>
      </c>
      <c r="GX518">
        <v>2.36206</v>
      </c>
      <c r="GY518">
        <v>1.44897</v>
      </c>
      <c r="GZ518">
        <v>2.5</v>
      </c>
      <c r="HA518">
        <v>39.9437</v>
      </c>
      <c r="HB518">
        <v>24.2101</v>
      </c>
      <c r="HC518">
        <v>18</v>
      </c>
      <c r="HD518">
        <v>494.874</v>
      </c>
      <c r="HE518">
        <v>447.188</v>
      </c>
      <c r="HF518">
        <v>34.7685</v>
      </c>
      <c r="HG518">
        <v>28.9291</v>
      </c>
      <c r="HH518">
        <v>30.0006</v>
      </c>
      <c r="HI518">
        <v>28.4904</v>
      </c>
      <c r="HJ518">
        <v>28.5135</v>
      </c>
      <c r="HK518">
        <v>14.0368</v>
      </c>
      <c r="HL518">
        <v>0</v>
      </c>
      <c r="HM518">
        <v>100</v>
      </c>
      <c r="HN518">
        <v>34.7571</v>
      </c>
      <c r="HO518">
        <v>218.929</v>
      </c>
      <c r="HP518">
        <v>29.0264</v>
      </c>
      <c r="HQ518">
        <v>100.458</v>
      </c>
      <c r="HR518">
        <v>101.737</v>
      </c>
    </row>
    <row r="519" spans="1:226">
      <c r="A519">
        <v>503</v>
      </c>
      <c r="B519">
        <v>1677870833.6</v>
      </c>
      <c r="C519">
        <v>8312.099999904633</v>
      </c>
      <c r="D519" t="s">
        <v>1372</v>
      </c>
      <c r="E519" t="s">
        <v>1373</v>
      </c>
      <c r="F519">
        <v>5</v>
      </c>
      <c r="G519" t="s">
        <v>353</v>
      </c>
      <c r="H519" t="s">
        <v>1155</v>
      </c>
      <c r="I519">
        <v>1677870826.1</v>
      </c>
      <c r="J519">
        <f>(K519)/1000</f>
        <v>0</v>
      </c>
      <c r="K519">
        <f>IF(BF519, AN519, AH519)</f>
        <v>0</v>
      </c>
      <c r="L519">
        <f>IF(BF519, AI519, AG519)</f>
        <v>0</v>
      </c>
      <c r="M519">
        <f>BH519 - IF(AU519&gt;1, L519*BB519*100.0/(AW519*BV519), 0)</f>
        <v>0</v>
      </c>
      <c r="N519">
        <f>((T519-J519/2)*M519-L519)/(T519+J519/2)</f>
        <v>0</v>
      </c>
      <c r="O519">
        <f>N519*(BO519+BP519)/1000.0</f>
        <v>0</v>
      </c>
      <c r="P519">
        <f>(BH519 - IF(AU519&gt;1, L519*BB519*100.0/(AW519*BV519), 0))*(BO519+BP519)/1000.0</f>
        <v>0</v>
      </c>
      <c r="Q519">
        <f>2.0/((1/S519-1/R519)+SIGN(S519)*SQRT((1/S519-1/R519)*(1/S519-1/R519) + 4*BC519/((BC519+1)*(BC519+1))*(2*1/S519*1/R519-1/R519*1/R519)))</f>
        <v>0</v>
      </c>
      <c r="R519">
        <f>IF(LEFT(BD519,1)&lt;&gt;"0",IF(LEFT(BD519,1)="1",3.0,BE519),$D$5+$E$5*(BV519*BO519/($K$5*1000))+$F$5*(BV519*BO519/($K$5*1000))*MAX(MIN(BB519,$J$5),$I$5)*MAX(MIN(BB519,$J$5),$I$5)+$G$5*MAX(MIN(BB519,$J$5),$I$5)*(BV519*BO519/($K$5*1000))+$H$5*(BV519*BO519/($K$5*1000))*(BV519*BO519/($K$5*1000)))</f>
        <v>0</v>
      </c>
      <c r="S519">
        <f>J519*(1000-(1000*0.61365*exp(17.502*W519/(240.97+W519))/(BO519+BP519)+BJ519)/2)/(1000*0.61365*exp(17.502*W519/(240.97+W519))/(BO519+BP519)-BJ519)</f>
        <v>0</v>
      </c>
      <c r="T519">
        <f>1/((BC519+1)/(Q519/1.6)+1/(R519/1.37)) + BC519/((BC519+1)/(Q519/1.6) + BC519/(R519/1.37))</f>
        <v>0</v>
      </c>
      <c r="U519">
        <f>(AX519*BA519)</f>
        <v>0</v>
      </c>
      <c r="V519">
        <f>(BQ519+(U519+2*0.95*5.67E-8*(((BQ519+$B$7)+273)^4-(BQ519+273)^4)-44100*J519)/(1.84*29.3*R519+8*0.95*5.67E-8*(BQ519+273)^3))</f>
        <v>0</v>
      </c>
      <c r="W519">
        <f>($C$7*BR519+$D$7*BS519+$E$7*V519)</f>
        <v>0</v>
      </c>
      <c r="X519">
        <f>0.61365*exp(17.502*W519/(240.97+W519))</f>
        <v>0</v>
      </c>
      <c r="Y519">
        <f>(Z519/AA519*100)</f>
        <v>0</v>
      </c>
      <c r="Z519">
        <f>BJ519*(BO519+BP519)/1000</f>
        <v>0</v>
      </c>
      <c r="AA519">
        <f>0.61365*exp(17.502*BQ519/(240.97+BQ519))</f>
        <v>0</v>
      </c>
      <c r="AB519">
        <f>(X519-BJ519*(BO519+BP519)/1000)</f>
        <v>0</v>
      </c>
      <c r="AC519">
        <f>(-J519*44100)</f>
        <v>0</v>
      </c>
      <c r="AD519">
        <f>2*29.3*R519*0.92*(BQ519-W519)</f>
        <v>0</v>
      </c>
      <c r="AE519">
        <f>2*0.95*5.67E-8*(((BQ519+$B$7)+273)^4-(W519+273)^4)</f>
        <v>0</v>
      </c>
      <c r="AF519">
        <f>U519+AE519+AC519+AD519</f>
        <v>0</v>
      </c>
      <c r="AG519">
        <f>BN519*AU519*(BI519-BH519*(1000-AU519*BK519)/(1000-AU519*BJ519))/(100*BB519)</f>
        <v>0</v>
      </c>
      <c r="AH519">
        <f>1000*BN519*AU519*(BJ519-BK519)/(100*BB519*(1000-AU519*BJ519))</f>
        <v>0</v>
      </c>
      <c r="AI519">
        <f>(AJ519 - AK519 - BO519*1E3/(8.314*(BQ519+273.15)) * AM519/BN519 * AL519) * BN519/(100*BB519) * (1000 - BK519)/1000</f>
        <v>0</v>
      </c>
      <c r="AJ519">
        <v>240.7131441214406</v>
      </c>
      <c r="AK519">
        <v>249.3022484848483</v>
      </c>
      <c r="AL519">
        <v>-3.303231073242229</v>
      </c>
      <c r="AM519">
        <v>63.79551976902608</v>
      </c>
      <c r="AN519">
        <f>(AP519 - AO519 + BO519*1E3/(8.314*(BQ519+273.15)) * AR519/BN519 * AQ519) * BN519/(100*BB519) * 1000/(1000 - AP519)</f>
        <v>0</v>
      </c>
      <c r="AO519">
        <v>27.47454314529785</v>
      </c>
      <c r="AP519">
        <v>29.47775454545454</v>
      </c>
      <c r="AQ519">
        <v>1.289844820212742E-05</v>
      </c>
      <c r="AR519">
        <v>100.2132558642337</v>
      </c>
      <c r="AS519">
        <v>0</v>
      </c>
      <c r="AT519">
        <v>0</v>
      </c>
      <c r="AU519">
        <f>IF(AS519*$H$13&gt;=AW519,1.0,(AW519/(AW519-AS519*$H$13)))</f>
        <v>0</v>
      </c>
      <c r="AV519">
        <f>(AU519-1)*100</f>
        <v>0</v>
      </c>
      <c r="AW519">
        <f>MAX(0,($B$13+$C$13*BV519)/(1+$D$13*BV519)*BO519/(BQ519+273)*$E$13)</f>
        <v>0</v>
      </c>
      <c r="AX519">
        <f>$B$11*BW519+$C$11*BX519+$F$11*CI519*(1-CL519)</f>
        <v>0</v>
      </c>
      <c r="AY519">
        <f>AX519*AZ519</f>
        <v>0</v>
      </c>
      <c r="AZ519">
        <f>($B$11*$D$9+$C$11*$D$9+$F$11*((CV519+CN519)/MAX(CV519+CN519+CW519, 0.1)*$I$9+CW519/MAX(CV519+CN519+CW519, 0.1)*$J$9))/($B$11+$C$11+$F$11)</f>
        <v>0</v>
      </c>
      <c r="BA519">
        <f>($B$11*$K$9+$C$11*$K$9+$F$11*((CV519+CN519)/MAX(CV519+CN519+CW519, 0.1)*$P$9+CW519/MAX(CV519+CN519+CW519, 0.1)*$Q$9))/($B$11+$C$11+$F$11)</f>
        <v>0</v>
      </c>
      <c r="BB519">
        <v>3.21</v>
      </c>
      <c r="BC519">
        <v>0.5</v>
      </c>
      <c r="BD519" t="s">
        <v>355</v>
      </c>
      <c r="BE519">
        <v>2</v>
      </c>
      <c r="BF519" t="b">
        <v>1</v>
      </c>
      <c r="BG519">
        <v>1677870826.1</v>
      </c>
      <c r="BH519">
        <v>264.4813703703704</v>
      </c>
      <c r="BI519">
        <v>249.4986296296296</v>
      </c>
      <c r="BJ519">
        <v>29.47334074074074</v>
      </c>
      <c r="BK519">
        <v>27.47788888888888</v>
      </c>
      <c r="BL519">
        <v>261.5408888888888</v>
      </c>
      <c r="BM519">
        <v>29.07275555555556</v>
      </c>
      <c r="BN519">
        <v>500.032037037037</v>
      </c>
      <c r="BO519">
        <v>89.33773703703703</v>
      </c>
      <c r="BP519">
        <v>0.0999826037037037</v>
      </c>
      <c r="BQ519">
        <v>34.19139999999999</v>
      </c>
      <c r="BR519">
        <v>35.0331037037037</v>
      </c>
      <c r="BS519">
        <v>999.9000000000001</v>
      </c>
      <c r="BT519">
        <v>0</v>
      </c>
      <c r="BU519">
        <v>0</v>
      </c>
      <c r="BV519">
        <v>9995.018148148149</v>
      </c>
      <c r="BW519">
        <v>0</v>
      </c>
      <c r="BX519">
        <v>5.792219999999999</v>
      </c>
      <c r="BY519">
        <v>14.98278148148148</v>
      </c>
      <c r="BZ519">
        <v>272.5132592592593</v>
      </c>
      <c r="CA519">
        <v>256.5480740740741</v>
      </c>
      <c r="CB519">
        <v>1.995438518518518</v>
      </c>
      <c r="CC519">
        <v>249.4986296296296</v>
      </c>
      <c r="CD519">
        <v>27.47788888888888</v>
      </c>
      <c r="CE519">
        <v>2.63308037037037</v>
      </c>
      <c r="CF519">
        <v>2.454811851851852</v>
      </c>
      <c r="CG519">
        <v>21.87335185185185</v>
      </c>
      <c r="CH519">
        <v>20.72996296296296</v>
      </c>
      <c r="CI519">
        <v>2000.002592592593</v>
      </c>
      <c r="CJ519">
        <v>0.9800026666666666</v>
      </c>
      <c r="CK519">
        <v>0.01999701111111111</v>
      </c>
      <c r="CL519">
        <v>0</v>
      </c>
      <c r="CM519">
        <v>2.092148148148148</v>
      </c>
      <c r="CN519">
        <v>0</v>
      </c>
      <c r="CO519">
        <v>6378.136296296296</v>
      </c>
      <c r="CP519">
        <v>17338.26296296296</v>
      </c>
      <c r="CQ519">
        <v>39.43699999999999</v>
      </c>
      <c r="CR519">
        <v>40.125</v>
      </c>
      <c r="CS519">
        <v>39.187</v>
      </c>
      <c r="CT519">
        <v>38.55051851851852</v>
      </c>
      <c r="CU519">
        <v>39.25</v>
      </c>
      <c r="CV519">
        <v>1960.011851851852</v>
      </c>
      <c r="CW519">
        <v>39.99074074074074</v>
      </c>
      <c r="CX519">
        <v>0</v>
      </c>
      <c r="CY519">
        <v>1677870836.8</v>
      </c>
      <c r="CZ519">
        <v>0</v>
      </c>
      <c r="DA519">
        <v>0</v>
      </c>
      <c r="DB519" t="s">
        <v>356</v>
      </c>
      <c r="DC519">
        <v>1664468064.5</v>
      </c>
      <c r="DD519">
        <v>1677795524</v>
      </c>
      <c r="DE519">
        <v>0</v>
      </c>
      <c r="DF519">
        <v>-0.419</v>
      </c>
      <c r="DG519">
        <v>-0.001</v>
      </c>
      <c r="DH519">
        <v>3.097</v>
      </c>
      <c r="DI519">
        <v>0.268</v>
      </c>
      <c r="DJ519">
        <v>400</v>
      </c>
      <c r="DK519">
        <v>24</v>
      </c>
      <c r="DL519">
        <v>0.15</v>
      </c>
      <c r="DM519">
        <v>0.13</v>
      </c>
      <c r="DN519">
        <v>14.7805225</v>
      </c>
      <c r="DO519">
        <v>4.36867429643527</v>
      </c>
      <c r="DP519">
        <v>0.4212961912286294</v>
      </c>
      <c r="DQ519">
        <v>0</v>
      </c>
      <c r="DR519">
        <v>1.992809</v>
      </c>
      <c r="DS519">
        <v>0.06096968105065453</v>
      </c>
      <c r="DT519">
        <v>0.005952910548630807</v>
      </c>
      <c r="DU519">
        <v>1</v>
      </c>
      <c r="DV519">
        <v>1</v>
      </c>
      <c r="DW519">
        <v>2</v>
      </c>
      <c r="DX519" t="s">
        <v>365</v>
      </c>
      <c r="DY519">
        <v>2.97745</v>
      </c>
      <c r="DZ519">
        <v>2.72822</v>
      </c>
      <c r="EA519">
        <v>0.0536257</v>
      </c>
      <c r="EB519">
        <v>0.0513639</v>
      </c>
      <c r="EC519">
        <v>0.121496</v>
      </c>
      <c r="ED519">
        <v>0.116586</v>
      </c>
      <c r="EE519">
        <v>28243.2</v>
      </c>
      <c r="EF519">
        <v>27978.4</v>
      </c>
      <c r="EG519">
        <v>30382</v>
      </c>
      <c r="EH519">
        <v>29751</v>
      </c>
      <c r="EI519">
        <v>36832.6</v>
      </c>
      <c r="EJ519">
        <v>34596.7</v>
      </c>
      <c r="EK519">
        <v>46489.8</v>
      </c>
      <c r="EL519">
        <v>44243.4</v>
      </c>
      <c r="EM519">
        <v>1.85763</v>
      </c>
      <c r="EN519">
        <v>1.82725</v>
      </c>
      <c r="EO519">
        <v>0.213116</v>
      </c>
      <c r="EP519">
        <v>0</v>
      </c>
      <c r="EQ519">
        <v>31.575</v>
      </c>
      <c r="ER519">
        <v>999.9</v>
      </c>
      <c r="ES519">
        <v>48.5</v>
      </c>
      <c r="ET519">
        <v>33.4</v>
      </c>
      <c r="EU519">
        <v>28.0484</v>
      </c>
      <c r="EV519">
        <v>62.9726</v>
      </c>
      <c r="EW519">
        <v>20.3125</v>
      </c>
      <c r="EX519">
        <v>1</v>
      </c>
      <c r="EY519">
        <v>0.134403</v>
      </c>
      <c r="EZ519">
        <v>-1.78348</v>
      </c>
      <c r="FA519">
        <v>20.1915</v>
      </c>
      <c r="FB519">
        <v>5.23062</v>
      </c>
      <c r="FC519">
        <v>11.974</v>
      </c>
      <c r="FD519">
        <v>4.9701</v>
      </c>
      <c r="FE519">
        <v>3.28973</v>
      </c>
      <c r="FF519">
        <v>9999</v>
      </c>
      <c r="FG519">
        <v>9999</v>
      </c>
      <c r="FH519">
        <v>9999</v>
      </c>
      <c r="FI519">
        <v>999.9</v>
      </c>
      <c r="FJ519">
        <v>4.97301</v>
      </c>
      <c r="FK519">
        <v>1.8774</v>
      </c>
      <c r="FL519">
        <v>1.87549</v>
      </c>
      <c r="FM519">
        <v>1.87836</v>
      </c>
      <c r="FN519">
        <v>1.875</v>
      </c>
      <c r="FO519">
        <v>1.87863</v>
      </c>
      <c r="FP519">
        <v>1.87561</v>
      </c>
      <c r="FQ519">
        <v>1.87683</v>
      </c>
      <c r="FR519">
        <v>0</v>
      </c>
      <c r="FS519">
        <v>0</v>
      </c>
      <c r="FT519">
        <v>0</v>
      </c>
      <c r="FU519">
        <v>0</v>
      </c>
      <c r="FV519" t="s">
        <v>358</v>
      </c>
      <c r="FW519" t="s">
        <v>359</v>
      </c>
      <c r="FX519" t="s">
        <v>360</v>
      </c>
      <c r="FY519" t="s">
        <v>360</v>
      </c>
      <c r="FZ519" t="s">
        <v>360</v>
      </c>
      <c r="GA519" t="s">
        <v>360</v>
      </c>
      <c r="GB519">
        <v>0</v>
      </c>
      <c r="GC519">
        <v>100</v>
      </c>
      <c r="GD519">
        <v>100</v>
      </c>
      <c r="GE519">
        <v>2.859</v>
      </c>
      <c r="GF519">
        <v>0.4006</v>
      </c>
      <c r="GG519">
        <v>1.952128706093963</v>
      </c>
      <c r="GH519">
        <v>0.004218851560130391</v>
      </c>
      <c r="GI519">
        <v>-1.795455638341317E-06</v>
      </c>
      <c r="GJ519">
        <v>4.509012065089949E-10</v>
      </c>
      <c r="GK519">
        <v>0.4005864047308223</v>
      </c>
      <c r="GL519">
        <v>0</v>
      </c>
      <c r="GM519">
        <v>0</v>
      </c>
      <c r="GN519">
        <v>0</v>
      </c>
      <c r="GO519">
        <v>0</v>
      </c>
      <c r="GP519">
        <v>2124</v>
      </c>
      <c r="GQ519">
        <v>1</v>
      </c>
      <c r="GR519">
        <v>26</v>
      </c>
      <c r="GS519">
        <v>223379.5</v>
      </c>
      <c r="GT519">
        <v>1255.2</v>
      </c>
      <c r="GU519">
        <v>0.661621</v>
      </c>
      <c r="GV519">
        <v>2.57812</v>
      </c>
      <c r="GW519">
        <v>1.39893</v>
      </c>
      <c r="GX519">
        <v>2.36206</v>
      </c>
      <c r="GY519">
        <v>1.44897</v>
      </c>
      <c r="GZ519">
        <v>2.41211</v>
      </c>
      <c r="HA519">
        <v>39.9437</v>
      </c>
      <c r="HB519">
        <v>24.2013</v>
      </c>
      <c r="HC519">
        <v>18</v>
      </c>
      <c r="HD519">
        <v>494.738</v>
      </c>
      <c r="HE519">
        <v>447.149</v>
      </c>
      <c r="HF519">
        <v>34.7364</v>
      </c>
      <c r="HG519">
        <v>28.9354</v>
      </c>
      <c r="HH519">
        <v>30.0007</v>
      </c>
      <c r="HI519">
        <v>28.4971</v>
      </c>
      <c r="HJ519">
        <v>28.5208</v>
      </c>
      <c r="HK519">
        <v>13.217</v>
      </c>
      <c r="HL519">
        <v>0</v>
      </c>
      <c r="HM519">
        <v>100</v>
      </c>
      <c r="HN519">
        <v>34.7314</v>
      </c>
      <c r="HO519">
        <v>198.863</v>
      </c>
      <c r="HP519">
        <v>29.0264</v>
      </c>
      <c r="HQ519">
        <v>100.457</v>
      </c>
      <c r="HR519">
        <v>101.735</v>
      </c>
    </row>
    <row r="520" spans="1:226">
      <c r="A520">
        <v>504</v>
      </c>
      <c r="B520">
        <v>1677870838.6</v>
      </c>
      <c r="C520">
        <v>8317.099999904633</v>
      </c>
      <c r="D520" t="s">
        <v>1374</v>
      </c>
      <c r="E520" t="s">
        <v>1375</v>
      </c>
      <c r="F520">
        <v>5</v>
      </c>
      <c r="G520" t="s">
        <v>353</v>
      </c>
      <c r="H520" t="s">
        <v>1155</v>
      </c>
      <c r="I520">
        <v>1677870830.814285</v>
      </c>
      <c r="J520">
        <f>(K520)/1000</f>
        <v>0</v>
      </c>
      <c r="K520">
        <f>IF(BF520, AN520, AH520)</f>
        <v>0</v>
      </c>
      <c r="L520">
        <f>IF(BF520, AI520, AG520)</f>
        <v>0</v>
      </c>
      <c r="M520">
        <f>BH520 - IF(AU520&gt;1, L520*BB520*100.0/(AW520*BV520), 0)</f>
        <v>0</v>
      </c>
      <c r="N520">
        <f>((T520-J520/2)*M520-L520)/(T520+J520/2)</f>
        <v>0</v>
      </c>
      <c r="O520">
        <f>N520*(BO520+BP520)/1000.0</f>
        <v>0</v>
      </c>
      <c r="P520">
        <f>(BH520 - IF(AU520&gt;1, L520*BB520*100.0/(AW520*BV520), 0))*(BO520+BP520)/1000.0</f>
        <v>0</v>
      </c>
      <c r="Q520">
        <f>2.0/((1/S520-1/R520)+SIGN(S520)*SQRT((1/S520-1/R520)*(1/S520-1/R520) + 4*BC520/((BC520+1)*(BC520+1))*(2*1/S520*1/R520-1/R520*1/R520)))</f>
        <v>0</v>
      </c>
      <c r="R520">
        <f>IF(LEFT(BD520,1)&lt;&gt;"0",IF(LEFT(BD520,1)="1",3.0,BE520),$D$5+$E$5*(BV520*BO520/($K$5*1000))+$F$5*(BV520*BO520/($K$5*1000))*MAX(MIN(BB520,$J$5),$I$5)*MAX(MIN(BB520,$J$5),$I$5)+$G$5*MAX(MIN(BB520,$J$5),$I$5)*(BV520*BO520/($K$5*1000))+$H$5*(BV520*BO520/($K$5*1000))*(BV520*BO520/($K$5*1000)))</f>
        <v>0</v>
      </c>
      <c r="S520">
        <f>J520*(1000-(1000*0.61365*exp(17.502*W520/(240.97+W520))/(BO520+BP520)+BJ520)/2)/(1000*0.61365*exp(17.502*W520/(240.97+W520))/(BO520+BP520)-BJ520)</f>
        <v>0</v>
      </c>
      <c r="T520">
        <f>1/((BC520+1)/(Q520/1.6)+1/(R520/1.37)) + BC520/((BC520+1)/(Q520/1.6) + BC520/(R520/1.37))</f>
        <v>0</v>
      </c>
      <c r="U520">
        <f>(AX520*BA520)</f>
        <v>0</v>
      </c>
      <c r="V520">
        <f>(BQ520+(U520+2*0.95*5.67E-8*(((BQ520+$B$7)+273)^4-(BQ520+273)^4)-44100*J520)/(1.84*29.3*R520+8*0.95*5.67E-8*(BQ520+273)^3))</f>
        <v>0</v>
      </c>
      <c r="W520">
        <f>($C$7*BR520+$D$7*BS520+$E$7*V520)</f>
        <v>0</v>
      </c>
      <c r="X520">
        <f>0.61365*exp(17.502*W520/(240.97+W520))</f>
        <v>0</v>
      </c>
      <c r="Y520">
        <f>(Z520/AA520*100)</f>
        <v>0</v>
      </c>
      <c r="Z520">
        <f>BJ520*(BO520+BP520)/1000</f>
        <v>0</v>
      </c>
      <c r="AA520">
        <f>0.61365*exp(17.502*BQ520/(240.97+BQ520))</f>
        <v>0</v>
      </c>
      <c r="AB520">
        <f>(X520-BJ520*(BO520+BP520)/1000)</f>
        <v>0</v>
      </c>
      <c r="AC520">
        <f>(-J520*44100)</f>
        <v>0</v>
      </c>
      <c r="AD520">
        <f>2*29.3*R520*0.92*(BQ520-W520)</f>
        <v>0</v>
      </c>
      <c r="AE520">
        <f>2*0.95*5.67E-8*(((BQ520+$B$7)+273)^4-(W520+273)^4)</f>
        <v>0</v>
      </c>
      <c r="AF520">
        <f>U520+AE520+AC520+AD520</f>
        <v>0</v>
      </c>
      <c r="AG520">
        <f>BN520*AU520*(BI520-BH520*(1000-AU520*BK520)/(1000-AU520*BJ520))/(100*BB520)</f>
        <v>0</v>
      </c>
      <c r="AH520">
        <f>1000*BN520*AU520*(BJ520-BK520)/(100*BB520*(1000-AU520*BJ520))</f>
        <v>0</v>
      </c>
      <c r="AI520">
        <f>(AJ520 - AK520 - BO520*1E3/(8.314*(BQ520+273.15)) * AM520/BN520 * AL520) * BN520/(100*BB520) * (1000 - BK520)/1000</f>
        <v>0</v>
      </c>
      <c r="AJ520">
        <v>223.6308523950205</v>
      </c>
      <c r="AK520">
        <v>232.6436666666667</v>
      </c>
      <c r="AL520">
        <v>-3.332039658108018</v>
      </c>
      <c r="AM520">
        <v>63.79551976902608</v>
      </c>
      <c r="AN520">
        <f>(AP520 - AO520 + BO520*1E3/(8.314*(BQ520+273.15)) * AR520/BN520 * AQ520) * BN520/(100*BB520) * 1000/(1000 - AP520)</f>
        <v>0</v>
      </c>
      <c r="AO520">
        <v>27.47452041919805</v>
      </c>
      <c r="AP520">
        <v>29.48283090909089</v>
      </c>
      <c r="AQ520">
        <v>1.810151379137358E-05</v>
      </c>
      <c r="AR520">
        <v>100.2132558642337</v>
      </c>
      <c r="AS520">
        <v>0</v>
      </c>
      <c r="AT520">
        <v>0</v>
      </c>
      <c r="AU520">
        <f>IF(AS520*$H$13&gt;=AW520,1.0,(AW520/(AW520-AS520*$H$13)))</f>
        <v>0</v>
      </c>
      <c r="AV520">
        <f>(AU520-1)*100</f>
        <v>0</v>
      </c>
      <c r="AW520">
        <f>MAX(0,($B$13+$C$13*BV520)/(1+$D$13*BV520)*BO520/(BQ520+273)*$E$13)</f>
        <v>0</v>
      </c>
      <c r="AX520">
        <f>$B$11*BW520+$C$11*BX520+$F$11*CI520*(1-CL520)</f>
        <v>0</v>
      </c>
      <c r="AY520">
        <f>AX520*AZ520</f>
        <v>0</v>
      </c>
      <c r="AZ520">
        <f>($B$11*$D$9+$C$11*$D$9+$F$11*((CV520+CN520)/MAX(CV520+CN520+CW520, 0.1)*$I$9+CW520/MAX(CV520+CN520+CW520, 0.1)*$J$9))/($B$11+$C$11+$F$11)</f>
        <v>0</v>
      </c>
      <c r="BA520">
        <f>($B$11*$K$9+$C$11*$K$9+$F$11*((CV520+CN520)/MAX(CV520+CN520+CW520, 0.1)*$P$9+CW520/MAX(CV520+CN520+CW520, 0.1)*$Q$9))/($B$11+$C$11+$F$11)</f>
        <v>0</v>
      </c>
      <c r="BB520">
        <v>3.21</v>
      </c>
      <c r="BC520">
        <v>0.5</v>
      </c>
      <c r="BD520" t="s">
        <v>355</v>
      </c>
      <c r="BE520">
        <v>2</v>
      </c>
      <c r="BF520" t="b">
        <v>1</v>
      </c>
      <c r="BG520">
        <v>1677870830.814285</v>
      </c>
      <c r="BH520">
        <v>249.2778571428572</v>
      </c>
      <c r="BI520">
        <v>233.9174642857143</v>
      </c>
      <c r="BJ520">
        <v>29.47630357142857</v>
      </c>
      <c r="BK520">
        <v>27.47581071428572</v>
      </c>
      <c r="BL520">
        <v>246.3888928571428</v>
      </c>
      <c r="BM520">
        <v>29.07571428571429</v>
      </c>
      <c r="BN520">
        <v>500.0248928571429</v>
      </c>
      <c r="BO520">
        <v>89.33829285714287</v>
      </c>
      <c r="BP520">
        <v>0.1000140678571429</v>
      </c>
      <c r="BQ520">
        <v>34.18714285714286</v>
      </c>
      <c r="BR520">
        <v>35.027525</v>
      </c>
      <c r="BS520">
        <v>999.9000000000002</v>
      </c>
      <c r="BT520">
        <v>0</v>
      </c>
      <c r="BU520">
        <v>0</v>
      </c>
      <c r="BV520">
        <v>9992.546785714285</v>
      </c>
      <c r="BW520">
        <v>0</v>
      </c>
      <c r="BX520">
        <v>5.792219999999999</v>
      </c>
      <c r="BY520">
        <v>15.36043214285714</v>
      </c>
      <c r="BZ520">
        <v>256.8487857142857</v>
      </c>
      <c r="CA520">
        <v>240.5261428571428</v>
      </c>
      <c r="CB520">
        <v>2.000486428571429</v>
      </c>
      <c r="CC520">
        <v>233.9174642857143</v>
      </c>
      <c r="CD520">
        <v>27.47581071428572</v>
      </c>
      <c r="CE520">
        <v>2.633362142857142</v>
      </c>
      <c r="CF520">
        <v>2.454641071428571</v>
      </c>
      <c r="CG520">
        <v>21.87510714285714</v>
      </c>
      <c r="CH520">
        <v>20.72883571428572</v>
      </c>
      <c r="CI520">
        <v>1999.985714285715</v>
      </c>
      <c r="CJ520">
        <v>0.9800025357142855</v>
      </c>
      <c r="CK520">
        <v>0.01999714642857143</v>
      </c>
      <c r="CL520">
        <v>0</v>
      </c>
      <c r="CM520">
        <v>2.141157142857143</v>
      </c>
      <c r="CN520">
        <v>0</v>
      </c>
      <c r="CO520">
        <v>6383.853571428571</v>
      </c>
      <c r="CP520">
        <v>17338.11785714286</v>
      </c>
      <c r="CQ520">
        <v>39.43699999999999</v>
      </c>
      <c r="CR520">
        <v>40.125</v>
      </c>
      <c r="CS520">
        <v>39.187</v>
      </c>
      <c r="CT520">
        <v>38.562</v>
      </c>
      <c r="CU520">
        <v>39.26328571428571</v>
      </c>
      <c r="CV520">
        <v>1959.995</v>
      </c>
      <c r="CW520">
        <v>39.99071428571428</v>
      </c>
      <c r="CX520">
        <v>0</v>
      </c>
      <c r="CY520">
        <v>1677870841.6</v>
      </c>
      <c r="CZ520">
        <v>0</v>
      </c>
      <c r="DA520">
        <v>0</v>
      </c>
      <c r="DB520" t="s">
        <v>356</v>
      </c>
      <c r="DC520">
        <v>1664468064.5</v>
      </c>
      <c r="DD520">
        <v>1677795524</v>
      </c>
      <c r="DE520">
        <v>0</v>
      </c>
      <c r="DF520">
        <v>-0.419</v>
      </c>
      <c r="DG520">
        <v>-0.001</v>
      </c>
      <c r="DH520">
        <v>3.097</v>
      </c>
      <c r="DI520">
        <v>0.268</v>
      </c>
      <c r="DJ520">
        <v>400</v>
      </c>
      <c r="DK520">
        <v>24</v>
      </c>
      <c r="DL520">
        <v>0.15</v>
      </c>
      <c r="DM520">
        <v>0.13</v>
      </c>
      <c r="DN520">
        <v>15.0979225</v>
      </c>
      <c r="DO520">
        <v>4.743961350844278</v>
      </c>
      <c r="DP520">
        <v>0.4586817276104969</v>
      </c>
      <c r="DQ520">
        <v>0</v>
      </c>
      <c r="DR520">
        <v>1.996744</v>
      </c>
      <c r="DS520">
        <v>0.06690596622889011</v>
      </c>
      <c r="DT520">
        <v>0.006463034813460311</v>
      </c>
      <c r="DU520">
        <v>1</v>
      </c>
      <c r="DV520">
        <v>1</v>
      </c>
      <c r="DW520">
        <v>2</v>
      </c>
      <c r="DX520" t="s">
        <v>365</v>
      </c>
      <c r="DY520">
        <v>2.97749</v>
      </c>
      <c r="DZ520">
        <v>2.72824</v>
      </c>
      <c r="EA520">
        <v>0.0504878</v>
      </c>
      <c r="EB520">
        <v>0.0480746</v>
      </c>
      <c r="EC520">
        <v>0.121507</v>
      </c>
      <c r="ED520">
        <v>0.116588</v>
      </c>
      <c r="EE520">
        <v>28336.8</v>
      </c>
      <c r="EF520">
        <v>28075.3</v>
      </c>
      <c r="EG520">
        <v>30382</v>
      </c>
      <c r="EH520">
        <v>29751</v>
      </c>
      <c r="EI520">
        <v>36831.5</v>
      </c>
      <c r="EJ520">
        <v>34596.4</v>
      </c>
      <c r="EK520">
        <v>46489.3</v>
      </c>
      <c r="EL520">
        <v>44243.3</v>
      </c>
      <c r="EM520">
        <v>1.8578</v>
      </c>
      <c r="EN520">
        <v>1.82687</v>
      </c>
      <c r="EO520">
        <v>0.211954</v>
      </c>
      <c r="EP520">
        <v>0</v>
      </c>
      <c r="EQ520">
        <v>31.591</v>
      </c>
      <c r="ER520">
        <v>999.9</v>
      </c>
      <c r="ES520">
        <v>48.5</v>
      </c>
      <c r="ET520">
        <v>33.4</v>
      </c>
      <c r="EU520">
        <v>28.0481</v>
      </c>
      <c r="EV520">
        <v>62.6226</v>
      </c>
      <c r="EW520">
        <v>20.641</v>
      </c>
      <c r="EX520">
        <v>1</v>
      </c>
      <c r="EY520">
        <v>0.134909</v>
      </c>
      <c r="EZ520">
        <v>-1.8023</v>
      </c>
      <c r="FA520">
        <v>20.1912</v>
      </c>
      <c r="FB520">
        <v>5.23107</v>
      </c>
      <c r="FC520">
        <v>11.974</v>
      </c>
      <c r="FD520">
        <v>4.97045</v>
      </c>
      <c r="FE520">
        <v>3.28968</v>
      </c>
      <c r="FF520">
        <v>9999</v>
      </c>
      <c r="FG520">
        <v>9999</v>
      </c>
      <c r="FH520">
        <v>9999</v>
      </c>
      <c r="FI520">
        <v>999.9</v>
      </c>
      <c r="FJ520">
        <v>4.97299</v>
      </c>
      <c r="FK520">
        <v>1.87742</v>
      </c>
      <c r="FL520">
        <v>1.87552</v>
      </c>
      <c r="FM520">
        <v>1.87836</v>
      </c>
      <c r="FN520">
        <v>1.87503</v>
      </c>
      <c r="FO520">
        <v>1.87865</v>
      </c>
      <c r="FP520">
        <v>1.87562</v>
      </c>
      <c r="FQ520">
        <v>1.87683</v>
      </c>
      <c r="FR520">
        <v>0</v>
      </c>
      <c r="FS520">
        <v>0</v>
      </c>
      <c r="FT520">
        <v>0</v>
      </c>
      <c r="FU520">
        <v>0</v>
      </c>
      <c r="FV520" t="s">
        <v>358</v>
      </c>
      <c r="FW520" t="s">
        <v>359</v>
      </c>
      <c r="FX520" t="s">
        <v>360</v>
      </c>
      <c r="FY520" t="s">
        <v>360</v>
      </c>
      <c r="FZ520" t="s">
        <v>360</v>
      </c>
      <c r="GA520" t="s">
        <v>360</v>
      </c>
      <c r="GB520">
        <v>0</v>
      </c>
      <c r="GC520">
        <v>100</v>
      </c>
      <c r="GD520">
        <v>100</v>
      </c>
      <c r="GE520">
        <v>2.803</v>
      </c>
      <c r="GF520">
        <v>0.4006</v>
      </c>
      <c r="GG520">
        <v>1.952128706093963</v>
      </c>
      <c r="GH520">
        <v>0.004218851560130391</v>
      </c>
      <c r="GI520">
        <v>-1.795455638341317E-06</v>
      </c>
      <c r="GJ520">
        <v>4.509012065089949E-10</v>
      </c>
      <c r="GK520">
        <v>0.4005864047308223</v>
      </c>
      <c r="GL520">
        <v>0</v>
      </c>
      <c r="GM520">
        <v>0</v>
      </c>
      <c r="GN520">
        <v>0</v>
      </c>
      <c r="GO520">
        <v>0</v>
      </c>
      <c r="GP520">
        <v>2124</v>
      </c>
      <c r="GQ520">
        <v>1</v>
      </c>
      <c r="GR520">
        <v>26</v>
      </c>
      <c r="GS520">
        <v>223379.6</v>
      </c>
      <c r="GT520">
        <v>1255.2</v>
      </c>
      <c r="GU520">
        <v>0.623779</v>
      </c>
      <c r="GV520">
        <v>2.57324</v>
      </c>
      <c r="GW520">
        <v>1.39893</v>
      </c>
      <c r="GX520">
        <v>2.36206</v>
      </c>
      <c r="GY520">
        <v>1.44897</v>
      </c>
      <c r="GZ520">
        <v>2.51709</v>
      </c>
      <c r="HA520">
        <v>39.9437</v>
      </c>
      <c r="HB520">
        <v>24.2188</v>
      </c>
      <c r="HC520">
        <v>18</v>
      </c>
      <c r="HD520">
        <v>494.889</v>
      </c>
      <c r="HE520">
        <v>446.974</v>
      </c>
      <c r="HF520">
        <v>34.7113</v>
      </c>
      <c r="HG520">
        <v>28.9428</v>
      </c>
      <c r="HH520">
        <v>30.0006</v>
      </c>
      <c r="HI520">
        <v>28.5051</v>
      </c>
      <c r="HJ520">
        <v>28.5287</v>
      </c>
      <c r="HK520">
        <v>12.4712</v>
      </c>
      <c r="HL520">
        <v>0</v>
      </c>
      <c r="HM520">
        <v>100</v>
      </c>
      <c r="HN520">
        <v>34.7052</v>
      </c>
      <c r="HO520">
        <v>185.505</v>
      </c>
      <c r="HP520">
        <v>29.0264</v>
      </c>
      <c r="HQ520">
        <v>100.457</v>
      </c>
      <c r="HR520">
        <v>101.735</v>
      </c>
    </row>
    <row r="521" spans="1:226">
      <c r="A521">
        <v>505</v>
      </c>
      <c r="B521">
        <v>1677870843.6</v>
      </c>
      <c r="C521">
        <v>8322.099999904633</v>
      </c>
      <c r="D521" t="s">
        <v>1376</v>
      </c>
      <c r="E521" t="s">
        <v>1377</v>
      </c>
      <c r="F521">
        <v>5</v>
      </c>
      <c r="G521" t="s">
        <v>353</v>
      </c>
      <c r="H521" t="s">
        <v>1155</v>
      </c>
      <c r="I521">
        <v>1677870836.1</v>
      </c>
      <c r="J521">
        <f>(K521)/1000</f>
        <v>0</v>
      </c>
      <c r="K521">
        <f>IF(BF521, AN521, AH521)</f>
        <v>0</v>
      </c>
      <c r="L521">
        <f>IF(BF521, AI521, AG521)</f>
        <v>0</v>
      </c>
      <c r="M521">
        <f>BH521 - IF(AU521&gt;1, L521*BB521*100.0/(AW521*BV521), 0)</f>
        <v>0</v>
      </c>
      <c r="N521">
        <f>((T521-J521/2)*M521-L521)/(T521+J521/2)</f>
        <v>0</v>
      </c>
      <c r="O521">
        <f>N521*(BO521+BP521)/1000.0</f>
        <v>0</v>
      </c>
      <c r="P521">
        <f>(BH521 - IF(AU521&gt;1, L521*BB521*100.0/(AW521*BV521), 0))*(BO521+BP521)/1000.0</f>
        <v>0</v>
      </c>
      <c r="Q521">
        <f>2.0/((1/S521-1/R521)+SIGN(S521)*SQRT((1/S521-1/R521)*(1/S521-1/R521) + 4*BC521/((BC521+1)*(BC521+1))*(2*1/S521*1/R521-1/R521*1/R521)))</f>
        <v>0</v>
      </c>
      <c r="R521">
        <f>IF(LEFT(BD521,1)&lt;&gt;"0",IF(LEFT(BD521,1)="1",3.0,BE521),$D$5+$E$5*(BV521*BO521/($K$5*1000))+$F$5*(BV521*BO521/($K$5*1000))*MAX(MIN(BB521,$J$5),$I$5)*MAX(MIN(BB521,$J$5),$I$5)+$G$5*MAX(MIN(BB521,$J$5),$I$5)*(BV521*BO521/($K$5*1000))+$H$5*(BV521*BO521/($K$5*1000))*(BV521*BO521/($K$5*1000)))</f>
        <v>0</v>
      </c>
      <c r="S521">
        <f>J521*(1000-(1000*0.61365*exp(17.502*W521/(240.97+W521))/(BO521+BP521)+BJ521)/2)/(1000*0.61365*exp(17.502*W521/(240.97+W521))/(BO521+BP521)-BJ521)</f>
        <v>0</v>
      </c>
      <c r="T521">
        <f>1/((BC521+1)/(Q521/1.6)+1/(R521/1.37)) + BC521/((BC521+1)/(Q521/1.6) + BC521/(R521/1.37))</f>
        <v>0</v>
      </c>
      <c r="U521">
        <f>(AX521*BA521)</f>
        <v>0</v>
      </c>
      <c r="V521">
        <f>(BQ521+(U521+2*0.95*5.67E-8*(((BQ521+$B$7)+273)^4-(BQ521+273)^4)-44100*J521)/(1.84*29.3*R521+8*0.95*5.67E-8*(BQ521+273)^3))</f>
        <v>0</v>
      </c>
      <c r="W521">
        <f>($C$7*BR521+$D$7*BS521+$E$7*V521)</f>
        <v>0</v>
      </c>
      <c r="X521">
        <f>0.61365*exp(17.502*W521/(240.97+W521))</f>
        <v>0</v>
      </c>
      <c r="Y521">
        <f>(Z521/AA521*100)</f>
        <v>0</v>
      </c>
      <c r="Z521">
        <f>BJ521*(BO521+BP521)/1000</f>
        <v>0</v>
      </c>
      <c r="AA521">
        <f>0.61365*exp(17.502*BQ521/(240.97+BQ521))</f>
        <v>0</v>
      </c>
      <c r="AB521">
        <f>(X521-BJ521*(BO521+BP521)/1000)</f>
        <v>0</v>
      </c>
      <c r="AC521">
        <f>(-J521*44100)</f>
        <v>0</v>
      </c>
      <c r="AD521">
        <f>2*29.3*R521*0.92*(BQ521-W521)</f>
        <v>0</v>
      </c>
      <c r="AE521">
        <f>2*0.95*5.67E-8*(((BQ521+$B$7)+273)^4-(W521+273)^4)</f>
        <v>0</v>
      </c>
      <c r="AF521">
        <f>U521+AE521+AC521+AD521</f>
        <v>0</v>
      </c>
      <c r="AG521">
        <f>BN521*AU521*(BI521-BH521*(1000-AU521*BK521)/(1000-AU521*BJ521))/(100*BB521)</f>
        <v>0</v>
      </c>
      <c r="AH521">
        <f>1000*BN521*AU521*(BJ521-BK521)/(100*BB521*(1000-AU521*BJ521))</f>
        <v>0</v>
      </c>
      <c r="AI521">
        <f>(AJ521 - AK521 - BO521*1E3/(8.314*(BQ521+273.15)) * AM521/BN521 * AL521) * BN521/(100*BB521) * (1000 - BK521)/1000</f>
        <v>0</v>
      </c>
      <c r="AJ521">
        <v>206.6554387985227</v>
      </c>
      <c r="AK521">
        <v>216.0101636363636</v>
      </c>
      <c r="AL521">
        <v>-3.323381946064976</v>
      </c>
      <c r="AM521">
        <v>63.79551976902608</v>
      </c>
      <c r="AN521">
        <f>(AP521 - AO521 + BO521*1E3/(8.314*(BQ521+273.15)) * AR521/BN521 * AQ521) * BN521/(100*BB521) * 1000/(1000 - AP521)</f>
        <v>0</v>
      </c>
      <c r="AO521">
        <v>27.47369312955996</v>
      </c>
      <c r="AP521">
        <v>29.48922181818181</v>
      </c>
      <c r="AQ521">
        <v>1.940093542393665E-05</v>
      </c>
      <c r="AR521">
        <v>100.2132558642337</v>
      </c>
      <c r="AS521">
        <v>0</v>
      </c>
      <c r="AT521">
        <v>0</v>
      </c>
      <c r="AU521">
        <f>IF(AS521*$H$13&gt;=AW521,1.0,(AW521/(AW521-AS521*$H$13)))</f>
        <v>0</v>
      </c>
      <c r="AV521">
        <f>(AU521-1)*100</f>
        <v>0</v>
      </c>
      <c r="AW521">
        <f>MAX(0,($B$13+$C$13*BV521)/(1+$D$13*BV521)*BO521/(BQ521+273)*$E$13)</f>
        <v>0</v>
      </c>
      <c r="AX521">
        <f>$B$11*BW521+$C$11*BX521+$F$11*CI521*(1-CL521)</f>
        <v>0</v>
      </c>
      <c r="AY521">
        <f>AX521*AZ521</f>
        <v>0</v>
      </c>
      <c r="AZ521">
        <f>($B$11*$D$9+$C$11*$D$9+$F$11*((CV521+CN521)/MAX(CV521+CN521+CW521, 0.1)*$I$9+CW521/MAX(CV521+CN521+CW521, 0.1)*$J$9))/($B$11+$C$11+$F$11)</f>
        <v>0</v>
      </c>
      <c r="BA521">
        <f>($B$11*$K$9+$C$11*$K$9+$F$11*((CV521+CN521)/MAX(CV521+CN521+CW521, 0.1)*$P$9+CW521/MAX(CV521+CN521+CW521, 0.1)*$Q$9))/($B$11+$C$11+$F$11)</f>
        <v>0</v>
      </c>
      <c r="BB521">
        <v>3.21</v>
      </c>
      <c r="BC521">
        <v>0.5</v>
      </c>
      <c r="BD521" t="s">
        <v>355</v>
      </c>
      <c r="BE521">
        <v>2</v>
      </c>
      <c r="BF521" t="b">
        <v>1</v>
      </c>
      <c r="BG521">
        <v>1677870836.1</v>
      </c>
      <c r="BH521">
        <v>232.2333333333333</v>
      </c>
      <c r="BI521">
        <v>216.4495185185185</v>
      </c>
      <c r="BJ521">
        <v>29.48087407407407</v>
      </c>
      <c r="BK521">
        <v>27.47430740740741</v>
      </c>
      <c r="BL521">
        <v>229.4026666666667</v>
      </c>
      <c r="BM521">
        <v>29.08028148148149</v>
      </c>
      <c r="BN521">
        <v>500.0192592592593</v>
      </c>
      <c r="BO521">
        <v>89.33877037037037</v>
      </c>
      <c r="BP521">
        <v>0.09998243703703705</v>
      </c>
      <c r="BQ521">
        <v>34.18237037037037</v>
      </c>
      <c r="BR521">
        <v>35.02244074074073</v>
      </c>
      <c r="BS521">
        <v>999.9000000000001</v>
      </c>
      <c r="BT521">
        <v>0</v>
      </c>
      <c r="BU521">
        <v>0</v>
      </c>
      <c r="BV521">
        <v>9993.635185185187</v>
      </c>
      <c r="BW521">
        <v>0</v>
      </c>
      <c r="BX521">
        <v>5.792219999999999</v>
      </c>
      <c r="BY521">
        <v>15.78378148148148</v>
      </c>
      <c r="BZ521">
        <v>239.2876666666667</v>
      </c>
      <c r="CA521">
        <v>222.5642962962963</v>
      </c>
      <c r="CB521">
        <v>2.00656</v>
      </c>
      <c r="CC521">
        <v>216.4495185185185</v>
      </c>
      <c r="CD521">
        <v>27.47430740740741</v>
      </c>
      <c r="CE521">
        <v>2.633784444444444</v>
      </c>
      <c r="CF521">
        <v>2.454520740740741</v>
      </c>
      <c r="CG521">
        <v>21.87774074074074</v>
      </c>
      <c r="CH521">
        <v>20.72804074074074</v>
      </c>
      <c r="CI521">
        <v>1999.96037037037</v>
      </c>
      <c r="CJ521">
        <v>0.9800025555555555</v>
      </c>
      <c r="CK521">
        <v>0.01999712592592593</v>
      </c>
      <c r="CL521">
        <v>0</v>
      </c>
      <c r="CM521">
        <v>2.154655555555555</v>
      </c>
      <c r="CN521">
        <v>0</v>
      </c>
      <c r="CO521">
        <v>6390.935925925926</v>
      </c>
      <c r="CP521">
        <v>17337.89259259259</v>
      </c>
      <c r="CQ521">
        <v>39.43699999999999</v>
      </c>
      <c r="CR521">
        <v>40.12959259259259</v>
      </c>
      <c r="CS521">
        <v>39.187</v>
      </c>
      <c r="CT521">
        <v>38.562</v>
      </c>
      <c r="CU521">
        <v>39.27985185185184</v>
      </c>
      <c r="CV521">
        <v>1959.970370370371</v>
      </c>
      <c r="CW521">
        <v>39.99</v>
      </c>
      <c r="CX521">
        <v>0</v>
      </c>
      <c r="CY521">
        <v>1677870847</v>
      </c>
      <c r="CZ521">
        <v>0</v>
      </c>
      <c r="DA521">
        <v>0</v>
      </c>
      <c r="DB521" t="s">
        <v>356</v>
      </c>
      <c r="DC521">
        <v>1664468064.5</v>
      </c>
      <c r="DD521">
        <v>1677795524</v>
      </c>
      <c r="DE521">
        <v>0</v>
      </c>
      <c r="DF521">
        <v>-0.419</v>
      </c>
      <c r="DG521">
        <v>-0.001</v>
      </c>
      <c r="DH521">
        <v>3.097</v>
      </c>
      <c r="DI521">
        <v>0.268</v>
      </c>
      <c r="DJ521">
        <v>400</v>
      </c>
      <c r="DK521">
        <v>24</v>
      </c>
      <c r="DL521">
        <v>0.15</v>
      </c>
      <c r="DM521">
        <v>0.13</v>
      </c>
      <c r="DN521">
        <v>15.50283414634146</v>
      </c>
      <c r="DO521">
        <v>4.888356794425087</v>
      </c>
      <c r="DP521">
        <v>0.4835881172306763</v>
      </c>
      <c r="DQ521">
        <v>0</v>
      </c>
      <c r="DR521">
        <v>2.002609756097561</v>
      </c>
      <c r="DS521">
        <v>0.0665945644599362</v>
      </c>
      <c r="DT521">
        <v>0.006603911807408111</v>
      </c>
      <c r="DU521">
        <v>1</v>
      </c>
      <c r="DV521">
        <v>1</v>
      </c>
      <c r="DW521">
        <v>2</v>
      </c>
      <c r="DX521" t="s">
        <v>365</v>
      </c>
      <c r="DY521">
        <v>2.97773</v>
      </c>
      <c r="DZ521">
        <v>2.72826</v>
      </c>
      <c r="EA521">
        <v>0.047286</v>
      </c>
      <c r="EB521">
        <v>0.0447118</v>
      </c>
      <c r="EC521">
        <v>0.121519</v>
      </c>
      <c r="ED521">
        <v>0.116579</v>
      </c>
      <c r="EE521">
        <v>28431.6</v>
      </c>
      <c r="EF521">
        <v>28173.9</v>
      </c>
      <c r="EG521">
        <v>30381.2</v>
      </c>
      <c r="EH521">
        <v>29750.4</v>
      </c>
      <c r="EI521">
        <v>36830</v>
      </c>
      <c r="EJ521">
        <v>34596</v>
      </c>
      <c r="EK521">
        <v>46488.3</v>
      </c>
      <c r="EL521">
        <v>44242.6</v>
      </c>
      <c r="EM521">
        <v>1.85767</v>
      </c>
      <c r="EN521">
        <v>1.82677</v>
      </c>
      <c r="EO521">
        <v>0.210598</v>
      </c>
      <c r="EP521">
        <v>0</v>
      </c>
      <c r="EQ521">
        <v>31.6083</v>
      </c>
      <c r="ER521">
        <v>999.9</v>
      </c>
      <c r="ES521">
        <v>48.5</v>
      </c>
      <c r="ET521">
        <v>33.4</v>
      </c>
      <c r="EU521">
        <v>28.0529</v>
      </c>
      <c r="EV521">
        <v>62.9926</v>
      </c>
      <c r="EW521">
        <v>20.3045</v>
      </c>
      <c r="EX521">
        <v>1</v>
      </c>
      <c r="EY521">
        <v>0.135381</v>
      </c>
      <c r="EZ521">
        <v>-1.81865</v>
      </c>
      <c r="FA521">
        <v>20.1908</v>
      </c>
      <c r="FB521">
        <v>5.22867</v>
      </c>
      <c r="FC521">
        <v>11.9739</v>
      </c>
      <c r="FD521">
        <v>4.96995</v>
      </c>
      <c r="FE521">
        <v>3.28932</v>
      </c>
      <c r="FF521">
        <v>9999</v>
      </c>
      <c r="FG521">
        <v>9999</v>
      </c>
      <c r="FH521">
        <v>9999</v>
      </c>
      <c r="FI521">
        <v>999.9</v>
      </c>
      <c r="FJ521">
        <v>4.97297</v>
      </c>
      <c r="FK521">
        <v>1.87736</v>
      </c>
      <c r="FL521">
        <v>1.87546</v>
      </c>
      <c r="FM521">
        <v>1.87833</v>
      </c>
      <c r="FN521">
        <v>1.875</v>
      </c>
      <c r="FO521">
        <v>1.87863</v>
      </c>
      <c r="FP521">
        <v>1.87561</v>
      </c>
      <c r="FQ521">
        <v>1.87682</v>
      </c>
      <c r="FR521">
        <v>0</v>
      </c>
      <c r="FS521">
        <v>0</v>
      </c>
      <c r="FT521">
        <v>0</v>
      </c>
      <c r="FU521">
        <v>0</v>
      </c>
      <c r="FV521" t="s">
        <v>358</v>
      </c>
      <c r="FW521" t="s">
        <v>359</v>
      </c>
      <c r="FX521" t="s">
        <v>360</v>
      </c>
      <c r="FY521" t="s">
        <v>360</v>
      </c>
      <c r="FZ521" t="s">
        <v>360</v>
      </c>
      <c r="GA521" t="s">
        <v>360</v>
      </c>
      <c r="GB521">
        <v>0</v>
      </c>
      <c r="GC521">
        <v>100</v>
      </c>
      <c r="GD521">
        <v>100</v>
      </c>
      <c r="GE521">
        <v>2.747</v>
      </c>
      <c r="GF521">
        <v>0.4006</v>
      </c>
      <c r="GG521">
        <v>1.952128706093963</v>
      </c>
      <c r="GH521">
        <v>0.004218851560130391</v>
      </c>
      <c r="GI521">
        <v>-1.795455638341317E-06</v>
      </c>
      <c r="GJ521">
        <v>4.509012065089949E-10</v>
      </c>
      <c r="GK521">
        <v>0.4005864047308223</v>
      </c>
      <c r="GL521">
        <v>0</v>
      </c>
      <c r="GM521">
        <v>0</v>
      </c>
      <c r="GN521">
        <v>0</v>
      </c>
      <c r="GO521">
        <v>0</v>
      </c>
      <c r="GP521">
        <v>2124</v>
      </c>
      <c r="GQ521">
        <v>1</v>
      </c>
      <c r="GR521">
        <v>26</v>
      </c>
      <c r="GS521">
        <v>223379.7</v>
      </c>
      <c r="GT521">
        <v>1255.3</v>
      </c>
      <c r="GU521">
        <v>0.582275</v>
      </c>
      <c r="GV521">
        <v>2.58423</v>
      </c>
      <c r="GW521">
        <v>1.39893</v>
      </c>
      <c r="GX521">
        <v>2.36206</v>
      </c>
      <c r="GY521">
        <v>1.44897</v>
      </c>
      <c r="GZ521">
        <v>2.41211</v>
      </c>
      <c r="HA521">
        <v>39.9437</v>
      </c>
      <c r="HB521">
        <v>24.2013</v>
      </c>
      <c r="HC521">
        <v>18</v>
      </c>
      <c r="HD521">
        <v>494.869</v>
      </c>
      <c r="HE521">
        <v>446.966</v>
      </c>
      <c r="HF521">
        <v>34.6893</v>
      </c>
      <c r="HG521">
        <v>28.9491</v>
      </c>
      <c r="HH521">
        <v>30.0006</v>
      </c>
      <c r="HI521">
        <v>28.5124</v>
      </c>
      <c r="HJ521">
        <v>28.536</v>
      </c>
      <c r="HK521">
        <v>11.6334</v>
      </c>
      <c r="HL521">
        <v>0</v>
      </c>
      <c r="HM521">
        <v>100</v>
      </c>
      <c r="HN521">
        <v>34.6843</v>
      </c>
      <c r="HO521">
        <v>165.466</v>
      </c>
      <c r="HP521">
        <v>29.0264</v>
      </c>
      <c r="HQ521">
        <v>100.454</v>
      </c>
      <c r="HR521">
        <v>101.733</v>
      </c>
    </row>
    <row r="522" spans="1:226">
      <c r="A522">
        <v>506</v>
      </c>
      <c r="B522">
        <v>1677870848.6</v>
      </c>
      <c r="C522">
        <v>8327.099999904633</v>
      </c>
      <c r="D522" t="s">
        <v>1378</v>
      </c>
      <c r="E522" t="s">
        <v>1379</v>
      </c>
      <c r="F522">
        <v>5</v>
      </c>
      <c r="G522" t="s">
        <v>353</v>
      </c>
      <c r="H522" t="s">
        <v>1155</v>
      </c>
      <c r="I522">
        <v>1677870840.814285</v>
      </c>
      <c r="J522">
        <f>(K522)/1000</f>
        <v>0</v>
      </c>
      <c r="K522">
        <f>IF(BF522, AN522, AH522)</f>
        <v>0</v>
      </c>
      <c r="L522">
        <f>IF(BF522, AI522, AG522)</f>
        <v>0</v>
      </c>
      <c r="M522">
        <f>BH522 - IF(AU522&gt;1, L522*BB522*100.0/(AW522*BV522), 0)</f>
        <v>0</v>
      </c>
      <c r="N522">
        <f>((T522-J522/2)*M522-L522)/(T522+J522/2)</f>
        <v>0</v>
      </c>
      <c r="O522">
        <f>N522*(BO522+BP522)/1000.0</f>
        <v>0</v>
      </c>
      <c r="P522">
        <f>(BH522 - IF(AU522&gt;1, L522*BB522*100.0/(AW522*BV522), 0))*(BO522+BP522)/1000.0</f>
        <v>0</v>
      </c>
      <c r="Q522">
        <f>2.0/((1/S522-1/R522)+SIGN(S522)*SQRT((1/S522-1/R522)*(1/S522-1/R522) + 4*BC522/((BC522+1)*(BC522+1))*(2*1/S522*1/R522-1/R522*1/R522)))</f>
        <v>0</v>
      </c>
      <c r="R522">
        <f>IF(LEFT(BD522,1)&lt;&gt;"0",IF(LEFT(BD522,1)="1",3.0,BE522),$D$5+$E$5*(BV522*BO522/($K$5*1000))+$F$5*(BV522*BO522/($K$5*1000))*MAX(MIN(BB522,$J$5),$I$5)*MAX(MIN(BB522,$J$5),$I$5)+$G$5*MAX(MIN(BB522,$J$5),$I$5)*(BV522*BO522/($K$5*1000))+$H$5*(BV522*BO522/($K$5*1000))*(BV522*BO522/($K$5*1000)))</f>
        <v>0</v>
      </c>
      <c r="S522">
        <f>J522*(1000-(1000*0.61365*exp(17.502*W522/(240.97+W522))/(BO522+BP522)+BJ522)/2)/(1000*0.61365*exp(17.502*W522/(240.97+W522))/(BO522+BP522)-BJ522)</f>
        <v>0</v>
      </c>
      <c r="T522">
        <f>1/((BC522+1)/(Q522/1.6)+1/(R522/1.37)) + BC522/((BC522+1)/(Q522/1.6) + BC522/(R522/1.37))</f>
        <v>0</v>
      </c>
      <c r="U522">
        <f>(AX522*BA522)</f>
        <v>0</v>
      </c>
      <c r="V522">
        <f>(BQ522+(U522+2*0.95*5.67E-8*(((BQ522+$B$7)+273)^4-(BQ522+273)^4)-44100*J522)/(1.84*29.3*R522+8*0.95*5.67E-8*(BQ522+273)^3))</f>
        <v>0</v>
      </c>
      <c r="W522">
        <f>($C$7*BR522+$D$7*BS522+$E$7*V522)</f>
        <v>0</v>
      </c>
      <c r="X522">
        <f>0.61365*exp(17.502*W522/(240.97+W522))</f>
        <v>0</v>
      </c>
      <c r="Y522">
        <f>(Z522/AA522*100)</f>
        <v>0</v>
      </c>
      <c r="Z522">
        <f>BJ522*(BO522+BP522)/1000</f>
        <v>0</v>
      </c>
      <c r="AA522">
        <f>0.61365*exp(17.502*BQ522/(240.97+BQ522))</f>
        <v>0</v>
      </c>
      <c r="AB522">
        <f>(X522-BJ522*(BO522+BP522)/1000)</f>
        <v>0</v>
      </c>
      <c r="AC522">
        <f>(-J522*44100)</f>
        <v>0</v>
      </c>
      <c r="AD522">
        <f>2*29.3*R522*0.92*(BQ522-W522)</f>
        <v>0</v>
      </c>
      <c r="AE522">
        <f>2*0.95*5.67E-8*(((BQ522+$B$7)+273)^4-(W522+273)^4)</f>
        <v>0</v>
      </c>
      <c r="AF522">
        <f>U522+AE522+AC522+AD522</f>
        <v>0</v>
      </c>
      <c r="AG522">
        <f>BN522*AU522*(BI522-BH522*(1000-AU522*BK522)/(1000-AU522*BJ522))/(100*BB522)</f>
        <v>0</v>
      </c>
      <c r="AH522">
        <f>1000*BN522*AU522*(BJ522-BK522)/(100*BB522*(1000-AU522*BJ522))</f>
        <v>0</v>
      </c>
      <c r="AI522">
        <f>(AJ522 - AK522 - BO522*1E3/(8.314*(BQ522+273.15)) * AM522/BN522 * AL522) * BN522/(100*BB522) * (1000 - BK522)/1000</f>
        <v>0</v>
      </c>
      <c r="AJ522">
        <v>189.7026920723026</v>
      </c>
      <c r="AK522">
        <v>199.4203333333332</v>
      </c>
      <c r="AL522">
        <v>-3.319986878875502</v>
      </c>
      <c r="AM522">
        <v>63.79551976902608</v>
      </c>
      <c r="AN522">
        <f>(AP522 - AO522 + BO522*1E3/(8.314*(BQ522+273.15)) * AR522/BN522 * AQ522) * BN522/(100*BB522) * 1000/(1000 - AP522)</f>
        <v>0</v>
      </c>
      <c r="AO522">
        <v>27.47192421323581</v>
      </c>
      <c r="AP522">
        <v>29.49524242424241</v>
      </c>
      <c r="AQ522">
        <v>1.554673251029879E-05</v>
      </c>
      <c r="AR522">
        <v>100.2132558642337</v>
      </c>
      <c r="AS522">
        <v>0</v>
      </c>
      <c r="AT522">
        <v>0</v>
      </c>
      <c r="AU522">
        <f>IF(AS522*$H$13&gt;=AW522,1.0,(AW522/(AW522-AS522*$H$13)))</f>
        <v>0</v>
      </c>
      <c r="AV522">
        <f>(AU522-1)*100</f>
        <v>0</v>
      </c>
      <c r="AW522">
        <f>MAX(0,($B$13+$C$13*BV522)/(1+$D$13*BV522)*BO522/(BQ522+273)*$E$13)</f>
        <v>0</v>
      </c>
      <c r="AX522">
        <f>$B$11*BW522+$C$11*BX522+$F$11*CI522*(1-CL522)</f>
        <v>0</v>
      </c>
      <c r="AY522">
        <f>AX522*AZ522</f>
        <v>0</v>
      </c>
      <c r="AZ522">
        <f>($B$11*$D$9+$C$11*$D$9+$F$11*((CV522+CN522)/MAX(CV522+CN522+CW522, 0.1)*$I$9+CW522/MAX(CV522+CN522+CW522, 0.1)*$J$9))/($B$11+$C$11+$F$11)</f>
        <v>0</v>
      </c>
      <c r="BA522">
        <f>($B$11*$K$9+$C$11*$K$9+$F$11*((CV522+CN522)/MAX(CV522+CN522+CW522, 0.1)*$P$9+CW522/MAX(CV522+CN522+CW522, 0.1)*$Q$9))/($B$11+$C$11+$F$11)</f>
        <v>0</v>
      </c>
      <c r="BB522">
        <v>3.21</v>
      </c>
      <c r="BC522">
        <v>0.5</v>
      </c>
      <c r="BD522" t="s">
        <v>355</v>
      </c>
      <c r="BE522">
        <v>2</v>
      </c>
      <c r="BF522" t="b">
        <v>1</v>
      </c>
      <c r="BG522">
        <v>1677870840.814285</v>
      </c>
      <c r="BH522">
        <v>217.0300714285714</v>
      </c>
      <c r="BI522">
        <v>200.8531428571429</v>
      </c>
      <c r="BJ522">
        <v>29.48616785714285</v>
      </c>
      <c r="BK522">
        <v>27.473525</v>
      </c>
      <c r="BL522">
        <v>214.2522857142857</v>
      </c>
      <c r="BM522">
        <v>29.08557500000001</v>
      </c>
      <c r="BN522">
        <v>500.0175714285714</v>
      </c>
      <c r="BO522">
        <v>89.33831785714285</v>
      </c>
      <c r="BP522">
        <v>0.1000402535714286</v>
      </c>
      <c r="BQ522">
        <v>34.17834999999999</v>
      </c>
      <c r="BR522">
        <v>35.02061785714286</v>
      </c>
      <c r="BS522">
        <v>999.9000000000002</v>
      </c>
      <c r="BT522">
        <v>0</v>
      </c>
      <c r="BU522">
        <v>0</v>
      </c>
      <c r="BV522">
        <v>9991.364642857141</v>
      </c>
      <c r="BW522">
        <v>0</v>
      </c>
      <c r="BX522">
        <v>5.792219999999999</v>
      </c>
      <c r="BY522">
        <v>16.17693928571428</v>
      </c>
      <c r="BZ522">
        <v>223.62375</v>
      </c>
      <c r="CA522">
        <v>206.5271071428572</v>
      </c>
      <c r="CB522">
        <v>2.012646071428572</v>
      </c>
      <c r="CC522">
        <v>200.8531428571429</v>
      </c>
      <c r="CD522">
        <v>27.473525</v>
      </c>
      <c r="CE522">
        <v>2.634244642857143</v>
      </c>
      <c r="CF522">
        <v>2.454438214285715</v>
      </c>
      <c r="CG522">
        <v>21.88059642857143</v>
      </c>
      <c r="CH522">
        <v>20.72749642857143</v>
      </c>
      <c r="CI522">
        <v>1999.973214285714</v>
      </c>
      <c r="CJ522">
        <v>0.9800027499999998</v>
      </c>
      <c r="CK522">
        <v>0.019996925</v>
      </c>
      <c r="CL522">
        <v>0</v>
      </c>
      <c r="CM522">
        <v>2.173889285714286</v>
      </c>
      <c r="CN522">
        <v>0</v>
      </c>
      <c r="CO522">
        <v>6398.68392857143</v>
      </c>
      <c r="CP522">
        <v>17338.00714285715</v>
      </c>
      <c r="CQ522">
        <v>39.43699999999999</v>
      </c>
      <c r="CR522">
        <v>40.14935714285713</v>
      </c>
      <c r="CS522">
        <v>39.20275</v>
      </c>
      <c r="CT522">
        <v>38.562</v>
      </c>
      <c r="CU522">
        <v>39.29428571428571</v>
      </c>
      <c r="CV522">
        <v>1959.983214285714</v>
      </c>
      <c r="CW522">
        <v>39.99</v>
      </c>
      <c r="CX522">
        <v>0</v>
      </c>
      <c r="CY522">
        <v>1677870851.8</v>
      </c>
      <c r="CZ522">
        <v>0</v>
      </c>
      <c r="DA522">
        <v>0</v>
      </c>
      <c r="DB522" t="s">
        <v>356</v>
      </c>
      <c r="DC522">
        <v>1664468064.5</v>
      </c>
      <c r="DD522">
        <v>1677795524</v>
      </c>
      <c r="DE522">
        <v>0</v>
      </c>
      <c r="DF522">
        <v>-0.419</v>
      </c>
      <c r="DG522">
        <v>-0.001</v>
      </c>
      <c r="DH522">
        <v>3.097</v>
      </c>
      <c r="DI522">
        <v>0.268</v>
      </c>
      <c r="DJ522">
        <v>400</v>
      </c>
      <c r="DK522">
        <v>24</v>
      </c>
      <c r="DL522">
        <v>0.15</v>
      </c>
      <c r="DM522">
        <v>0.13</v>
      </c>
      <c r="DN522">
        <v>15.90368048780488</v>
      </c>
      <c r="DO522">
        <v>4.841452264808366</v>
      </c>
      <c r="DP522">
        <v>0.4794964585537789</v>
      </c>
      <c r="DQ522">
        <v>0</v>
      </c>
      <c r="DR522">
        <v>2.008768048780488</v>
      </c>
      <c r="DS522">
        <v>0.07467386759581908</v>
      </c>
      <c r="DT522">
        <v>0.007436635162101596</v>
      </c>
      <c r="DU522">
        <v>1</v>
      </c>
      <c r="DV522">
        <v>1</v>
      </c>
      <c r="DW522">
        <v>2</v>
      </c>
      <c r="DX522" t="s">
        <v>365</v>
      </c>
      <c r="DY522">
        <v>2.97752</v>
      </c>
      <c r="DZ522">
        <v>2.72846</v>
      </c>
      <c r="EA522">
        <v>0.0440172</v>
      </c>
      <c r="EB522">
        <v>0.0412271</v>
      </c>
      <c r="EC522">
        <v>0.121536</v>
      </c>
      <c r="ED522">
        <v>0.116574</v>
      </c>
      <c r="EE522">
        <v>28529.3</v>
      </c>
      <c r="EF522">
        <v>28276.4</v>
      </c>
      <c r="EG522">
        <v>30381.5</v>
      </c>
      <c r="EH522">
        <v>29750.2</v>
      </c>
      <c r="EI522">
        <v>36829.4</v>
      </c>
      <c r="EJ522">
        <v>34595.7</v>
      </c>
      <c r="EK522">
        <v>46488.7</v>
      </c>
      <c r="EL522">
        <v>44242.2</v>
      </c>
      <c r="EM522">
        <v>1.85735</v>
      </c>
      <c r="EN522">
        <v>1.82668</v>
      </c>
      <c r="EO522">
        <v>0.209384</v>
      </c>
      <c r="EP522">
        <v>0</v>
      </c>
      <c r="EQ522">
        <v>31.6257</v>
      </c>
      <c r="ER522">
        <v>999.9</v>
      </c>
      <c r="ES522">
        <v>48.5</v>
      </c>
      <c r="ET522">
        <v>33.4</v>
      </c>
      <c r="EU522">
        <v>28.0482</v>
      </c>
      <c r="EV522">
        <v>63.1226</v>
      </c>
      <c r="EW522">
        <v>20.617</v>
      </c>
      <c r="EX522">
        <v>1</v>
      </c>
      <c r="EY522">
        <v>0.135922</v>
      </c>
      <c r="EZ522">
        <v>-1.83482</v>
      </c>
      <c r="FA522">
        <v>20.1908</v>
      </c>
      <c r="FB522">
        <v>5.22987</v>
      </c>
      <c r="FC522">
        <v>11.974</v>
      </c>
      <c r="FD522">
        <v>4.9704</v>
      </c>
      <c r="FE522">
        <v>3.28958</v>
      </c>
      <c r="FF522">
        <v>9999</v>
      </c>
      <c r="FG522">
        <v>9999</v>
      </c>
      <c r="FH522">
        <v>9999</v>
      </c>
      <c r="FI522">
        <v>999.9</v>
      </c>
      <c r="FJ522">
        <v>4.97301</v>
      </c>
      <c r="FK522">
        <v>1.87742</v>
      </c>
      <c r="FL522">
        <v>1.87551</v>
      </c>
      <c r="FM522">
        <v>1.87835</v>
      </c>
      <c r="FN522">
        <v>1.87502</v>
      </c>
      <c r="FO522">
        <v>1.87865</v>
      </c>
      <c r="FP522">
        <v>1.87564</v>
      </c>
      <c r="FQ522">
        <v>1.87683</v>
      </c>
      <c r="FR522">
        <v>0</v>
      </c>
      <c r="FS522">
        <v>0</v>
      </c>
      <c r="FT522">
        <v>0</v>
      </c>
      <c r="FU522">
        <v>0</v>
      </c>
      <c r="FV522" t="s">
        <v>358</v>
      </c>
      <c r="FW522" t="s">
        <v>359</v>
      </c>
      <c r="FX522" t="s">
        <v>360</v>
      </c>
      <c r="FY522" t="s">
        <v>360</v>
      </c>
      <c r="FZ522" t="s">
        <v>360</v>
      </c>
      <c r="GA522" t="s">
        <v>360</v>
      </c>
      <c r="GB522">
        <v>0</v>
      </c>
      <c r="GC522">
        <v>100</v>
      </c>
      <c r="GD522">
        <v>100</v>
      </c>
      <c r="GE522">
        <v>2.69</v>
      </c>
      <c r="GF522">
        <v>0.4005</v>
      </c>
      <c r="GG522">
        <v>1.952128706093963</v>
      </c>
      <c r="GH522">
        <v>0.004218851560130391</v>
      </c>
      <c r="GI522">
        <v>-1.795455638341317E-06</v>
      </c>
      <c r="GJ522">
        <v>4.509012065089949E-10</v>
      </c>
      <c r="GK522">
        <v>0.4005864047308223</v>
      </c>
      <c r="GL522">
        <v>0</v>
      </c>
      <c r="GM522">
        <v>0</v>
      </c>
      <c r="GN522">
        <v>0</v>
      </c>
      <c r="GO522">
        <v>0</v>
      </c>
      <c r="GP522">
        <v>2124</v>
      </c>
      <c r="GQ522">
        <v>1</v>
      </c>
      <c r="GR522">
        <v>26</v>
      </c>
      <c r="GS522">
        <v>223379.7</v>
      </c>
      <c r="GT522">
        <v>1255.4</v>
      </c>
      <c r="GU522">
        <v>0.544434</v>
      </c>
      <c r="GV522">
        <v>2.57568</v>
      </c>
      <c r="GW522">
        <v>1.39893</v>
      </c>
      <c r="GX522">
        <v>2.36328</v>
      </c>
      <c r="GY522">
        <v>1.44897</v>
      </c>
      <c r="GZ522">
        <v>2.51465</v>
      </c>
      <c r="HA522">
        <v>39.9437</v>
      </c>
      <c r="HB522">
        <v>24.2188</v>
      </c>
      <c r="HC522">
        <v>18</v>
      </c>
      <c r="HD522">
        <v>494.733</v>
      </c>
      <c r="HE522">
        <v>446.959</v>
      </c>
      <c r="HF522">
        <v>34.6698</v>
      </c>
      <c r="HG522">
        <v>28.9553</v>
      </c>
      <c r="HH522">
        <v>30.0006</v>
      </c>
      <c r="HI522">
        <v>28.5191</v>
      </c>
      <c r="HJ522">
        <v>28.5433</v>
      </c>
      <c r="HK522">
        <v>10.878</v>
      </c>
      <c r="HL522">
        <v>0</v>
      </c>
      <c r="HM522">
        <v>100</v>
      </c>
      <c r="HN522">
        <v>34.6665</v>
      </c>
      <c r="HO522">
        <v>152.109</v>
      </c>
      <c r="HP522">
        <v>29.0264</v>
      </c>
      <c r="HQ522">
        <v>100.455</v>
      </c>
      <c r="HR522">
        <v>101.732</v>
      </c>
    </row>
    <row r="523" spans="1:226">
      <c r="A523">
        <v>507</v>
      </c>
      <c r="B523">
        <v>1677870853.6</v>
      </c>
      <c r="C523">
        <v>8332.099999904633</v>
      </c>
      <c r="D523" t="s">
        <v>1380</v>
      </c>
      <c r="E523" t="s">
        <v>1381</v>
      </c>
      <c r="F523">
        <v>5</v>
      </c>
      <c r="G523" t="s">
        <v>353</v>
      </c>
      <c r="H523" t="s">
        <v>1155</v>
      </c>
      <c r="I523">
        <v>1677870846.1</v>
      </c>
      <c r="J523">
        <f>(K523)/1000</f>
        <v>0</v>
      </c>
      <c r="K523">
        <f>IF(BF523, AN523, AH523)</f>
        <v>0</v>
      </c>
      <c r="L523">
        <f>IF(BF523, AI523, AG523)</f>
        <v>0</v>
      </c>
      <c r="M523">
        <f>BH523 - IF(AU523&gt;1, L523*BB523*100.0/(AW523*BV523), 0)</f>
        <v>0</v>
      </c>
      <c r="N523">
        <f>((T523-J523/2)*M523-L523)/(T523+J523/2)</f>
        <v>0</v>
      </c>
      <c r="O523">
        <f>N523*(BO523+BP523)/1000.0</f>
        <v>0</v>
      </c>
      <c r="P523">
        <f>(BH523 - IF(AU523&gt;1, L523*BB523*100.0/(AW523*BV523), 0))*(BO523+BP523)/1000.0</f>
        <v>0</v>
      </c>
      <c r="Q523">
        <f>2.0/((1/S523-1/R523)+SIGN(S523)*SQRT((1/S523-1/R523)*(1/S523-1/R523) + 4*BC523/((BC523+1)*(BC523+1))*(2*1/S523*1/R523-1/R523*1/R523)))</f>
        <v>0</v>
      </c>
      <c r="R523">
        <f>IF(LEFT(BD523,1)&lt;&gt;"0",IF(LEFT(BD523,1)="1",3.0,BE523),$D$5+$E$5*(BV523*BO523/($K$5*1000))+$F$5*(BV523*BO523/($K$5*1000))*MAX(MIN(BB523,$J$5),$I$5)*MAX(MIN(BB523,$J$5),$I$5)+$G$5*MAX(MIN(BB523,$J$5),$I$5)*(BV523*BO523/($K$5*1000))+$H$5*(BV523*BO523/($K$5*1000))*(BV523*BO523/($K$5*1000)))</f>
        <v>0</v>
      </c>
      <c r="S523">
        <f>J523*(1000-(1000*0.61365*exp(17.502*W523/(240.97+W523))/(BO523+BP523)+BJ523)/2)/(1000*0.61365*exp(17.502*W523/(240.97+W523))/(BO523+BP523)-BJ523)</f>
        <v>0</v>
      </c>
      <c r="T523">
        <f>1/((BC523+1)/(Q523/1.6)+1/(R523/1.37)) + BC523/((BC523+1)/(Q523/1.6) + BC523/(R523/1.37))</f>
        <v>0</v>
      </c>
      <c r="U523">
        <f>(AX523*BA523)</f>
        <v>0</v>
      </c>
      <c r="V523">
        <f>(BQ523+(U523+2*0.95*5.67E-8*(((BQ523+$B$7)+273)^4-(BQ523+273)^4)-44100*J523)/(1.84*29.3*R523+8*0.95*5.67E-8*(BQ523+273)^3))</f>
        <v>0</v>
      </c>
      <c r="W523">
        <f>($C$7*BR523+$D$7*BS523+$E$7*V523)</f>
        <v>0</v>
      </c>
      <c r="X523">
        <f>0.61365*exp(17.502*W523/(240.97+W523))</f>
        <v>0</v>
      </c>
      <c r="Y523">
        <f>(Z523/AA523*100)</f>
        <v>0</v>
      </c>
      <c r="Z523">
        <f>BJ523*(BO523+BP523)/1000</f>
        <v>0</v>
      </c>
      <c r="AA523">
        <f>0.61365*exp(17.502*BQ523/(240.97+BQ523))</f>
        <v>0</v>
      </c>
      <c r="AB523">
        <f>(X523-BJ523*(BO523+BP523)/1000)</f>
        <v>0</v>
      </c>
      <c r="AC523">
        <f>(-J523*44100)</f>
        <v>0</v>
      </c>
      <c r="AD523">
        <f>2*29.3*R523*0.92*(BQ523-W523)</f>
        <v>0</v>
      </c>
      <c r="AE523">
        <f>2*0.95*5.67E-8*(((BQ523+$B$7)+273)^4-(W523+273)^4)</f>
        <v>0</v>
      </c>
      <c r="AF523">
        <f>U523+AE523+AC523+AD523</f>
        <v>0</v>
      </c>
      <c r="AG523">
        <f>BN523*AU523*(BI523-BH523*(1000-AU523*BK523)/(1000-AU523*BJ523))/(100*BB523)</f>
        <v>0</v>
      </c>
      <c r="AH523">
        <f>1000*BN523*AU523*(BJ523-BK523)/(100*BB523*(1000-AU523*BJ523))</f>
        <v>0</v>
      </c>
      <c r="AI523">
        <f>(AJ523 - AK523 - BO523*1E3/(8.314*(BQ523+273.15)) * AM523/BN523 * AL523) * BN523/(100*BB523) * (1000 - BK523)/1000</f>
        <v>0</v>
      </c>
      <c r="AJ523">
        <v>172.5524826990704</v>
      </c>
      <c r="AK523">
        <v>182.7629393939394</v>
      </c>
      <c r="AL523">
        <v>-3.332111128973813</v>
      </c>
      <c r="AM523">
        <v>63.79551976902608</v>
      </c>
      <c r="AN523">
        <f>(AP523 - AO523 + BO523*1E3/(8.314*(BQ523+273.15)) * AR523/BN523 * AQ523) * BN523/(100*BB523) * 1000/(1000 - AP523)</f>
        <v>0</v>
      </c>
      <c r="AO523">
        <v>27.46908493856552</v>
      </c>
      <c r="AP523">
        <v>29.49991696969697</v>
      </c>
      <c r="AQ523">
        <v>1.430437021633061E-05</v>
      </c>
      <c r="AR523">
        <v>100.2132558642337</v>
      </c>
      <c r="AS523">
        <v>0</v>
      </c>
      <c r="AT523">
        <v>0</v>
      </c>
      <c r="AU523">
        <f>IF(AS523*$H$13&gt;=AW523,1.0,(AW523/(AW523-AS523*$H$13)))</f>
        <v>0</v>
      </c>
      <c r="AV523">
        <f>(AU523-1)*100</f>
        <v>0</v>
      </c>
      <c r="AW523">
        <f>MAX(0,($B$13+$C$13*BV523)/(1+$D$13*BV523)*BO523/(BQ523+273)*$E$13)</f>
        <v>0</v>
      </c>
      <c r="AX523">
        <f>$B$11*BW523+$C$11*BX523+$F$11*CI523*(1-CL523)</f>
        <v>0</v>
      </c>
      <c r="AY523">
        <f>AX523*AZ523</f>
        <v>0</v>
      </c>
      <c r="AZ523">
        <f>($B$11*$D$9+$C$11*$D$9+$F$11*((CV523+CN523)/MAX(CV523+CN523+CW523, 0.1)*$I$9+CW523/MAX(CV523+CN523+CW523, 0.1)*$J$9))/($B$11+$C$11+$F$11)</f>
        <v>0</v>
      </c>
      <c r="BA523">
        <f>($B$11*$K$9+$C$11*$K$9+$F$11*((CV523+CN523)/MAX(CV523+CN523+CW523, 0.1)*$P$9+CW523/MAX(CV523+CN523+CW523, 0.1)*$Q$9))/($B$11+$C$11+$F$11)</f>
        <v>0</v>
      </c>
      <c r="BB523">
        <v>3.21</v>
      </c>
      <c r="BC523">
        <v>0.5</v>
      </c>
      <c r="BD523" t="s">
        <v>355</v>
      </c>
      <c r="BE523">
        <v>2</v>
      </c>
      <c r="BF523" t="b">
        <v>1</v>
      </c>
      <c r="BG523">
        <v>1677870846.1</v>
      </c>
      <c r="BH523">
        <v>199.9711851851852</v>
      </c>
      <c r="BI523">
        <v>183.3463703703704</v>
      </c>
      <c r="BJ523">
        <v>29.49233703703704</v>
      </c>
      <c r="BK523">
        <v>27.472</v>
      </c>
      <c r="BL523">
        <v>197.2534814814815</v>
      </c>
      <c r="BM523">
        <v>29.09174444444444</v>
      </c>
      <c r="BN523">
        <v>500.0203333333333</v>
      </c>
      <c r="BO523">
        <v>89.33900370370371</v>
      </c>
      <c r="BP523">
        <v>0.1001080851851852</v>
      </c>
      <c r="BQ523">
        <v>34.17420740740741</v>
      </c>
      <c r="BR523">
        <v>35.01594814814815</v>
      </c>
      <c r="BS523">
        <v>999.9000000000001</v>
      </c>
      <c r="BT523">
        <v>0</v>
      </c>
      <c r="BU523">
        <v>0</v>
      </c>
      <c r="BV523">
        <v>9990.51</v>
      </c>
      <c r="BW523">
        <v>0</v>
      </c>
      <c r="BX523">
        <v>5.792219999999999</v>
      </c>
      <c r="BY523">
        <v>16.62482222222222</v>
      </c>
      <c r="BZ523">
        <v>206.0478888888889</v>
      </c>
      <c r="CA523">
        <v>188.5255555555556</v>
      </c>
      <c r="CB523">
        <v>2.020337037037037</v>
      </c>
      <c r="CC523">
        <v>183.3463703703704</v>
      </c>
      <c r="CD523">
        <v>27.472</v>
      </c>
      <c r="CE523">
        <v>2.634815555555555</v>
      </c>
      <c r="CF523">
        <v>2.45432037037037</v>
      </c>
      <c r="CG523">
        <v>21.88414444444444</v>
      </c>
      <c r="CH523">
        <v>20.72671851851851</v>
      </c>
      <c r="CI523">
        <v>1999.989629629629</v>
      </c>
      <c r="CJ523">
        <v>0.9800028888888888</v>
      </c>
      <c r="CK523">
        <v>0.01999678148148148</v>
      </c>
      <c r="CL523">
        <v>0</v>
      </c>
      <c r="CM523">
        <v>2.127737037037037</v>
      </c>
      <c r="CN523">
        <v>0</v>
      </c>
      <c r="CO523">
        <v>6408.284814814814</v>
      </c>
      <c r="CP523">
        <v>17338.14814814815</v>
      </c>
      <c r="CQ523">
        <v>39.45566666666667</v>
      </c>
      <c r="CR523">
        <v>40.16633333333333</v>
      </c>
      <c r="CS523">
        <v>39.21266666666666</v>
      </c>
      <c r="CT523">
        <v>38.57133333333333</v>
      </c>
      <c r="CU523">
        <v>39.30281481481481</v>
      </c>
      <c r="CV523">
        <v>1959.999259259259</v>
      </c>
      <c r="CW523">
        <v>39.99037037037037</v>
      </c>
      <c r="CX523">
        <v>0</v>
      </c>
      <c r="CY523">
        <v>1677870856.6</v>
      </c>
      <c r="CZ523">
        <v>0</v>
      </c>
      <c r="DA523">
        <v>0</v>
      </c>
      <c r="DB523" t="s">
        <v>356</v>
      </c>
      <c r="DC523">
        <v>1664468064.5</v>
      </c>
      <c r="DD523">
        <v>1677795524</v>
      </c>
      <c r="DE523">
        <v>0</v>
      </c>
      <c r="DF523">
        <v>-0.419</v>
      </c>
      <c r="DG523">
        <v>-0.001</v>
      </c>
      <c r="DH523">
        <v>3.097</v>
      </c>
      <c r="DI523">
        <v>0.268</v>
      </c>
      <c r="DJ523">
        <v>400</v>
      </c>
      <c r="DK523">
        <v>24</v>
      </c>
      <c r="DL523">
        <v>0.15</v>
      </c>
      <c r="DM523">
        <v>0.13</v>
      </c>
      <c r="DN523">
        <v>16.34315121951219</v>
      </c>
      <c r="DO523">
        <v>5.031752613240425</v>
      </c>
      <c r="DP523">
        <v>0.4993271795672755</v>
      </c>
      <c r="DQ523">
        <v>0</v>
      </c>
      <c r="DR523">
        <v>2.01539243902439</v>
      </c>
      <c r="DS523">
        <v>0.08540362369338136</v>
      </c>
      <c r="DT523">
        <v>0.00848773341012805</v>
      </c>
      <c r="DU523">
        <v>1</v>
      </c>
      <c r="DV523">
        <v>1</v>
      </c>
      <c r="DW523">
        <v>2</v>
      </c>
      <c r="DX523" t="s">
        <v>365</v>
      </c>
      <c r="DY523">
        <v>2.97768</v>
      </c>
      <c r="DZ523">
        <v>2.7284</v>
      </c>
      <c r="EA523">
        <v>0.0406566</v>
      </c>
      <c r="EB523">
        <v>0.0376769</v>
      </c>
      <c r="EC523">
        <v>0.121556</v>
      </c>
      <c r="ED523">
        <v>0.116571</v>
      </c>
      <c r="EE523">
        <v>28628.5</v>
      </c>
      <c r="EF523">
        <v>28380.7</v>
      </c>
      <c r="EG523">
        <v>30380.3</v>
      </c>
      <c r="EH523">
        <v>29749.8</v>
      </c>
      <c r="EI523">
        <v>36827</v>
      </c>
      <c r="EJ523">
        <v>34595</v>
      </c>
      <c r="EK523">
        <v>46487</v>
      </c>
      <c r="EL523">
        <v>44241.4</v>
      </c>
      <c r="EM523">
        <v>1.85713</v>
      </c>
      <c r="EN523">
        <v>1.82652</v>
      </c>
      <c r="EO523">
        <v>0.208087</v>
      </c>
      <c r="EP523">
        <v>0</v>
      </c>
      <c r="EQ523">
        <v>31.6424</v>
      </c>
      <c r="ER523">
        <v>999.9</v>
      </c>
      <c r="ES523">
        <v>48.5</v>
      </c>
      <c r="ET523">
        <v>33.4</v>
      </c>
      <c r="EU523">
        <v>28.0467</v>
      </c>
      <c r="EV523">
        <v>63.1926</v>
      </c>
      <c r="EW523">
        <v>20.3405</v>
      </c>
      <c r="EX523">
        <v>1</v>
      </c>
      <c r="EY523">
        <v>0.136316</v>
      </c>
      <c r="EZ523">
        <v>-1.85371</v>
      </c>
      <c r="FA523">
        <v>20.1909</v>
      </c>
      <c r="FB523">
        <v>5.23032</v>
      </c>
      <c r="FC523">
        <v>11.974</v>
      </c>
      <c r="FD523">
        <v>4.9701</v>
      </c>
      <c r="FE523">
        <v>3.28955</v>
      </c>
      <c r="FF523">
        <v>9999</v>
      </c>
      <c r="FG523">
        <v>9999</v>
      </c>
      <c r="FH523">
        <v>9999</v>
      </c>
      <c r="FI523">
        <v>999.9</v>
      </c>
      <c r="FJ523">
        <v>4.97301</v>
      </c>
      <c r="FK523">
        <v>1.87741</v>
      </c>
      <c r="FL523">
        <v>1.87547</v>
      </c>
      <c r="FM523">
        <v>1.87836</v>
      </c>
      <c r="FN523">
        <v>1.875</v>
      </c>
      <c r="FO523">
        <v>1.87864</v>
      </c>
      <c r="FP523">
        <v>1.87562</v>
      </c>
      <c r="FQ523">
        <v>1.87683</v>
      </c>
      <c r="FR523">
        <v>0</v>
      </c>
      <c r="FS523">
        <v>0</v>
      </c>
      <c r="FT523">
        <v>0</v>
      </c>
      <c r="FU523">
        <v>0</v>
      </c>
      <c r="FV523" t="s">
        <v>358</v>
      </c>
      <c r="FW523" t="s">
        <v>359</v>
      </c>
      <c r="FX523" t="s">
        <v>360</v>
      </c>
      <c r="FY523" t="s">
        <v>360</v>
      </c>
      <c r="FZ523" t="s">
        <v>360</v>
      </c>
      <c r="GA523" t="s">
        <v>360</v>
      </c>
      <c r="GB523">
        <v>0</v>
      </c>
      <c r="GC523">
        <v>100</v>
      </c>
      <c r="GD523">
        <v>100</v>
      </c>
      <c r="GE523">
        <v>2.631</v>
      </c>
      <c r="GF523">
        <v>0.4005</v>
      </c>
      <c r="GG523">
        <v>1.952128706093963</v>
      </c>
      <c r="GH523">
        <v>0.004218851560130391</v>
      </c>
      <c r="GI523">
        <v>-1.795455638341317E-06</v>
      </c>
      <c r="GJ523">
        <v>4.509012065089949E-10</v>
      </c>
      <c r="GK523">
        <v>0.4005864047308223</v>
      </c>
      <c r="GL523">
        <v>0</v>
      </c>
      <c r="GM523">
        <v>0</v>
      </c>
      <c r="GN523">
        <v>0</v>
      </c>
      <c r="GO523">
        <v>0</v>
      </c>
      <c r="GP523">
        <v>2124</v>
      </c>
      <c r="GQ523">
        <v>1</v>
      </c>
      <c r="GR523">
        <v>26</v>
      </c>
      <c r="GS523">
        <v>223379.8</v>
      </c>
      <c r="GT523">
        <v>1255.5</v>
      </c>
      <c r="GU523">
        <v>0.50293</v>
      </c>
      <c r="GV523">
        <v>2.59644</v>
      </c>
      <c r="GW523">
        <v>1.39893</v>
      </c>
      <c r="GX523">
        <v>2.36206</v>
      </c>
      <c r="GY523">
        <v>1.44897</v>
      </c>
      <c r="GZ523">
        <v>2.43286</v>
      </c>
      <c r="HA523">
        <v>39.9437</v>
      </c>
      <c r="HB523">
        <v>24.2013</v>
      </c>
      <c r="HC523">
        <v>18</v>
      </c>
      <c r="HD523">
        <v>494.656</v>
      </c>
      <c r="HE523">
        <v>446.92</v>
      </c>
      <c r="HF523">
        <v>34.6542</v>
      </c>
      <c r="HG523">
        <v>28.9627</v>
      </c>
      <c r="HH523">
        <v>30.0005</v>
      </c>
      <c r="HI523">
        <v>28.5265</v>
      </c>
      <c r="HJ523">
        <v>28.5506</v>
      </c>
      <c r="HK523">
        <v>10.0362</v>
      </c>
      <c r="HL523">
        <v>0</v>
      </c>
      <c r="HM523">
        <v>100</v>
      </c>
      <c r="HN523">
        <v>34.6517</v>
      </c>
      <c r="HO523">
        <v>132.072</v>
      </c>
      <c r="HP523">
        <v>29.0264</v>
      </c>
      <c r="HQ523">
        <v>100.452</v>
      </c>
      <c r="HR523">
        <v>101.731</v>
      </c>
    </row>
    <row r="524" spans="1:226">
      <c r="A524">
        <v>508</v>
      </c>
      <c r="B524">
        <v>1677870858.6</v>
      </c>
      <c r="C524">
        <v>8337.099999904633</v>
      </c>
      <c r="D524" t="s">
        <v>1382</v>
      </c>
      <c r="E524" t="s">
        <v>1383</v>
      </c>
      <c r="F524">
        <v>5</v>
      </c>
      <c r="G524" t="s">
        <v>353</v>
      </c>
      <c r="H524" t="s">
        <v>1155</v>
      </c>
      <c r="I524">
        <v>1677870850.814285</v>
      </c>
      <c r="J524">
        <f>(K524)/1000</f>
        <v>0</v>
      </c>
      <c r="K524">
        <f>IF(BF524, AN524, AH524)</f>
        <v>0</v>
      </c>
      <c r="L524">
        <f>IF(BF524, AI524, AG524)</f>
        <v>0</v>
      </c>
      <c r="M524">
        <f>BH524 - IF(AU524&gt;1, L524*BB524*100.0/(AW524*BV524), 0)</f>
        <v>0</v>
      </c>
      <c r="N524">
        <f>((T524-J524/2)*M524-L524)/(T524+J524/2)</f>
        <v>0</v>
      </c>
      <c r="O524">
        <f>N524*(BO524+BP524)/1000.0</f>
        <v>0</v>
      </c>
      <c r="P524">
        <f>(BH524 - IF(AU524&gt;1, L524*BB524*100.0/(AW524*BV524), 0))*(BO524+BP524)/1000.0</f>
        <v>0</v>
      </c>
      <c r="Q524">
        <f>2.0/((1/S524-1/R524)+SIGN(S524)*SQRT((1/S524-1/R524)*(1/S524-1/R524) + 4*BC524/((BC524+1)*(BC524+1))*(2*1/S524*1/R524-1/R524*1/R524)))</f>
        <v>0</v>
      </c>
      <c r="R524">
        <f>IF(LEFT(BD524,1)&lt;&gt;"0",IF(LEFT(BD524,1)="1",3.0,BE524),$D$5+$E$5*(BV524*BO524/($K$5*1000))+$F$5*(BV524*BO524/($K$5*1000))*MAX(MIN(BB524,$J$5),$I$5)*MAX(MIN(BB524,$J$5),$I$5)+$G$5*MAX(MIN(BB524,$J$5),$I$5)*(BV524*BO524/($K$5*1000))+$H$5*(BV524*BO524/($K$5*1000))*(BV524*BO524/($K$5*1000)))</f>
        <v>0</v>
      </c>
      <c r="S524">
        <f>J524*(1000-(1000*0.61365*exp(17.502*W524/(240.97+W524))/(BO524+BP524)+BJ524)/2)/(1000*0.61365*exp(17.502*W524/(240.97+W524))/(BO524+BP524)-BJ524)</f>
        <v>0</v>
      </c>
      <c r="T524">
        <f>1/((BC524+1)/(Q524/1.6)+1/(R524/1.37)) + BC524/((BC524+1)/(Q524/1.6) + BC524/(R524/1.37))</f>
        <v>0</v>
      </c>
      <c r="U524">
        <f>(AX524*BA524)</f>
        <v>0</v>
      </c>
      <c r="V524">
        <f>(BQ524+(U524+2*0.95*5.67E-8*(((BQ524+$B$7)+273)^4-(BQ524+273)^4)-44100*J524)/(1.84*29.3*R524+8*0.95*5.67E-8*(BQ524+273)^3))</f>
        <v>0</v>
      </c>
      <c r="W524">
        <f>($C$7*BR524+$D$7*BS524+$E$7*V524)</f>
        <v>0</v>
      </c>
      <c r="X524">
        <f>0.61365*exp(17.502*W524/(240.97+W524))</f>
        <v>0</v>
      </c>
      <c r="Y524">
        <f>(Z524/AA524*100)</f>
        <v>0</v>
      </c>
      <c r="Z524">
        <f>BJ524*(BO524+BP524)/1000</f>
        <v>0</v>
      </c>
      <c r="AA524">
        <f>0.61365*exp(17.502*BQ524/(240.97+BQ524))</f>
        <v>0</v>
      </c>
      <c r="AB524">
        <f>(X524-BJ524*(BO524+BP524)/1000)</f>
        <v>0</v>
      </c>
      <c r="AC524">
        <f>(-J524*44100)</f>
        <v>0</v>
      </c>
      <c r="AD524">
        <f>2*29.3*R524*0.92*(BQ524-W524)</f>
        <v>0</v>
      </c>
      <c r="AE524">
        <f>2*0.95*5.67E-8*(((BQ524+$B$7)+273)^4-(W524+273)^4)</f>
        <v>0</v>
      </c>
      <c r="AF524">
        <f>U524+AE524+AC524+AD524</f>
        <v>0</v>
      </c>
      <c r="AG524">
        <f>BN524*AU524*(BI524-BH524*(1000-AU524*BK524)/(1000-AU524*BJ524))/(100*BB524)</f>
        <v>0</v>
      </c>
      <c r="AH524">
        <f>1000*BN524*AU524*(BJ524-BK524)/(100*BB524*(1000-AU524*BJ524))</f>
        <v>0</v>
      </c>
      <c r="AI524">
        <f>(AJ524 - AK524 - BO524*1E3/(8.314*(BQ524+273.15)) * AM524/BN524 * AL524) * BN524/(100*BB524) * (1000 - BK524)/1000</f>
        <v>0</v>
      </c>
      <c r="AJ524">
        <v>155.4845651610119</v>
      </c>
      <c r="AK524">
        <v>166.0527575757575</v>
      </c>
      <c r="AL524">
        <v>-3.342124008951959</v>
      </c>
      <c r="AM524">
        <v>63.79551976902608</v>
      </c>
      <c r="AN524">
        <f>(AP524 - AO524 + BO524*1E3/(8.314*(BQ524+273.15)) * AR524/BN524 * AQ524) * BN524/(100*BB524) * 1000/(1000 - AP524)</f>
        <v>0</v>
      </c>
      <c r="AO524">
        <v>27.46563467663146</v>
      </c>
      <c r="AP524">
        <v>29.50824181818182</v>
      </c>
      <c r="AQ524">
        <v>2.553782238879284E-05</v>
      </c>
      <c r="AR524">
        <v>100.2132558642337</v>
      </c>
      <c r="AS524">
        <v>0</v>
      </c>
      <c r="AT524">
        <v>0</v>
      </c>
      <c r="AU524">
        <f>IF(AS524*$H$13&gt;=AW524,1.0,(AW524/(AW524-AS524*$H$13)))</f>
        <v>0</v>
      </c>
      <c r="AV524">
        <f>(AU524-1)*100</f>
        <v>0</v>
      </c>
      <c r="AW524">
        <f>MAX(0,($B$13+$C$13*BV524)/(1+$D$13*BV524)*BO524/(BQ524+273)*$E$13)</f>
        <v>0</v>
      </c>
      <c r="AX524">
        <f>$B$11*BW524+$C$11*BX524+$F$11*CI524*(1-CL524)</f>
        <v>0</v>
      </c>
      <c r="AY524">
        <f>AX524*AZ524</f>
        <v>0</v>
      </c>
      <c r="AZ524">
        <f>($B$11*$D$9+$C$11*$D$9+$F$11*((CV524+CN524)/MAX(CV524+CN524+CW524, 0.1)*$I$9+CW524/MAX(CV524+CN524+CW524, 0.1)*$J$9))/($B$11+$C$11+$F$11)</f>
        <v>0</v>
      </c>
      <c r="BA524">
        <f>($B$11*$K$9+$C$11*$K$9+$F$11*((CV524+CN524)/MAX(CV524+CN524+CW524, 0.1)*$P$9+CW524/MAX(CV524+CN524+CW524, 0.1)*$Q$9))/($B$11+$C$11+$F$11)</f>
        <v>0</v>
      </c>
      <c r="BB524">
        <v>3.21</v>
      </c>
      <c r="BC524">
        <v>0.5</v>
      </c>
      <c r="BD524" t="s">
        <v>355</v>
      </c>
      <c r="BE524">
        <v>2</v>
      </c>
      <c r="BF524" t="b">
        <v>1</v>
      </c>
      <c r="BG524">
        <v>1677870850.814285</v>
      </c>
      <c r="BH524">
        <v>184.74225</v>
      </c>
      <c r="BI524">
        <v>167.705</v>
      </c>
      <c r="BJ524">
        <v>29.49789999999999</v>
      </c>
      <c r="BK524">
        <v>27.46967857142857</v>
      </c>
      <c r="BL524">
        <v>182.0791428571428</v>
      </c>
      <c r="BM524">
        <v>29.09731071428572</v>
      </c>
      <c r="BN524">
        <v>500.0316785714286</v>
      </c>
      <c r="BO524">
        <v>89.34067142857144</v>
      </c>
      <c r="BP524">
        <v>0.1001038</v>
      </c>
      <c r="BQ524">
        <v>34.17057142857143</v>
      </c>
      <c r="BR524">
        <v>35.01233214285714</v>
      </c>
      <c r="BS524">
        <v>999.9000000000002</v>
      </c>
      <c r="BT524">
        <v>0</v>
      </c>
      <c r="BU524">
        <v>0</v>
      </c>
      <c r="BV524">
        <v>9994.824642857142</v>
      </c>
      <c r="BW524">
        <v>0</v>
      </c>
      <c r="BX524">
        <v>5.792219999999999</v>
      </c>
      <c r="BY524">
        <v>17.03732857142857</v>
      </c>
      <c r="BZ524">
        <v>190.3573214285714</v>
      </c>
      <c r="CA524">
        <v>172.442</v>
      </c>
      <c r="CB524">
        <v>2.028218571428571</v>
      </c>
      <c r="CC524">
        <v>167.705</v>
      </c>
      <c r="CD524">
        <v>27.46967857142857</v>
      </c>
      <c r="CE524">
        <v>2.635362142857143</v>
      </c>
      <c r="CF524">
        <v>2.454159642857143</v>
      </c>
      <c r="CG524">
        <v>21.88753214285715</v>
      </c>
      <c r="CH524">
        <v>20.72564642857143</v>
      </c>
      <c r="CI524">
        <v>1999.996071428571</v>
      </c>
      <c r="CJ524">
        <v>0.9800027499999998</v>
      </c>
      <c r="CK524">
        <v>0.019996925</v>
      </c>
      <c r="CL524">
        <v>0</v>
      </c>
      <c r="CM524">
        <v>2.130521428571428</v>
      </c>
      <c r="CN524">
        <v>0</v>
      </c>
      <c r="CO524">
        <v>6417.812142857145</v>
      </c>
      <c r="CP524">
        <v>17338.20357142857</v>
      </c>
      <c r="CQ524">
        <v>39.47525</v>
      </c>
      <c r="CR524">
        <v>40.18035714285713</v>
      </c>
      <c r="CS524">
        <v>39.23200000000001</v>
      </c>
      <c r="CT524">
        <v>38.5755</v>
      </c>
      <c r="CU524">
        <v>39.30757142857142</v>
      </c>
      <c r="CV524">
        <v>1960.005</v>
      </c>
      <c r="CW524">
        <v>39.99107142857143</v>
      </c>
      <c r="CX524">
        <v>0</v>
      </c>
      <c r="CY524">
        <v>1677870862</v>
      </c>
      <c r="CZ524">
        <v>0</v>
      </c>
      <c r="DA524">
        <v>0</v>
      </c>
      <c r="DB524" t="s">
        <v>356</v>
      </c>
      <c r="DC524">
        <v>1664468064.5</v>
      </c>
      <c r="DD524">
        <v>1677795524</v>
      </c>
      <c r="DE524">
        <v>0</v>
      </c>
      <c r="DF524">
        <v>-0.419</v>
      </c>
      <c r="DG524">
        <v>-0.001</v>
      </c>
      <c r="DH524">
        <v>3.097</v>
      </c>
      <c r="DI524">
        <v>0.268</v>
      </c>
      <c r="DJ524">
        <v>400</v>
      </c>
      <c r="DK524">
        <v>24</v>
      </c>
      <c r="DL524">
        <v>0.15</v>
      </c>
      <c r="DM524">
        <v>0.13</v>
      </c>
      <c r="DN524">
        <v>16.82118</v>
      </c>
      <c r="DO524">
        <v>5.344928330206336</v>
      </c>
      <c r="DP524">
        <v>0.5164486383949519</v>
      </c>
      <c r="DQ524">
        <v>0</v>
      </c>
      <c r="DR524">
        <v>2.02415925</v>
      </c>
      <c r="DS524">
        <v>0.09956791744839968</v>
      </c>
      <c r="DT524">
        <v>0.009629440375094497</v>
      </c>
      <c r="DU524">
        <v>1</v>
      </c>
      <c r="DV524">
        <v>1</v>
      </c>
      <c r="DW524">
        <v>2</v>
      </c>
      <c r="DX524" t="s">
        <v>365</v>
      </c>
      <c r="DY524">
        <v>2.97748</v>
      </c>
      <c r="DZ524">
        <v>2.7283</v>
      </c>
      <c r="EA524">
        <v>0.0372077</v>
      </c>
      <c r="EB524">
        <v>0.0340584</v>
      </c>
      <c r="EC524">
        <v>0.121578</v>
      </c>
      <c r="ED524">
        <v>0.116556</v>
      </c>
      <c r="EE524">
        <v>28731.2</v>
      </c>
      <c r="EF524">
        <v>28487.2</v>
      </c>
      <c r="EG524">
        <v>30380.1</v>
      </c>
      <c r="EH524">
        <v>29749.7</v>
      </c>
      <c r="EI524">
        <v>36826</v>
      </c>
      <c r="EJ524">
        <v>34595.2</v>
      </c>
      <c r="EK524">
        <v>46487.2</v>
      </c>
      <c r="EL524">
        <v>44241.3</v>
      </c>
      <c r="EM524">
        <v>1.85732</v>
      </c>
      <c r="EN524">
        <v>1.82663</v>
      </c>
      <c r="EO524">
        <v>0.206895</v>
      </c>
      <c r="EP524">
        <v>0</v>
      </c>
      <c r="EQ524">
        <v>31.6573</v>
      </c>
      <c r="ER524">
        <v>999.9</v>
      </c>
      <c r="ES524">
        <v>48.5</v>
      </c>
      <c r="ET524">
        <v>33.4</v>
      </c>
      <c r="EU524">
        <v>28.0472</v>
      </c>
      <c r="EV524">
        <v>63.1726</v>
      </c>
      <c r="EW524">
        <v>20.5769</v>
      </c>
      <c r="EX524">
        <v>1</v>
      </c>
      <c r="EY524">
        <v>0.136933</v>
      </c>
      <c r="EZ524">
        <v>-1.87691</v>
      </c>
      <c r="FA524">
        <v>20.1907</v>
      </c>
      <c r="FB524">
        <v>5.22942</v>
      </c>
      <c r="FC524">
        <v>11.974</v>
      </c>
      <c r="FD524">
        <v>4.9703</v>
      </c>
      <c r="FE524">
        <v>3.28958</v>
      </c>
      <c r="FF524">
        <v>9999</v>
      </c>
      <c r="FG524">
        <v>9999</v>
      </c>
      <c r="FH524">
        <v>9999</v>
      </c>
      <c r="FI524">
        <v>999.9</v>
      </c>
      <c r="FJ524">
        <v>4.97303</v>
      </c>
      <c r="FK524">
        <v>1.87734</v>
      </c>
      <c r="FL524">
        <v>1.87547</v>
      </c>
      <c r="FM524">
        <v>1.87833</v>
      </c>
      <c r="FN524">
        <v>1.875</v>
      </c>
      <c r="FO524">
        <v>1.87857</v>
      </c>
      <c r="FP524">
        <v>1.87561</v>
      </c>
      <c r="FQ524">
        <v>1.87683</v>
      </c>
      <c r="FR524">
        <v>0</v>
      </c>
      <c r="FS524">
        <v>0</v>
      </c>
      <c r="FT524">
        <v>0</v>
      </c>
      <c r="FU524">
        <v>0</v>
      </c>
      <c r="FV524" t="s">
        <v>358</v>
      </c>
      <c r="FW524" t="s">
        <v>359</v>
      </c>
      <c r="FX524" t="s">
        <v>360</v>
      </c>
      <c r="FY524" t="s">
        <v>360</v>
      </c>
      <c r="FZ524" t="s">
        <v>360</v>
      </c>
      <c r="GA524" t="s">
        <v>360</v>
      </c>
      <c r="GB524">
        <v>0</v>
      </c>
      <c r="GC524">
        <v>100</v>
      </c>
      <c r="GD524">
        <v>100</v>
      </c>
      <c r="GE524">
        <v>2.572</v>
      </c>
      <c r="GF524">
        <v>0.4006</v>
      </c>
      <c r="GG524">
        <v>1.952128706093963</v>
      </c>
      <c r="GH524">
        <v>0.004218851560130391</v>
      </c>
      <c r="GI524">
        <v>-1.795455638341317E-06</v>
      </c>
      <c r="GJ524">
        <v>4.509012065089949E-10</v>
      </c>
      <c r="GK524">
        <v>0.4005864047308223</v>
      </c>
      <c r="GL524">
        <v>0</v>
      </c>
      <c r="GM524">
        <v>0</v>
      </c>
      <c r="GN524">
        <v>0</v>
      </c>
      <c r="GO524">
        <v>0</v>
      </c>
      <c r="GP524">
        <v>2124</v>
      </c>
      <c r="GQ524">
        <v>1</v>
      </c>
      <c r="GR524">
        <v>26</v>
      </c>
      <c r="GS524">
        <v>223379.9</v>
      </c>
      <c r="GT524">
        <v>1255.6</v>
      </c>
      <c r="GU524">
        <v>0.463867</v>
      </c>
      <c r="GV524">
        <v>2.58057</v>
      </c>
      <c r="GW524">
        <v>1.39893</v>
      </c>
      <c r="GX524">
        <v>2.36206</v>
      </c>
      <c r="GY524">
        <v>1.44897</v>
      </c>
      <c r="GZ524">
        <v>2.49146</v>
      </c>
      <c r="HA524">
        <v>39.9437</v>
      </c>
      <c r="HB524">
        <v>24.2188</v>
      </c>
      <c r="HC524">
        <v>18</v>
      </c>
      <c r="HD524">
        <v>494.818</v>
      </c>
      <c r="HE524">
        <v>447.038</v>
      </c>
      <c r="HF524">
        <v>34.6414</v>
      </c>
      <c r="HG524">
        <v>28.9684</v>
      </c>
      <c r="HH524">
        <v>30.0006</v>
      </c>
      <c r="HI524">
        <v>28.5338</v>
      </c>
      <c r="HJ524">
        <v>28.5579</v>
      </c>
      <c r="HK524">
        <v>9.27027</v>
      </c>
      <c r="HL524">
        <v>0</v>
      </c>
      <c r="HM524">
        <v>100</v>
      </c>
      <c r="HN524">
        <v>34.6432</v>
      </c>
      <c r="HO524">
        <v>118.715</v>
      </c>
      <c r="HP524">
        <v>29.0264</v>
      </c>
      <c r="HQ524">
        <v>100.452</v>
      </c>
      <c r="HR524">
        <v>101.73</v>
      </c>
    </row>
    <row r="525" spans="1:226">
      <c r="A525">
        <v>509</v>
      </c>
      <c r="B525">
        <v>1677870863.6</v>
      </c>
      <c r="C525">
        <v>8342.099999904633</v>
      </c>
      <c r="D525" t="s">
        <v>1384</v>
      </c>
      <c r="E525" t="s">
        <v>1385</v>
      </c>
      <c r="F525">
        <v>5</v>
      </c>
      <c r="G525" t="s">
        <v>353</v>
      </c>
      <c r="H525" t="s">
        <v>1155</v>
      </c>
      <c r="I525">
        <v>1677870856.1</v>
      </c>
      <c r="J525">
        <f>(K525)/1000</f>
        <v>0</v>
      </c>
      <c r="K525">
        <f>IF(BF525, AN525, AH525)</f>
        <v>0</v>
      </c>
      <c r="L525">
        <f>IF(BF525, AI525, AG525)</f>
        <v>0</v>
      </c>
      <c r="M525">
        <f>BH525 - IF(AU525&gt;1, L525*BB525*100.0/(AW525*BV525), 0)</f>
        <v>0</v>
      </c>
      <c r="N525">
        <f>((T525-J525/2)*M525-L525)/(T525+J525/2)</f>
        <v>0</v>
      </c>
      <c r="O525">
        <f>N525*(BO525+BP525)/1000.0</f>
        <v>0</v>
      </c>
      <c r="P525">
        <f>(BH525 - IF(AU525&gt;1, L525*BB525*100.0/(AW525*BV525), 0))*(BO525+BP525)/1000.0</f>
        <v>0</v>
      </c>
      <c r="Q525">
        <f>2.0/((1/S525-1/R525)+SIGN(S525)*SQRT((1/S525-1/R525)*(1/S525-1/R525) + 4*BC525/((BC525+1)*(BC525+1))*(2*1/S525*1/R525-1/R525*1/R525)))</f>
        <v>0</v>
      </c>
      <c r="R525">
        <f>IF(LEFT(BD525,1)&lt;&gt;"0",IF(LEFT(BD525,1)="1",3.0,BE525),$D$5+$E$5*(BV525*BO525/($K$5*1000))+$F$5*(BV525*BO525/($K$5*1000))*MAX(MIN(BB525,$J$5),$I$5)*MAX(MIN(BB525,$J$5),$I$5)+$G$5*MAX(MIN(BB525,$J$5),$I$5)*(BV525*BO525/($K$5*1000))+$H$5*(BV525*BO525/($K$5*1000))*(BV525*BO525/($K$5*1000)))</f>
        <v>0</v>
      </c>
      <c r="S525">
        <f>J525*(1000-(1000*0.61365*exp(17.502*W525/(240.97+W525))/(BO525+BP525)+BJ525)/2)/(1000*0.61365*exp(17.502*W525/(240.97+W525))/(BO525+BP525)-BJ525)</f>
        <v>0</v>
      </c>
      <c r="T525">
        <f>1/((BC525+1)/(Q525/1.6)+1/(R525/1.37)) + BC525/((BC525+1)/(Q525/1.6) + BC525/(R525/1.37))</f>
        <v>0</v>
      </c>
      <c r="U525">
        <f>(AX525*BA525)</f>
        <v>0</v>
      </c>
      <c r="V525">
        <f>(BQ525+(U525+2*0.95*5.67E-8*(((BQ525+$B$7)+273)^4-(BQ525+273)^4)-44100*J525)/(1.84*29.3*R525+8*0.95*5.67E-8*(BQ525+273)^3))</f>
        <v>0</v>
      </c>
      <c r="W525">
        <f>($C$7*BR525+$D$7*BS525+$E$7*V525)</f>
        <v>0</v>
      </c>
      <c r="X525">
        <f>0.61365*exp(17.502*W525/(240.97+W525))</f>
        <v>0</v>
      </c>
      <c r="Y525">
        <f>(Z525/AA525*100)</f>
        <v>0</v>
      </c>
      <c r="Z525">
        <f>BJ525*(BO525+BP525)/1000</f>
        <v>0</v>
      </c>
      <c r="AA525">
        <f>0.61365*exp(17.502*BQ525/(240.97+BQ525))</f>
        <v>0</v>
      </c>
      <c r="AB525">
        <f>(X525-BJ525*(BO525+BP525)/1000)</f>
        <v>0</v>
      </c>
      <c r="AC525">
        <f>(-J525*44100)</f>
        <v>0</v>
      </c>
      <c r="AD525">
        <f>2*29.3*R525*0.92*(BQ525-W525)</f>
        <v>0</v>
      </c>
      <c r="AE525">
        <f>2*0.95*5.67E-8*(((BQ525+$B$7)+273)^4-(W525+273)^4)</f>
        <v>0</v>
      </c>
      <c r="AF525">
        <f>U525+AE525+AC525+AD525</f>
        <v>0</v>
      </c>
      <c r="AG525">
        <f>BN525*AU525*(BI525-BH525*(1000-AU525*BK525)/(1000-AU525*BJ525))/(100*BB525)</f>
        <v>0</v>
      </c>
      <c r="AH525">
        <f>1000*BN525*AU525*(BJ525-BK525)/(100*BB525*(1000-AU525*BJ525))</f>
        <v>0</v>
      </c>
      <c r="AI525">
        <f>(AJ525 - AK525 - BO525*1E3/(8.314*(BQ525+273.15)) * AM525/BN525 * AL525) * BN525/(100*BB525) * (1000 - BK525)/1000</f>
        <v>0</v>
      </c>
      <c r="AJ525">
        <v>138.4435791092694</v>
      </c>
      <c r="AK525">
        <v>149.4928787878788</v>
      </c>
      <c r="AL525">
        <v>-3.31032481813203</v>
      </c>
      <c r="AM525">
        <v>63.79551976902608</v>
      </c>
      <c r="AN525">
        <f>(AP525 - AO525 + BO525*1E3/(8.314*(BQ525+273.15)) * AR525/BN525 * AQ525) * BN525/(100*BB525) * 1000/(1000 - AP525)</f>
        <v>0</v>
      </c>
      <c r="AO525">
        <v>27.46272717778601</v>
      </c>
      <c r="AP525">
        <v>29.51598</v>
      </c>
      <c r="AQ525">
        <v>1.546443029692052E-05</v>
      </c>
      <c r="AR525">
        <v>100.2132558642337</v>
      </c>
      <c r="AS525">
        <v>0</v>
      </c>
      <c r="AT525">
        <v>0</v>
      </c>
      <c r="AU525">
        <f>IF(AS525*$H$13&gt;=AW525,1.0,(AW525/(AW525-AS525*$H$13)))</f>
        <v>0</v>
      </c>
      <c r="AV525">
        <f>(AU525-1)*100</f>
        <v>0</v>
      </c>
      <c r="AW525">
        <f>MAX(0,($B$13+$C$13*BV525)/(1+$D$13*BV525)*BO525/(BQ525+273)*$E$13)</f>
        <v>0</v>
      </c>
      <c r="AX525">
        <f>$B$11*BW525+$C$11*BX525+$F$11*CI525*(1-CL525)</f>
        <v>0</v>
      </c>
      <c r="AY525">
        <f>AX525*AZ525</f>
        <v>0</v>
      </c>
      <c r="AZ525">
        <f>($B$11*$D$9+$C$11*$D$9+$F$11*((CV525+CN525)/MAX(CV525+CN525+CW525, 0.1)*$I$9+CW525/MAX(CV525+CN525+CW525, 0.1)*$J$9))/($B$11+$C$11+$F$11)</f>
        <v>0</v>
      </c>
      <c r="BA525">
        <f>($B$11*$K$9+$C$11*$K$9+$F$11*((CV525+CN525)/MAX(CV525+CN525+CW525, 0.1)*$P$9+CW525/MAX(CV525+CN525+CW525, 0.1)*$Q$9))/($B$11+$C$11+$F$11)</f>
        <v>0</v>
      </c>
      <c r="BB525">
        <v>3.21</v>
      </c>
      <c r="BC525">
        <v>0.5</v>
      </c>
      <c r="BD525" t="s">
        <v>355</v>
      </c>
      <c r="BE525">
        <v>2</v>
      </c>
      <c r="BF525" t="b">
        <v>1</v>
      </c>
      <c r="BG525">
        <v>1677870856.1</v>
      </c>
      <c r="BH525">
        <v>167.6617407407408</v>
      </c>
      <c r="BI525">
        <v>150.1481111111111</v>
      </c>
      <c r="BJ525">
        <v>29.50509259259259</v>
      </c>
      <c r="BK525">
        <v>27.46647777777778</v>
      </c>
      <c r="BL525">
        <v>165.0605925925926</v>
      </c>
      <c r="BM525">
        <v>29.1045</v>
      </c>
      <c r="BN525">
        <v>500.0296296296296</v>
      </c>
      <c r="BO525">
        <v>89.34244444444442</v>
      </c>
      <c r="BP525">
        <v>0.1000751333333333</v>
      </c>
      <c r="BQ525">
        <v>34.16725555555556</v>
      </c>
      <c r="BR525">
        <v>35.00644444444444</v>
      </c>
      <c r="BS525">
        <v>999.9000000000001</v>
      </c>
      <c r="BT525">
        <v>0</v>
      </c>
      <c r="BU525">
        <v>0</v>
      </c>
      <c r="BV525">
        <v>9997.667407407405</v>
      </c>
      <c r="BW525">
        <v>0</v>
      </c>
      <c r="BX525">
        <v>5.792219999999999</v>
      </c>
      <c r="BY525">
        <v>17.51366296296296</v>
      </c>
      <c r="BZ525">
        <v>172.759</v>
      </c>
      <c r="CA525">
        <v>154.3887407407408</v>
      </c>
      <c r="CB525">
        <v>2.038608148148148</v>
      </c>
      <c r="CC525">
        <v>150.1481111111111</v>
      </c>
      <c r="CD525">
        <v>27.46647777777778</v>
      </c>
      <c r="CE525">
        <v>2.636058148148149</v>
      </c>
      <c r="CF525">
        <v>2.453922592592593</v>
      </c>
      <c r="CG525">
        <v>21.89185555555555</v>
      </c>
      <c r="CH525">
        <v>20.72407407407407</v>
      </c>
      <c r="CI525">
        <v>2000.013333333333</v>
      </c>
      <c r="CJ525">
        <v>0.9800028888888888</v>
      </c>
      <c r="CK525">
        <v>0.01999678148148148</v>
      </c>
      <c r="CL525">
        <v>0</v>
      </c>
      <c r="CM525">
        <v>2.093666666666667</v>
      </c>
      <c r="CN525">
        <v>0</v>
      </c>
      <c r="CO525">
        <v>6429.437037037037</v>
      </c>
      <c r="CP525">
        <v>17338.35925925926</v>
      </c>
      <c r="CQ525">
        <v>39.49766666666666</v>
      </c>
      <c r="CR525">
        <v>40.1824074074074</v>
      </c>
      <c r="CS525">
        <v>39.23833333333333</v>
      </c>
      <c r="CT525">
        <v>38.59233333333333</v>
      </c>
      <c r="CU525">
        <v>39.312</v>
      </c>
      <c r="CV525">
        <v>1960.022222222222</v>
      </c>
      <c r="CW525">
        <v>39.99111111111111</v>
      </c>
      <c r="CX525">
        <v>0</v>
      </c>
      <c r="CY525">
        <v>1677870866.8</v>
      </c>
      <c r="CZ525">
        <v>0</v>
      </c>
      <c r="DA525">
        <v>0</v>
      </c>
      <c r="DB525" t="s">
        <v>356</v>
      </c>
      <c r="DC525">
        <v>1664468064.5</v>
      </c>
      <c r="DD525">
        <v>1677795524</v>
      </c>
      <c r="DE525">
        <v>0</v>
      </c>
      <c r="DF525">
        <v>-0.419</v>
      </c>
      <c r="DG525">
        <v>-0.001</v>
      </c>
      <c r="DH525">
        <v>3.097</v>
      </c>
      <c r="DI525">
        <v>0.268</v>
      </c>
      <c r="DJ525">
        <v>400</v>
      </c>
      <c r="DK525">
        <v>24</v>
      </c>
      <c r="DL525">
        <v>0.15</v>
      </c>
      <c r="DM525">
        <v>0.13</v>
      </c>
      <c r="DN525">
        <v>17.262085</v>
      </c>
      <c r="DO525">
        <v>5.304724953095637</v>
      </c>
      <c r="DP525">
        <v>0.5126877015055071</v>
      </c>
      <c r="DQ525">
        <v>0</v>
      </c>
      <c r="DR525">
        <v>2.0335445</v>
      </c>
      <c r="DS525">
        <v>0.1183508442776695</v>
      </c>
      <c r="DT525">
        <v>0.01148344111100851</v>
      </c>
      <c r="DU525">
        <v>0</v>
      </c>
      <c r="DV525">
        <v>0</v>
      </c>
      <c r="DW525">
        <v>2</v>
      </c>
      <c r="DX525" t="s">
        <v>357</v>
      </c>
      <c r="DY525">
        <v>2.97759</v>
      </c>
      <c r="DZ525">
        <v>2.72849</v>
      </c>
      <c r="EA525">
        <v>0.0337084</v>
      </c>
      <c r="EB525">
        <v>0.0303367</v>
      </c>
      <c r="EC525">
        <v>0.121596</v>
      </c>
      <c r="ED525">
        <v>0.116543</v>
      </c>
      <c r="EE525">
        <v>28835.6</v>
      </c>
      <c r="EF525">
        <v>28595.8</v>
      </c>
      <c r="EG525">
        <v>30380.2</v>
      </c>
      <c r="EH525">
        <v>29748.6</v>
      </c>
      <c r="EI525">
        <v>36824.8</v>
      </c>
      <c r="EJ525">
        <v>34594.2</v>
      </c>
      <c r="EK525">
        <v>46487</v>
      </c>
      <c r="EL525">
        <v>44239.7</v>
      </c>
      <c r="EM525">
        <v>1.85745</v>
      </c>
      <c r="EN525">
        <v>1.82625</v>
      </c>
      <c r="EO525">
        <v>0.205792</v>
      </c>
      <c r="EP525">
        <v>0</v>
      </c>
      <c r="EQ525">
        <v>31.6687</v>
      </c>
      <c r="ER525">
        <v>999.9</v>
      </c>
      <c r="ES525">
        <v>48.5</v>
      </c>
      <c r="ET525">
        <v>33.4</v>
      </c>
      <c r="EU525">
        <v>28.0452</v>
      </c>
      <c r="EV525">
        <v>63.0926</v>
      </c>
      <c r="EW525">
        <v>20.4407</v>
      </c>
      <c r="EX525">
        <v>1</v>
      </c>
      <c r="EY525">
        <v>0.137421</v>
      </c>
      <c r="EZ525">
        <v>-1.90651</v>
      </c>
      <c r="FA525">
        <v>20.1902</v>
      </c>
      <c r="FB525">
        <v>5.22987</v>
      </c>
      <c r="FC525">
        <v>11.974</v>
      </c>
      <c r="FD525">
        <v>4.97015</v>
      </c>
      <c r="FE525">
        <v>3.2895</v>
      </c>
      <c r="FF525">
        <v>9999</v>
      </c>
      <c r="FG525">
        <v>9999</v>
      </c>
      <c r="FH525">
        <v>9999</v>
      </c>
      <c r="FI525">
        <v>999.9</v>
      </c>
      <c r="FJ525">
        <v>4.97303</v>
      </c>
      <c r="FK525">
        <v>1.87743</v>
      </c>
      <c r="FL525">
        <v>1.87549</v>
      </c>
      <c r="FM525">
        <v>1.87836</v>
      </c>
      <c r="FN525">
        <v>1.87501</v>
      </c>
      <c r="FO525">
        <v>1.87862</v>
      </c>
      <c r="FP525">
        <v>1.87563</v>
      </c>
      <c r="FQ525">
        <v>1.87683</v>
      </c>
      <c r="FR525">
        <v>0</v>
      </c>
      <c r="FS525">
        <v>0</v>
      </c>
      <c r="FT525">
        <v>0</v>
      </c>
      <c r="FU525">
        <v>0</v>
      </c>
      <c r="FV525" t="s">
        <v>358</v>
      </c>
      <c r="FW525" t="s">
        <v>359</v>
      </c>
      <c r="FX525" t="s">
        <v>360</v>
      </c>
      <c r="FY525" t="s">
        <v>360</v>
      </c>
      <c r="FZ525" t="s">
        <v>360</v>
      </c>
      <c r="GA525" t="s">
        <v>360</v>
      </c>
      <c r="GB525">
        <v>0</v>
      </c>
      <c r="GC525">
        <v>100</v>
      </c>
      <c r="GD525">
        <v>100</v>
      </c>
      <c r="GE525">
        <v>2.512</v>
      </c>
      <c r="GF525">
        <v>0.4006</v>
      </c>
      <c r="GG525">
        <v>1.952128706093963</v>
      </c>
      <c r="GH525">
        <v>0.004218851560130391</v>
      </c>
      <c r="GI525">
        <v>-1.795455638341317E-06</v>
      </c>
      <c r="GJ525">
        <v>4.509012065089949E-10</v>
      </c>
      <c r="GK525">
        <v>0.4005864047308223</v>
      </c>
      <c r="GL525">
        <v>0</v>
      </c>
      <c r="GM525">
        <v>0</v>
      </c>
      <c r="GN525">
        <v>0</v>
      </c>
      <c r="GO525">
        <v>0</v>
      </c>
      <c r="GP525">
        <v>2124</v>
      </c>
      <c r="GQ525">
        <v>1</v>
      </c>
      <c r="GR525">
        <v>26</v>
      </c>
      <c r="GS525">
        <v>223380</v>
      </c>
      <c r="GT525">
        <v>1255.7</v>
      </c>
      <c r="GU525">
        <v>0.422363</v>
      </c>
      <c r="GV525">
        <v>2.60864</v>
      </c>
      <c r="GW525">
        <v>1.39893</v>
      </c>
      <c r="GX525">
        <v>2.36206</v>
      </c>
      <c r="GY525">
        <v>1.44897</v>
      </c>
      <c r="GZ525">
        <v>2.43408</v>
      </c>
      <c r="HA525">
        <v>39.9437</v>
      </c>
      <c r="HB525">
        <v>24.2013</v>
      </c>
      <c r="HC525">
        <v>18</v>
      </c>
      <c r="HD525">
        <v>494.938</v>
      </c>
      <c r="HE525">
        <v>446.858</v>
      </c>
      <c r="HF525">
        <v>34.6348</v>
      </c>
      <c r="HG525">
        <v>28.9751</v>
      </c>
      <c r="HH525">
        <v>30.0006</v>
      </c>
      <c r="HI525">
        <v>28.5411</v>
      </c>
      <c r="HJ525">
        <v>28.5652</v>
      </c>
      <c r="HK525">
        <v>8.418329999999999</v>
      </c>
      <c r="HL525">
        <v>0</v>
      </c>
      <c r="HM525">
        <v>100</v>
      </c>
      <c r="HN525">
        <v>34.6393</v>
      </c>
      <c r="HO525">
        <v>98.6808</v>
      </c>
      <c r="HP525">
        <v>29.0264</v>
      </c>
      <c r="HQ525">
        <v>100.451</v>
      </c>
      <c r="HR525">
        <v>101.726</v>
      </c>
    </row>
    <row r="526" spans="1:226">
      <c r="A526">
        <v>510</v>
      </c>
      <c r="B526">
        <v>1677870868.6</v>
      </c>
      <c r="C526">
        <v>8347.099999904633</v>
      </c>
      <c r="D526" t="s">
        <v>1386</v>
      </c>
      <c r="E526" t="s">
        <v>1387</v>
      </c>
      <c r="F526">
        <v>5</v>
      </c>
      <c r="G526" t="s">
        <v>353</v>
      </c>
      <c r="H526" t="s">
        <v>1155</v>
      </c>
      <c r="I526">
        <v>1677870860.814285</v>
      </c>
      <c r="J526">
        <f>(K526)/1000</f>
        <v>0</v>
      </c>
      <c r="K526">
        <f>IF(BF526, AN526, AH526)</f>
        <v>0</v>
      </c>
      <c r="L526">
        <f>IF(BF526, AI526, AG526)</f>
        <v>0</v>
      </c>
      <c r="M526">
        <f>BH526 - IF(AU526&gt;1, L526*BB526*100.0/(AW526*BV526), 0)</f>
        <v>0</v>
      </c>
      <c r="N526">
        <f>((T526-J526/2)*M526-L526)/(T526+J526/2)</f>
        <v>0</v>
      </c>
      <c r="O526">
        <f>N526*(BO526+BP526)/1000.0</f>
        <v>0</v>
      </c>
      <c r="P526">
        <f>(BH526 - IF(AU526&gt;1, L526*BB526*100.0/(AW526*BV526), 0))*(BO526+BP526)/1000.0</f>
        <v>0</v>
      </c>
      <c r="Q526">
        <f>2.0/((1/S526-1/R526)+SIGN(S526)*SQRT((1/S526-1/R526)*(1/S526-1/R526) + 4*BC526/((BC526+1)*(BC526+1))*(2*1/S526*1/R526-1/R526*1/R526)))</f>
        <v>0</v>
      </c>
      <c r="R526">
        <f>IF(LEFT(BD526,1)&lt;&gt;"0",IF(LEFT(BD526,1)="1",3.0,BE526),$D$5+$E$5*(BV526*BO526/($K$5*1000))+$F$5*(BV526*BO526/($K$5*1000))*MAX(MIN(BB526,$J$5),$I$5)*MAX(MIN(BB526,$J$5),$I$5)+$G$5*MAX(MIN(BB526,$J$5),$I$5)*(BV526*BO526/($K$5*1000))+$H$5*(BV526*BO526/($K$5*1000))*(BV526*BO526/($K$5*1000)))</f>
        <v>0</v>
      </c>
      <c r="S526">
        <f>J526*(1000-(1000*0.61365*exp(17.502*W526/(240.97+W526))/(BO526+BP526)+BJ526)/2)/(1000*0.61365*exp(17.502*W526/(240.97+W526))/(BO526+BP526)-BJ526)</f>
        <v>0</v>
      </c>
      <c r="T526">
        <f>1/((BC526+1)/(Q526/1.6)+1/(R526/1.37)) + BC526/((BC526+1)/(Q526/1.6) + BC526/(R526/1.37))</f>
        <v>0</v>
      </c>
      <c r="U526">
        <f>(AX526*BA526)</f>
        <v>0</v>
      </c>
      <c r="V526">
        <f>(BQ526+(U526+2*0.95*5.67E-8*(((BQ526+$B$7)+273)^4-(BQ526+273)^4)-44100*J526)/(1.84*29.3*R526+8*0.95*5.67E-8*(BQ526+273)^3))</f>
        <v>0</v>
      </c>
      <c r="W526">
        <f>($C$7*BR526+$D$7*BS526+$E$7*V526)</f>
        <v>0</v>
      </c>
      <c r="X526">
        <f>0.61365*exp(17.502*W526/(240.97+W526))</f>
        <v>0</v>
      </c>
      <c r="Y526">
        <f>(Z526/AA526*100)</f>
        <v>0</v>
      </c>
      <c r="Z526">
        <f>BJ526*(BO526+BP526)/1000</f>
        <v>0</v>
      </c>
      <c r="AA526">
        <f>0.61365*exp(17.502*BQ526/(240.97+BQ526))</f>
        <v>0</v>
      </c>
      <c r="AB526">
        <f>(X526-BJ526*(BO526+BP526)/1000)</f>
        <v>0</v>
      </c>
      <c r="AC526">
        <f>(-J526*44100)</f>
        <v>0</v>
      </c>
      <c r="AD526">
        <f>2*29.3*R526*0.92*(BQ526-W526)</f>
        <v>0</v>
      </c>
      <c r="AE526">
        <f>2*0.95*5.67E-8*(((BQ526+$B$7)+273)^4-(W526+273)^4)</f>
        <v>0</v>
      </c>
      <c r="AF526">
        <f>U526+AE526+AC526+AD526</f>
        <v>0</v>
      </c>
      <c r="AG526">
        <f>BN526*AU526*(BI526-BH526*(1000-AU526*BK526)/(1000-AU526*BJ526))/(100*BB526)</f>
        <v>0</v>
      </c>
      <c r="AH526">
        <f>1000*BN526*AU526*(BJ526-BK526)/(100*BB526*(1000-AU526*BJ526))</f>
        <v>0</v>
      </c>
      <c r="AI526">
        <f>(AJ526 - AK526 - BO526*1E3/(8.314*(BQ526+273.15)) * AM526/BN526 * AL526) * BN526/(100*BB526) * (1000 - BK526)/1000</f>
        <v>0</v>
      </c>
      <c r="AJ526">
        <v>121.3910517824947</v>
      </c>
      <c r="AK526">
        <v>132.8391272727273</v>
      </c>
      <c r="AL526">
        <v>-3.329710936056681</v>
      </c>
      <c r="AM526">
        <v>63.79551976902608</v>
      </c>
      <c r="AN526">
        <f>(AP526 - AO526 + BO526*1E3/(8.314*(BQ526+273.15)) * AR526/BN526 * AQ526) * BN526/(100*BB526) * 1000/(1000 - AP526)</f>
        <v>0</v>
      </c>
      <c r="AO526">
        <v>27.46150562085205</v>
      </c>
      <c r="AP526">
        <v>29.52778484848484</v>
      </c>
      <c r="AQ526">
        <v>3.018050835166563E-05</v>
      </c>
      <c r="AR526">
        <v>100.2132558642337</v>
      </c>
      <c r="AS526">
        <v>0</v>
      </c>
      <c r="AT526">
        <v>0</v>
      </c>
      <c r="AU526">
        <f>IF(AS526*$H$13&gt;=AW526,1.0,(AW526/(AW526-AS526*$H$13)))</f>
        <v>0</v>
      </c>
      <c r="AV526">
        <f>(AU526-1)*100</f>
        <v>0</v>
      </c>
      <c r="AW526">
        <f>MAX(0,($B$13+$C$13*BV526)/(1+$D$13*BV526)*BO526/(BQ526+273)*$E$13)</f>
        <v>0</v>
      </c>
      <c r="AX526">
        <f>$B$11*BW526+$C$11*BX526+$F$11*CI526*(1-CL526)</f>
        <v>0</v>
      </c>
      <c r="AY526">
        <f>AX526*AZ526</f>
        <v>0</v>
      </c>
      <c r="AZ526">
        <f>($B$11*$D$9+$C$11*$D$9+$F$11*((CV526+CN526)/MAX(CV526+CN526+CW526, 0.1)*$I$9+CW526/MAX(CV526+CN526+CW526, 0.1)*$J$9))/($B$11+$C$11+$F$11)</f>
        <v>0</v>
      </c>
      <c r="BA526">
        <f>($B$11*$K$9+$C$11*$K$9+$F$11*((CV526+CN526)/MAX(CV526+CN526+CW526, 0.1)*$P$9+CW526/MAX(CV526+CN526+CW526, 0.1)*$Q$9))/($B$11+$C$11+$F$11)</f>
        <v>0</v>
      </c>
      <c r="BB526">
        <v>3.21</v>
      </c>
      <c r="BC526">
        <v>0.5</v>
      </c>
      <c r="BD526" t="s">
        <v>355</v>
      </c>
      <c r="BE526">
        <v>2</v>
      </c>
      <c r="BF526" t="b">
        <v>1</v>
      </c>
      <c r="BG526">
        <v>1677870860.814285</v>
      </c>
      <c r="BH526">
        <v>152.4313214285714</v>
      </c>
      <c r="BI526">
        <v>134.5162857142857</v>
      </c>
      <c r="BJ526">
        <v>29.51290357142857</v>
      </c>
      <c r="BK526">
        <v>27.46405714285714</v>
      </c>
      <c r="BL526">
        <v>149.8861428571429</v>
      </c>
      <c r="BM526">
        <v>29.11231428571429</v>
      </c>
      <c r="BN526">
        <v>500.0377857142857</v>
      </c>
      <c r="BO526">
        <v>89.34261428571428</v>
      </c>
      <c r="BP526">
        <v>0.1000360178571429</v>
      </c>
      <c r="BQ526">
        <v>34.16425357142857</v>
      </c>
      <c r="BR526">
        <v>35.002925</v>
      </c>
      <c r="BS526">
        <v>999.9000000000002</v>
      </c>
      <c r="BT526">
        <v>0</v>
      </c>
      <c r="BU526">
        <v>0</v>
      </c>
      <c r="BV526">
        <v>10003.08428571429</v>
      </c>
      <c r="BW526">
        <v>0</v>
      </c>
      <c r="BX526">
        <v>5.792219999999999</v>
      </c>
      <c r="BY526">
        <v>17.91505714285714</v>
      </c>
      <c r="BZ526">
        <v>157.0668571428571</v>
      </c>
      <c r="CA526">
        <v>138.3150357142857</v>
      </c>
      <c r="CB526">
        <v>2.048847142857143</v>
      </c>
      <c r="CC526">
        <v>134.5162857142857</v>
      </c>
      <c r="CD526">
        <v>27.46405714285714</v>
      </c>
      <c r="CE526">
        <v>2.636761428571429</v>
      </c>
      <c r="CF526">
        <v>2.453711428571429</v>
      </c>
      <c r="CG526">
        <v>21.89622857142857</v>
      </c>
      <c r="CH526">
        <v>20.72266785714286</v>
      </c>
      <c r="CI526">
        <v>2000.007857142858</v>
      </c>
      <c r="CJ526">
        <v>0.9800029642857141</v>
      </c>
      <c r="CK526">
        <v>0.01999670357142857</v>
      </c>
      <c r="CL526">
        <v>0</v>
      </c>
      <c r="CM526">
        <v>2.104335714285714</v>
      </c>
      <c r="CN526">
        <v>0</v>
      </c>
      <c r="CO526">
        <v>6440.822857142858</v>
      </c>
      <c r="CP526">
        <v>17338.32142857143</v>
      </c>
      <c r="CQ526">
        <v>39.5</v>
      </c>
      <c r="CR526">
        <v>40.18699999999999</v>
      </c>
      <c r="CS526">
        <v>39.25</v>
      </c>
      <c r="CT526">
        <v>38.60475</v>
      </c>
      <c r="CU526">
        <v>39.312</v>
      </c>
      <c r="CV526">
        <v>1960.017142857143</v>
      </c>
      <c r="CW526">
        <v>39.99071428571428</v>
      </c>
      <c r="CX526">
        <v>0</v>
      </c>
      <c r="CY526">
        <v>1677870871.6</v>
      </c>
      <c r="CZ526">
        <v>0</v>
      </c>
      <c r="DA526">
        <v>0</v>
      </c>
      <c r="DB526" t="s">
        <v>356</v>
      </c>
      <c r="DC526">
        <v>1664468064.5</v>
      </c>
      <c r="DD526">
        <v>1677795524</v>
      </c>
      <c r="DE526">
        <v>0</v>
      </c>
      <c r="DF526">
        <v>-0.419</v>
      </c>
      <c r="DG526">
        <v>-0.001</v>
      </c>
      <c r="DH526">
        <v>3.097</v>
      </c>
      <c r="DI526">
        <v>0.268</v>
      </c>
      <c r="DJ526">
        <v>400</v>
      </c>
      <c r="DK526">
        <v>24</v>
      </c>
      <c r="DL526">
        <v>0.15</v>
      </c>
      <c r="DM526">
        <v>0.13</v>
      </c>
      <c r="DN526">
        <v>17.62547</v>
      </c>
      <c r="DO526">
        <v>5.098973358348923</v>
      </c>
      <c r="DP526">
        <v>0.4919420612226605</v>
      </c>
      <c r="DQ526">
        <v>0</v>
      </c>
      <c r="DR526">
        <v>2.0414495</v>
      </c>
      <c r="DS526">
        <v>0.1295644277673531</v>
      </c>
      <c r="DT526">
        <v>0.01251350829104295</v>
      </c>
      <c r="DU526">
        <v>0</v>
      </c>
      <c r="DV526">
        <v>0</v>
      </c>
      <c r="DW526">
        <v>2</v>
      </c>
      <c r="DX526" t="s">
        <v>357</v>
      </c>
      <c r="DY526">
        <v>2.97744</v>
      </c>
      <c r="DZ526">
        <v>2.72838</v>
      </c>
      <c r="EA526">
        <v>0.0301101</v>
      </c>
      <c r="EB526">
        <v>0.0265589</v>
      </c>
      <c r="EC526">
        <v>0.12163</v>
      </c>
      <c r="ED526">
        <v>0.11654</v>
      </c>
      <c r="EE526">
        <v>28942.4</v>
      </c>
      <c r="EF526">
        <v>28706.7</v>
      </c>
      <c r="EG526">
        <v>30379.7</v>
      </c>
      <c r="EH526">
        <v>29748.1</v>
      </c>
      <c r="EI526">
        <v>36822.7</v>
      </c>
      <c r="EJ526">
        <v>34593.8</v>
      </c>
      <c r="EK526">
        <v>46486.4</v>
      </c>
      <c r="EL526">
        <v>44239.3</v>
      </c>
      <c r="EM526">
        <v>1.85693</v>
      </c>
      <c r="EN526">
        <v>1.82623</v>
      </c>
      <c r="EO526">
        <v>0.205465</v>
      </c>
      <c r="EP526">
        <v>0</v>
      </c>
      <c r="EQ526">
        <v>31.6819</v>
      </c>
      <c r="ER526">
        <v>999.9</v>
      </c>
      <c r="ES526">
        <v>48.5</v>
      </c>
      <c r="ET526">
        <v>33.4</v>
      </c>
      <c r="EU526">
        <v>28.0464</v>
      </c>
      <c r="EV526">
        <v>62.9226</v>
      </c>
      <c r="EW526">
        <v>20.4367</v>
      </c>
      <c r="EX526">
        <v>1</v>
      </c>
      <c r="EY526">
        <v>0.138313</v>
      </c>
      <c r="EZ526">
        <v>-2.77465</v>
      </c>
      <c r="FA526">
        <v>20.1771</v>
      </c>
      <c r="FB526">
        <v>5.22987</v>
      </c>
      <c r="FC526">
        <v>11.974</v>
      </c>
      <c r="FD526">
        <v>4.97035</v>
      </c>
      <c r="FE526">
        <v>3.2895</v>
      </c>
      <c r="FF526">
        <v>9999</v>
      </c>
      <c r="FG526">
        <v>9999</v>
      </c>
      <c r="FH526">
        <v>9999</v>
      </c>
      <c r="FI526">
        <v>999.9</v>
      </c>
      <c r="FJ526">
        <v>4.97302</v>
      </c>
      <c r="FK526">
        <v>1.87744</v>
      </c>
      <c r="FL526">
        <v>1.87552</v>
      </c>
      <c r="FM526">
        <v>1.87836</v>
      </c>
      <c r="FN526">
        <v>1.87502</v>
      </c>
      <c r="FO526">
        <v>1.87866</v>
      </c>
      <c r="FP526">
        <v>1.87561</v>
      </c>
      <c r="FQ526">
        <v>1.87683</v>
      </c>
      <c r="FR526">
        <v>0</v>
      </c>
      <c r="FS526">
        <v>0</v>
      </c>
      <c r="FT526">
        <v>0</v>
      </c>
      <c r="FU526">
        <v>0</v>
      </c>
      <c r="FV526" t="s">
        <v>358</v>
      </c>
      <c r="FW526" t="s">
        <v>359</v>
      </c>
      <c r="FX526" t="s">
        <v>360</v>
      </c>
      <c r="FY526" t="s">
        <v>360</v>
      </c>
      <c r="FZ526" t="s">
        <v>360</v>
      </c>
      <c r="GA526" t="s">
        <v>360</v>
      </c>
      <c r="GB526">
        <v>0</v>
      </c>
      <c r="GC526">
        <v>100</v>
      </c>
      <c r="GD526">
        <v>100</v>
      </c>
      <c r="GE526">
        <v>2.452</v>
      </c>
      <c r="GF526">
        <v>0.4006</v>
      </c>
      <c r="GG526">
        <v>1.952128706093963</v>
      </c>
      <c r="GH526">
        <v>0.004218851560130391</v>
      </c>
      <c r="GI526">
        <v>-1.795455638341317E-06</v>
      </c>
      <c r="GJ526">
        <v>4.509012065089949E-10</v>
      </c>
      <c r="GK526">
        <v>0.4005864047308223</v>
      </c>
      <c r="GL526">
        <v>0</v>
      </c>
      <c r="GM526">
        <v>0</v>
      </c>
      <c r="GN526">
        <v>0</v>
      </c>
      <c r="GO526">
        <v>0</v>
      </c>
      <c r="GP526">
        <v>2124</v>
      </c>
      <c r="GQ526">
        <v>1</v>
      </c>
      <c r="GR526">
        <v>26</v>
      </c>
      <c r="GS526">
        <v>223380.1</v>
      </c>
      <c r="GT526">
        <v>1255.7</v>
      </c>
      <c r="GU526">
        <v>0.385742</v>
      </c>
      <c r="GV526">
        <v>2.59155</v>
      </c>
      <c r="GW526">
        <v>1.39893</v>
      </c>
      <c r="GX526">
        <v>2.36206</v>
      </c>
      <c r="GY526">
        <v>1.44897</v>
      </c>
      <c r="GZ526">
        <v>2.50366</v>
      </c>
      <c r="HA526">
        <v>39.9437</v>
      </c>
      <c r="HB526">
        <v>24.2101</v>
      </c>
      <c r="HC526">
        <v>18</v>
      </c>
      <c r="HD526">
        <v>494.69</v>
      </c>
      <c r="HE526">
        <v>446.898</v>
      </c>
      <c r="HF526">
        <v>34.6795</v>
      </c>
      <c r="HG526">
        <v>28.9801</v>
      </c>
      <c r="HH526">
        <v>30.0009</v>
      </c>
      <c r="HI526">
        <v>28.548</v>
      </c>
      <c r="HJ526">
        <v>28.5725</v>
      </c>
      <c r="HK526">
        <v>7.69206</v>
      </c>
      <c r="HL526">
        <v>0</v>
      </c>
      <c r="HM526">
        <v>100</v>
      </c>
      <c r="HN526">
        <v>34.9621</v>
      </c>
      <c r="HO526">
        <v>85.32429999999999</v>
      </c>
      <c r="HP526">
        <v>29.0264</v>
      </c>
      <c r="HQ526">
        <v>100.45</v>
      </c>
      <c r="HR526">
        <v>101.725</v>
      </c>
    </row>
    <row r="527" spans="1:226">
      <c r="A527">
        <v>511</v>
      </c>
      <c r="B527">
        <v>1677870873.6</v>
      </c>
      <c r="C527">
        <v>8352.099999904633</v>
      </c>
      <c r="D527" t="s">
        <v>1388</v>
      </c>
      <c r="E527" t="s">
        <v>1389</v>
      </c>
      <c r="F527">
        <v>5</v>
      </c>
      <c r="G527" t="s">
        <v>353</v>
      </c>
      <c r="H527" t="s">
        <v>1155</v>
      </c>
      <c r="I527">
        <v>1677870866.1</v>
      </c>
      <c r="J527">
        <f>(K527)/1000</f>
        <v>0</v>
      </c>
      <c r="K527">
        <f>IF(BF527, AN527, AH527)</f>
        <v>0</v>
      </c>
      <c r="L527">
        <f>IF(BF527, AI527, AG527)</f>
        <v>0</v>
      </c>
      <c r="M527">
        <f>BH527 - IF(AU527&gt;1, L527*BB527*100.0/(AW527*BV527), 0)</f>
        <v>0</v>
      </c>
      <c r="N527">
        <f>((T527-J527/2)*M527-L527)/(T527+J527/2)</f>
        <v>0</v>
      </c>
      <c r="O527">
        <f>N527*(BO527+BP527)/1000.0</f>
        <v>0</v>
      </c>
      <c r="P527">
        <f>(BH527 - IF(AU527&gt;1, L527*BB527*100.0/(AW527*BV527), 0))*(BO527+BP527)/1000.0</f>
        <v>0</v>
      </c>
      <c r="Q527">
        <f>2.0/((1/S527-1/R527)+SIGN(S527)*SQRT((1/S527-1/R527)*(1/S527-1/R527) + 4*BC527/((BC527+1)*(BC527+1))*(2*1/S527*1/R527-1/R527*1/R527)))</f>
        <v>0</v>
      </c>
      <c r="R527">
        <f>IF(LEFT(BD527,1)&lt;&gt;"0",IF(LEFT(BD527,1)="1",3.0,BE527),$D$5+$E$5*(BV527*BO527/($K$5*1000))+$F$5*(BV527*BO527/($K$5*1000))*MAX(MIN(BB527,$J$5),$I$5)*MAX(MIN(BB527,$J$5),$I$5)+$G$5*MAX(MIN(BB527,$J$5),$I$5)*(BV527*BO527/($K$5*1000))+$H$5*(BV527*BO527/($K$5*1000))*(BV527*BO527/($K$5*1000)))</f>
        <v>0</v>
      </c>
      <c r="S527">
        <f>J527*(1000-(1000*0.61365*exp(17.502*W527/(240.97+W527))/(BO527+BP527)+BJ527)/2)/(1000*0.61365*exp(17.502*W527/(240.97+W527))/(BO527+BP527)-BJ527)</f>
        <v>0</v>
      </c>
      <c r="T527">
        <f>1/((BC527+1)/(Q527/1.6)+1/(R527/1.37)) + BC527/((BC527+1)/(Q527/1.6) + BC527/(R527/1.37))</f>
        <v>0</v>
      </c>
      <c r="U527">
        <f>(AX527*BA527)</f>
        <v>0</v>
      </c>
      <c r="V527">
        <f>(BQ527+(U527+2*0.95*5.67E-8*(((BQ527+$B$7)+273)^4-(BQ527+273)^4)-44100*J527)/(1.84*29.3*R527+8*0.95*5.67E-8*(BQ527+273)^3))</f>
        <v>0</v>
      </c>
      <c r="W527">
        <f>($C$7*BR527+$D$7*BS527+$E$7*V527)</f>
        <v>0</v>
      </c>
      <c r="X527">
        <f>0.61365*exp(17.502*W527/(240.97+W527))</f>
        <v>0</v>
      </c>
      <c r="Y527">
        <f>(Z527/AA527*100)</f>
        <v>0</v>
      </c>
      <c r="Z527">
        <f>BJ527*(BO527+BP527)/1000</f>
        <v>0</v>
      </c>
      <c r="AA527">
        <f>0.61365*exp(17.502*BQ527/(240.97+BQ527))</f>
        <v>0</v>
      </c>
      <c r="AB527">
        <f>(X527-BJ527*(BO527+BP527)/1000)</f>
        <v>0</v>
      </c>
      <c r="AC527">
        <f>(-J527*44100)</f>
        <v>0</v>
      </c>
      <c r="AD527">
        <f>2*29.3*R527*0.92*(BQ527-W527)</f>
        <v>0</v>
      </c>
      <c r="AE527">
        <f>2*0.95*5.67E-8*(((BQ527+$B$7)+273)^4-(W527+273)^4)</f>
        <v>0</v>
      </c>
      <c r="AF527">
        <f>U527+AE527+AC527+AD527</f>
        <v>0</v>
      </c>
      <c r="AG527">
        <f>BN527*AU527*(BI527-BH527*(1000-AU527*BK527)/(1000-AU527*BJ527))/(100*BB527)</f>
        <v>0</v>
      </c>
      <c r="AH527">
        <f>1000*BN527*AU527*(BJ527-BK527)/(100*BB527*(1000-AU527*BJ527))</f>
        <v>0</v>
      </c>
      <c r="AI527">
        <f>(AJ527 - AK527 - BO527*1E3/(8.314*(BQ527+273.15)) * AM527/BN527 * AL527) * BN527/(100*BB527) * (1000 - BK527)/1000</f>
        <v>0</v>
      </c>
      <c r="AJ527">
        <v>104.8330506194448</v>
      </c>
      <c r="AK527">
        <v>116.4720363636363</v>
      </c>
      <c r="AL527">
        <v>-3.249043117246225</v>
      </c>
      <c r="AM527">
        <v>63.79551976902608</v>
      </c>
      <c r="AN527">
        <f>(AP527 - AO527 + BO527*1E3/(8.314*(BQ527+273.15)) * AR527/BN527 * AQ527) * BN527/(100*BB527) * 1000/(1000 - AP527)</f>
        <v>0</v>
      </c>
      <c r="AO527">
        <v>27.4591546455186</v>
      </c>
      <c r="AP527">
        <v>29.54449636363636</v>
      </c>
      <c r="AQ527">
        <v>4.212539415774099E-05</v>
      </c>
      <c r="AR527">
        <v>100.2132558642337</v>
      </c>
      <c r="AS527">
        <v>0</v>
      </c>
      <c r="AT527">
        <v>0</v>
      </c>
      <c r="AU527">
        <f>IF(AS527*$H$13&gt;=AW527,1.0,(AW527/(AW527-AS527*$H$13)))</f>
        <v>0</v>
      </c>
      <c r="AV527">
        <f>(AU527-1)*100</f>
        <v>0</v>
      </c>
      <c r="AW527">
        <f>MAX(0,($B$13+$C$13*BV527)/(1+$D$13*BV527)*BO527/(BQ527+273)*$E$13)</f>
        <v>0</v>
      </c>
      <c r="AX527">
        <f>$B$11*BW527+$C$11*BX527+$F$11*CI527*(1-CL527)</f>
        <v>0</v>
      </c>
      <c r="AY527">
        <f>AX527*AZ527</f>
        <v>0</v>
      </c>
      <c r="AZ527">
        <f>($B$11*$D$9+$C$11*$D$9+$F$11*((CV527+CN527)/MAX(CV527+CN527+CW527, 0.1)*$I$9+CW527/MAX(CV527+CN527+CW527, 0.1)*$J$9))/($B$11+$C$11+$F$11)</f>
        <v>0</v>
      </c>
      <c r="BA527">
        <f>($B$11*$K$9+$C$11*$K$9+$F$11*((CV527+CN527)/MAX(CV527+CN527+CW527, 0.1)*$P$9+CW527/MAX(CV527+CN527+CW527, 0.1)*$Q$9))/($B$11+$C$11+$F$11)</f>
        <v>0</v>
      </c>
      <c r="BB527">
        <v>3.21</v>
      </c>
      <c r="BC527">
        <v>0.5</v>
      </c>
      <c r="BD527" t="s">
        <v>355</v>
      </c>
      <c r="BE527">
        <v>2</v>
      </c>
      <c r="BF527" t="b">
        <v>1</v>
      </c>
      <c r="BG527">
        <v>1677870866.1</v>
      </c>
      <c r="BH527">
        <v>135.4021111111111</v>
      </c>
      <c r="BI527">
        <v>117.1601037037037</v>
      </c>
      <c r="BJ527">
        <v>29.5244037037037</v>
      </c>
      <c r="BK527">
        <v>27.46154074074074</v>
      </c>
      <c r="BL527">
        <v>132.9202962962963</v>
      </c>
      <c r="BM527">
        <v>29.12381851851852</v>
      </c>
      <c r="BN527">
        <v>500.0303703703704</v>
      </c>
      <c r="BO527">
        <v>89.34266666666669</v>
      </c>
      <c r="BP527">
        <v>0.1000868925925926</v>
      </c>
      <c r="BQ527">
        <v>34.16238518518519</v>
      </c>
      <c r="BR527">
        <v>35.00367777777778</v>
      </c>
      <c r="BS527">
        <v>999.9000000000001</v>
      </c>
      <c r="BT527">
        <v>0</v>
      </c>
      <c r="BU527">
        <v>0</v>
      </c>
      <c r="BV527">
        <v>10001.75851851852</v>
      </c>
      <c r="BW527">
        <v>0</v>
      </c>
      <c r="BX527">
        <v>5.792219999999999</v>
      </c>
      <c r="BY527">
        <v>18.24201851851852</v>
      </c>
      <c r="BZ527">
        <v>139.5214444444444</v>
      </c>
      <c r="CA527">
        <v>120.4684111111111</v>
      </c>
      <c r="CB527">
        <v>2.062861851851852</v>
      </c>
      <c r="CC527">
        <v>117.1601037037037</v>
      </c>
      <c r="CD527">
        <v>27.46154074074074</v>
      </c>
      <c r="CE527">
        <v>2.637790370370371</v>
      </c>
      <c r="CF527">
        <v>2.453487777777778</v>
      </c>
      <c r="CG527">
        <v>21.90262592592592</v>
      </c>
      <c r="CH527">
        <v>20.72118888888889</v>
      </c>
      <c r="CI527">
        <v>2000.01962962963</v>
      </c>
      <c r="CJ527">
        <v>0.9800031111111109</v>
      </c>
      <c r="CK527">
        <v>0.01999655185185185</v>
      </c>
      <c r="CL527">
        <v>0</v>
      </c>
      <c r="CM527">
        <v>2.159603703703704</v>
      </c>
      <c r="CN527">
        <v>0</v>
      </c>
      <c r="CO527">
        <v>6454.342222222223</v>
      </c>
      <c r="CP527">
        <v>17338.42592592593</v>
      </c>
      <c r="CQ527">
        <v>39.5</v>
      </c>
      <c r="CR527">
        <v>40.18699999999999</v>
      </c>
      <c r="CS527">
        <v>39.25</v>
      </c>
      <c r="CT527">
        <v>38.62033333333333</v>
      </c>
      <c r="CU527">
        <v>39.312</v>
      </c>
      <c r="CV527">
        <v>1960.028888888889</v>
      </c>
      <c r="CW527">
        <v>39.99074074074074</v>
      </c>
      <c r="CX527">
        <v>0</v>
      </c>
      <c r="CY527">
        <v>1677870877</v>
      </c>
      <c r="CZ527">
        <v>0</v>
      </c>
      <c r="DA527">
        <v>0</v>
      </c>
      <c r="DB527" t="s">
        <v>356</v>
      </c>
      <c r="DC527">
        <v>1664468064.5</v>
      </c>
      <c r="DD527">
        <v>1677795524</v>
      </c>
      <c r="DE527">
        <v>0</v>
      </c>
      <c r="DF527">
        <v>-0.419</v>
      </c>
      <c r="DG527">
        <v>-0.001</v>
      </c>
      <c r="DH527">
        <v>3.097</v>
      </c>
      <c r="DI527">
        <v>0.268</v>
      </c>
      <c r="DJ527">
        <v>400</v>
      </c>
      <c r="DK527">
        <v>24</v>
      </c>
      <c r="DL527">
        <v>0.15</v>
      </c>
      <c r="DM527">
        <v>0.13</v>
      </c>
      <c r="DN527">
        <v>17.99239268292683</v>
      </c>
      <c r="DO527">
        <v>4.072074564459959</v>
      </c>
      <c r="DP527">
        <v>0.4213829203423134</v>
      </c>
      <c r="DQ527">
        <v>0</v>
      </c>
      <c r="DR527">
        <v>2.053934634146342</v>
      </c>
      <c r="DS527">
        <v>0.1528837630661998</v>
      </c>
      <c r="DT527">
        <v>0.01515857675563227</v>
      </c>
      <c r="DU527">
        <v>0</v>
      </c>
      <c r="DV527">
        <v>0</v>
      </c>
      <c r="DW527">
        <v>2</v>
      </c>
      <c r="DX527" t="s">
        <v>357</v>
      </c>
      <c r="DY527">
        <v>2.97759</v>
      </c>
      <c r="DZ527">
        <v>2.7285</v>
      </c>
      <c r="EA527">
        <v>0.0265162</v>
      </c>
      <c r="EB527">
        <v>0.0228711</v>
      </c>
      <c r="EC527">
        <v>0.12168</v>
      </c>
      <c r="ED527">
        <v>0.116538</v>
      </c>
      <c r="EE527">
        <v>29049.1</v>
      </c>
      <c r="EF527">
        <v>28815</v>
      </c>
      <c r="EG527">
        <v>30379.2</v>
      </c>
      <c r="EH527">
        <v>29747.8</v>
      </c>
      <c r="EI527">
        <v>36819.8</v>
      </c>
      <c r="EJ527">
        <v>34593.5</v>
      </c>
      <c r="EK527">
        <v>46485.8</v>
      </c>
      <c r="EL527">
        <v>44239</v>
      </c>
      <c r="EM527">
        <v>1.85688</v>
      </c>
      <c r="EN527">
        <v>1.8261</v>
      </c>
      <c r="EO527">
        <v>0.204906</v>
      </c>
      <c r="EP527">
        <v>0</v>
      </c>
      <c r="EQ527">
        <v>31.6924</v>
      </c>
      <c r="ER527">
        <v>999.9</v>
      </c>
      <c r="ES527">
        <v>48.5</v>
      </c>
      <c r="ET527">
        <v>33.4</v>
      </c>
      <c r="EU527">
        <v>28.0503</v>
      </c>
      <c r="EV527">
        <v>63.0826</v>
      </c>
      <c r="EW527">
        <v>20.4367</v>
      </c>
      <c r="EX527">
        <v>1</v>
      </c>
      <c r="EY527">
        <v>0.13998</v>
      </c>
      <c r="EZ527">
        <v>-2.43559</v>
      </c>
      <c r="FA527">
        <v>20.1833</v>
      </c>
      <c r="FB527">
        <v>5.22987</v>
      </c>
      <c r="FC527">
        <v>11.974</v>
      </c>
      <c r="FD527">
        <v>4.9705</v>
      </c>
      <c r="FE527">
        <v>3.28953</v>
      </c>
      <c r="FF527">
        <v>9999</v>
      </c>
      <c r="FG527">
        <v>9999</v>
      </c>
      <c r="FH527">
        <v>9999</v>
      </c>
      <c r="FI527">
        <v>999.9</v>
      </c>
      <c r="FJ527">
        <v>4.97302</v>
      </c>
      <c r="FK527">
        <v>1.87744</v>
      </c>
      <c r="FL527">
        <v>1.87558</v>
      </c>
      <c r="FM527">
        <v>1.87837</v>
      </c>
      <c r="FN527">
        <v>1.87505</v>
      </c>
      <c r="FO527">
        <v>1.87866</v>
      </c>
      <c r="FP527">
        <v>1.87566</v>
      </c>
      <c r="FQ527">
        <v>1.87684</v>
      </c>
      <c r="FR527">
        <v>0</v>
      </c>
      <c r="FS527">
        <v>0</v>
      </c>
      <c r="FT527">
        <v>0</v>
      </c>
      <c r="FU527">
        <v>0</v>
      </c>
      <c r="FV527" t="s">
        <v>358</v>
      </c>
      <c r="FW527" t="s">
        <v>359</v>
      </c>
      <c r="FX527" t="s">
        <v>360</v>
      </c>
      <c r="FY527" t="s">
        <v>360</v>
      </c>
      <c r="FZ527" t="s">
        <v>360</v>
      </c>
      <c r="GA527" t="s">
        <v>360</v>
      </c>
      <c r="GB527">
        <v>0</v>
      </c>
      <c r="GC527">
        <v>100</v>
      </c>
      <c r="GD527">
        <v>100</v>
      </c>
      <c r="GE527">
        <v>2.392</v>
      </c>
      <c r="GF527">
        <v>0.4006</v>
      </c>
      <c r="GG527">
        <v>1.952128706093963</v>
      </c>
      <c r="GH527">
        <v>0.004218851560130391</v>
      </c>
      <c r="GI527">
        <v>-1.795455638341317E-06</v>
      </c>
      <c r="GJ527">
        <v>4.509012065089949E-10</v>
      </c>
      <c r="GK527">
        <v>0.4005864047308223</v>
      </c>
      <c r="GL527">
        <v>0</v>
      </c>
      <c r="GM527">
        <v>0</v>
      </c>
      <c r="GN527">
        <v>0</v>
      </c>
      <c r="GO527">
        <v>0</v>
      </c>
      <c r="GP527">
        <v>2124</v>
      </c>
      <c r="GQ527">
        <v>1</v>
      </c>
      <c r="GR527">
        <v>26</v>
      </c>
      <c r="GS527">
        <v>223380.2</v>
      </c>
      <c r="GT527">
        <v>1255.8</v>
      </c>
      <c r="GU527">
        <v>0.3479</v>
      </c>
      <c r="GV527">
        <v>2.61475</v>
      </c>
      <c r="GW527">
        <v>1.39893</v>
      </c>
      <c r="GX527">
        <v>2.36206</v>
      </c>
      <c r="GY527">
        <v>1.44897</v>
      </c>
      <c r="GZ527">
        <v>2.4585</v>
      </c>
      <c r="HA527">
        <v>39.9437</v>
      </c>
      <c r="HB527">
        <v>24.2013</v>
      </c>
      <c r="HC527">
        <v>18</v>
      </c>
      <c r="HD527">
        <v>494.712</v>
      </c>
      <c r="HE527">
        <v>446.87</v>
      </c>
      <c r="HF527">
        <v>34.9476</v>
      </c>
      <c r="HG527">
        <v>28.9863</v>
      </c>
      <c r="HH527">
        <v>30.0013</v>
      </c>
      <c r="HI527">
        <v>28.5553</v>
      </c>
      <c r="HJ527">
        <v>28.5792</v>
      </c>
      <c r="HK527">
        <v>6.87338</v>
      </c>
      <c r="HL527">
        <v>0</v>
      </c>
      <c r="HM527">
        <v>100</v>
      </c>
      <c r="HN527">
        <v>34.9025</v>
      </c>
      <c r="HO527">
        <v>65.2881</v>
      </c>
      <c r="HP527">
        <v>29.0264</v>
      </c>
      <c r="HQ527">
        <v>100.449</v>
      </c>
      <c r="HR527">
        <v>101.724</v>
      </c>
    </row>
    <row r="528" spans="1:226">
      <c r="A528">
        <v>512</v>
      </c>
      <c r="B528">
        <v>1677870878.6</v>
      </c>
      <c r="C528">
        <v>8357.099999904633</v>
      </c>
      <c r="D528" t="s">
        <v>1390</v>
      </c>
      <c r="E528" t="s">
        <v>1391</v>
      </c>
      <c r="F528">
        <v>5</v>
      </c>
      <c r="G528" t="s">
        <v>353</v>
      </c>
      <c r="H528" t="s">
        <v>1155</v>
      </c>
      <c r="I528">
        <v>1677870870.814285</v>
      </c>
      <c r="J528">
        <f>(K528)/1000</f>
        <v>0</v>
      </c>
      <c r="K528">
        <f>IF(BF528, AN528, AH528)</f>
        <v>0</v>
      </c>
      <c r="L528">
        <f>IF(BF528, AI528, AG528)</f>
        <v>0</v>
      </c>
      <c r="M528">
        <f>BH528 - IF(AU528&gt;1, L528*BB528*100.0/(AW528*BV528), 0)</f>
        <v>0</v>
      </c>
      <c r="N528">
        <f>((T528-J528/2)*M528-L528)/(T528+J528/2)</f>
        <v>0</v>
      </c>
      <c r="O528">
        <f>N528*(BO528+BP528)/1000.0</f>
        <v>0</v>
      </c>
      <c r="P528">
        <f>(BH528 - IF(AU528&gt;1, L528*BB528*100.0/(AW528*BV528), 0))*(BO528+BP528)/1000.0</f>
        <v>0</v>
      </c>
      <c r="Q528">
        <f>2.0/((1/S528-1/R528)+SIGN(S528)*SQRT((1/S528-1/R528)*(1/S528-1/R528) + 4*BC528/((BC528+1)*(BC528+1))*(2*1/S528*1/R528-1/R528*1/R528)))</f>
        <v>0</v>
      </c>
      <c r="R528">
        <f>IF(LEFT(BD528,1)&lt;&gt;"0",IF(LEFT(BD528,1)="1",3.0,BE528),$D$5+$E$5*(BV528*BO528/($K$5*1000))+$F$5*(BV528*BO528/($K$5*1000))*MAX(MIN(BB528,$J$5),$I$5)*MAX(MIN(BB528,$J$5),$I$5)+$G$5*MAX(MIN(BB528,$J$5),$I$5)*(BV528*BO528/($K$5*1000))+$H$5*(BV528*BO528/($K$5*1000))*(BV528*BO528/($K$5*1000)))</f>
        <v>0</v>
      </c>
      <c r="S528">
        <f>J528*(1000-(1000*0.61365*exp(17.502*W528/(240.97+W528))/(BO528+BP528)+BJ528)/2)/(1000*0.61365*exp(17.502*W528/(240.97+W528))/(BO528+BP528)-BJ528)</f>
        <v>0</v>
      </c>
      <c r="T528">
        <f>1/((BC528+1)/(Q528/1.6)+1/(R528/1.37)) + BC528/((BC528+1)/(Q528/1.6) + BC528/(R528/1.37))</f>
        <v>0</v>
      </c>
      <c r="U528">
        <f>(AX528*BA528)</f>
        <v>0</v>
      </c>
      <c r="V528">
        <f>(BQ528+(U528+2*0.95*5.67E-8*(((BQ528+$B$7)+273)^4-(BQ528+273)^4)-44100*J528)/(1.84*29.3*R528+8*0.95*5.67E-8*(BQ528+273)^3))</f>
        <v>0</v>
      </c>
      <c r="W528">
        <f>($C$7*BR528+$D$7*BS528+$E$7*V528)</f>
        <v>0</v>
      </c>
      <c r="X528">
        <f>0.61365*exp(17.502*W528/(240.97+W528))</f>
        <v>0</v>
      </c>
      <c r="Y528">
        <f>(Z528/AA528*100)</f>
        <v>0</v>
      </c>
      <c r="Z528">
        <f>BJ528*(BO528+BP528)/1000</f>
        <v>0</v>
      </c>
      <c r="AA528">
        <f>0.61365*exp(17.502*BQ528/(240.97+BQ528))</f>
        <v>0</v>
      </c>
      <c r="AB528">
        <f>(X528-BJ528*(BO528+BP528)/1000)</f>
        <v>0</v>
      </c>
      <c r="AC528">
        <f>(-J528*44100)</f>
        <v>0</v>
      </c>
      <c r="AD528">
        <f>2*29.3*R528*0.92*(BQ528-W528)</f>
        <v>0</v>
      </c>
      <c r="AE528">
        <f>2*0.95*5.67E-8*(((BQ528+$B$7)+273)^4-(W528+273)^4)</f>
        <v>0</v>
      </c>
      <c r="AF528">
        <f>U528+AE528+AC528+AD528</f>
        <v>0</v>
      </c>
      <c r="AG528">
        <f>BN528*AU528*(BI528-BH528*(1000-AU528*BK528)/(1000-AU528*BJ528))/(100*BB528)</f>
        <v>0</v>
      </c>
      <c r="AH528">
        <f>1000*BN528*AU528*(BJ528-BK528)/(100*BB528*(1000-AU528*BJ528))</f>
        <v>0</v>
      </c>
      <c r="AI528">
        <f>(AJ528 - AK528 - BO528*1E3/(8.314*(BQ528+273.15)) * AM528/BN528 * AL528) * BN528/(100*BB528) * (1000 - BK528)/1000</f>
        <v>0</v>
      </c>
      <c r="AJ528">
        <v>88.44335898154165</v>
      </c>
      <c r="AK528">
        <v>100.3507575757575</v>
      </c>
      <c r="AL528">
        <v>-3.224768905322577</v>
      </c>
      <c r="AM528">
        <v>63.79551976902608</v>
      </c>
      <c r="AN528">
        <f>(AP528 - AO528 + BO528*1E3/(8.314*(BQ528+273.15)) * AR528/BN528 * AQ528) * BN528/(100*BB528) * 1000/(1000 - AP528)</f>
        <v>0</v>
      </c>
      <c r="AO528">
        <v>27.4583955710497</v>
      </c>
      <c r="AP528">
        <v>29.56161636363635</v>
      </c>
      <c r="AQ528">
        <v>3.737830249795218E-05</v>
      </c>
      <c r="AR528">
        <v>100.2132558642337</v>
      </c>
      <c r="AS528">
        <v>0</v>
      </c>
      <c r="AT528">
        <v>0</v>
      </c>
      <c r="AU528">
        <f>IF(AS528*$H$13&gt;=AW528,1.0,(AW528/(AW528-AS528*$H$13)))</f>
        <v>0</v>
      </c>
      <c r="AV528">
        <f>(AU528-1)*100</f>
        <v>0</v>
      </c>
      <c r="AW528">
        <f>MAX(0,($B$13+$C$13*BV528)/(1+$D$13*BV528)*BO528/(BQ528+273)*$E$13)</f>
        <v>0</v>
      </c>
      <c r="AX528">
        <f>$B$11*BW528+$C$11*BX528+$F$11*CI528*(1-CL528)</f>
        <v>0</v>
      </c>
      <c r="AY528">
        <f>AX528*AZ528</f>
        <v>0</v>
      </c>
      <c r="AZ528">
        <f>($B$11*$D$9+$C$11*$D$9+$F$11*((CV528+CN528)/MAX(CV528+CN528+CW528, 0.1)*$I$9+CW528/MAX(CV528+CN528+CW528, 0.1)*$J$9))/($B$11+$C$11+$F$11)</f>
        <v>0</v>
      </c>
      <c r="BA528">
        <f>($B$11*$K$9+$C$11*$K$9+$F$11*((CV528+CN528)/MAX(CV528+CN528+CW528, 0.1)*$P$9+CW528/MAX(CV528+CN528+CW528, 0.1)*$Q$9))/($B$11+$C$11+$F$11)</f>
        <v>0</v>
      </c>
      <c r="BB528">
        <v>3.21</v>
      </c>
      <c r="BC528">
        <v>0.5</v>
      </c>
      <c r="BD528" t="s">
        <v>355</v>
      </c>
      <c r="BE528">
        <v>2</v>
      </c>
      <c r="BF528" t="b">
        <v>1</v>
      </c>
      <c r="BG528">
        <v>1677870870.814285</v>
      </c>
      <c r="BH528">
        <v>120.361775</v>
      </c>
      <c r="BI528">
        <v>101.8814928571428</v>
      </c>
      <c r="BJ528">
        <v>29.53740714285714</v>
      </c>
      <c r="BK528">
        <v>27.46014642857143</v>
      </c>
      <c r="BL528">
        <v>117.9366821428572</v>
      </c>
      <c r="BM528">
        <v>29.13682142857143</v>
      </c>
      <c r="BN528">
        <v>500.0345714285714</v>
      </c>
      <c r="BO528">
        <v>89.34336428571427</v>
      </c>
      <c r="BP528">
        <v>0.1000552285714286</v>
      </c>
      <c r="BQ528">
        <v>34.16474999999999</v>
      </c>
      <c r="BR528">
        <v>35.00397857142857</v>
      </c>
      <c r="BS528">
        <v>999.9000000000002</v>
      </c>
      <c r="BT528">
        <v>0</v>
      </c>
      <c r="BU528">
        <v>0</v>
      </c>
      <c r="BV528">
        <v>10002.62821428571</v>
      </c>
      <c r="BW528">
        <v>0</v>
      </c>
      <c r="BX528">
        <v>5.792219999999999</v>
      </c>
      <c r="BY528">
        <v>18.48032857142857</v>
      </c>
      <c r="BZ528">
        <v>124.0251071428571</v>
      </c>
      <c r="CA528">
        <v>104.7581857142857</v>
      </c>
      <c r="CB528">
        <v>2.077259285714286</v>
      </c>
      <c r="CC528">
        <v>101.8814928571428</v>
      </c>
      <c r="CD528">
        <v>27.46014642857143</v>
      </c>
      <c r="CE528">
        <v>2.638972142857142</v>
      </c>
      <c r="CF528">
        <v>2.4533825</v>
      </c>
      <c r="CG528">
        <v>21.90997142857143</v>
      </c>
      <c r="CH528">
        <v>20.72048928571429</v>
      </c>
      <c r="CI528">
        <v>2000.022857142857</v>
      </c>
      <c r="CJ528">
        <v>0.9800031785714284</v>
      </c>
      <c r="CK528">
        <v>0.01999648214285714</v>
      </c>
      <c r="CL528">
        <v>0</v>
      </c>
      <c r="CM528">
        <v>2.155510714285714</v>
      </c>
      <c r="CN528">
        <v>0</v>
      </c>
      <c r="CO528">
        <v>6466.985714285714</v>
      </c>
      <c r="CP528">
        <v>17338.45</v>
      </c>
      <c r="CQ528">
        <v>39.5</v>
      </c>
      <c r="CR528">
        <v>40.18699999999999</v>
      </c>
      <c r="CS528">
        <v>39.25</v>
      </c>
      <c r="CT528">
        <v>38.625</v>
      </c>
      <c r="CU528">
        <v>39.312</v>
      </c>
      <c r="CV528">
        <v>1960.032142857143</v>
      </c>
      <c r="CW528">
        <v>39.99071428571428</v>
      </c>
      <c r="CX528">
        <v>0</v>
      </c>
      <c r="CY528">
        <v>1677870881.8</v>
      </c>
      <c r="CZ528">
        <v>0</v>
      </c>
      <c r="DA528">
        <v>0</v>
      </c>
      <c r="DB528" t="s">
        <v>356</v>
      </c>
      <c r="DC528">
        <v>1664468064.5</v>
      </c>
      <c r="DD528">
        <v>1677795524</v>
      </c>
      <c r="DE528">
        <v>0</v>
      </c>
      <c r="DF528">
        <v>-0.419</v>
      </c>
      <c r="DG528">
        <v>-0.001</v>
      </c>
      <c r="DH528">
        <v>3.097</v>
      </c>
      <c r="DI528">
        <v>0.268</v>
      </c>
      <c r="DJ528">
        <v>400</v>
      </c>
      <c r="DK528">
        <v>24</v>
      </c>
      <c r="DL528">
        <v>0.15</v>
      </c>
      <c r="DM528">
        <v>0.13</v>
      </c>
      <c r="DN528">
        <v>18.33995</v>
      </c>
      <c r="DO528">
        <v>2.869163977485886</v>
      </c>
      <c r="DP528">
        <v>0.3016409504692621</v>
      </c>
      <c r="DQ528">
        <v>0</v>
      </c>
      <c r="DR528">
        <v>2.07040125</v>
      </c>
      <c r="DS528">
        <v>0.1836545966228792</v>
      </c>
      <c r="DT528">
        <v>0.01781626141864504</v>
      </c>
      <c r="DU528">
        <v>0</v>
      </c>
      <c r="DV528">
        <v>0</v>
      </c>
      <c r="DW528">
        <v>2</v>
      </c>
      <c r="DX528" t="s">
        <v>357</v>
      </c>
      <c r="DY528">
        <v>2.97737</v>
      </c>
      <c r="DZ528">
        <v>2.72838</v>
      </c>
      <c r="EA528">
        <v>0.0228881</v>
      </c>
      <c r="EB528">
        <v>0.0190172</v>
      </c>
      <c r="EC528">
        <v>0.121723</v>
      </c>
      <c r="ED528">
        <v>0.116529</v>
      </c>
      <c r="EE528">
        <v>29156.6</v>
      </c>
      <c r="EF528">
        <v>28928</v>
      </c>
      <c r="EG528">
        <v>30378.5</v>
      </c>
      <c r="EH528">
        <v>29747.3</v>
      </c>
      <c r="EI528">
        <v>36817.1</v>
      </c>
      <c r="EJ528">
        <v>34593</v>
      </c>
      <c r="EK528">
        <v>46484.9</v>
      </c>
      <c r="EL528">
        <v>44238.3</v>
      </c>
      <c r="EM528">
        <v>1.8571</v>
      </c>
      <c r="EN528">
        <v>1.82595</v>
      </c>
      <c r="EO528">
        <v>0.203915</v>
      </c>
      <c r="EP528">
        <v>0</v>
      </c>
      <c r="EQ528">
        <v>31.7035</v>
      </c>
      <c r="ER528">
        <v>999.9</v>
      </c>
      <c r="ES528">
        <v>48.5</v>
      </c>
      <c r="ET528">
        <v>33.4</v>
      </c>
      <c r="EU528">
        <v>28.0471</v>
      </c>
      <c r="EV528">
        <v>62.9126</v>
      </c>
      <c r="EW528">
        <v>20.4087</v>
      </c>
      <c r="EX528">
        <v>1</v>
      </c>
      <c r="EY528">
        <v>0.139492</v>
      </c>
      <c r="EZ528">
        <v>-2.17611</v>
      </c>
      <c r="FA528">
        <v>20.1869</v>
      </c>
      <c r="FB528">
        <v>5.23092</v>
      </c>
      <c r="FC528">
        <v>11.974</v>
      </c>
      <c r="FD528">
        <v>4.9707</v>
      </c>
      <c r="FE528">
        <v>3.28963</v>
      </c>
      <c r="FF528">
        <v>9999</v>
      </c>
      <c r="FG528">
        <v>9999</v>
      </c>
      <c r="FH528">
        <v>9999</v>
      </c>
      <c r="FI528">
        <v>999.9</v>
      </c>
      <c r="FJ528">
        <v>4.973</v>
      </c>
      <c r="FK528">
        <v>1.87744</v>
      </c>
      <c r="FL528">
        <v>1.87556</v>
      </c>
      <c r="FM528">
        <v>1.87837</v>
      </c>
      <c r="FN528">
        <v>1.87507</v>
      </c>
      <c r="FO528">
        <v>1.87866</v>
      </c>
      <c r="FP528">
        <v>1.87568</v>
      </c>
      <c r="FQ528">
        <v>1.87685</v>
      </c>
      <c r="FR528">
        <v>0</v>
      </c>
      <c r="FS528">
        <v>0</v>
      </c>
      <c r="FT528">
        <v>0</v>
      </c>
      <c r="FU528">
        <v>0</v>
      </c>
      <c r="FV528" t="s">
        <v>358</v>
      </c>
      <c r="FW528" t="s">
        <v>359</v>
      </c>
      <c r="FX528" t="s">
        <v>360</v>
      </c>
      <c r="FY528" t="s">
        <v>360</v>
      </c>
      <c r="FZ528" t="s">
        <v>360</v>
      </c>
      <c r="GA528" t="s">
        <v>360</v>
      </c>
      <c r="GB528">
        <v>0</v>
      </c>
      <c r="GC528">
        <v>100</v>
      </c>
      <c r="GD528">
        <v>100</v>
      </c>
      <c r="GE528">
        <v>2.331</v>
      </c>
      <c r="GF528">
        <v>0.4006</v>
      </c>
      <c r="GG528">
        <v>1.952128706093963</v>
      </c>
      <c r="GH528">
        <v>0.004218851560130391</v>
      </c>
      <c r="GI528">
        <v>-1.795455638341317E-06</v>
      </c>
      <c r="GJ528">
        <v>4.509012065089949E-10</v>
      </c>
      <c r="GK528">
        <v>0.4005864047308223</v>
      </c>
      <c r="GL528">
        <v>0</v>
      </c>
      <c r="GM528">
        <v>0</v>
      </c>
      <c r="GN528">
        <v>0</v>
      </c>
      <c r="GO528">
        <v>0</v>
      </c>
      <c r="GP528">
        <v>2124</v>
      </c>
      <c r="GQ528">
        <v>1</v>
      </c>
      <c r="GR528">
        <v>26</v>
      </c>
      <c r="GS528">
        <v>223380.2</v>
      </c>
      <c r="GT528">
        <v>1255.9</v>
      </c>
      <c r="GU528">
        <v>0.306396</v>
      </c>
      <c r="GV528">
        <v>2.60742</v>
      </c>
      <c r="GW528">
        <v>1.39893</v>
      </c>
      <c r="GX528">
        <v>2.36206</v>
      </c>
      <c r="GY528">
        <v>1.44897</v>
      </c>
      <c r="GZ528">
        <v>2.52197</v>
      </c>
      <c r="HA528">
        <v>39.9437</v>
      </c>
      <c r="HB528">
        <v>24.2101</v>
      </c>
      <c r="HC528">
        <v>18</v>
      </c>
      <c r="HD528">
        <v>494.884</v>
      </c>
      <c r="HE528">
        <v>446.831</v>
      </c>
      <c r="HF528">
        <v>34.9381</v>
      </c>
      <c r="HG528">
        <v>28.9925</v>
      </c>
      <c r="HH528">
        <v>30.0003</v>
      </c>
      <c r="HI528">
        <v>28.562</v>
      </c>
      <c r="HJ528">
        <v>28.5865</v>
      </c>
      <c r="HK528">
        <v>6.09254</v>
      </c>
      <c r="HL528">
        <v>0</v>
      </c>
      <c r="HM528">
        <v>100</v>
      </c>
      <c r="HN528">
        <v>34.896</v>
      </c>
      <c r="HO528">
        <v>51.9307</v>
      </c>
      <c r="HP528">
        <v>29.0264</v>
      </c>
      <c r="HQ528">
        <v>100.446</v>
      </c>
      <c r="HR528">
        <v>101.723</v>
      </c>
    </row>
    <row r="529" spans="1:226">
      <c r="A529">
        <v>513</v>
      </c>
      <c r="B529">
        <v>1677870883.6</v>
      </c>
      <c r="C529">
        <v>8362.099999904633</v>
      </c>
      <c r="D529" t="s">
        <v>1392</v>
      </c>
      <c r="E529" t="s">
        <v>1393</v>
      </c>
      <c r="F529">
        <v>5</v>
      </c>
      <c r="G529" t="s">
        <v>353</v>
      </c>
      <c r="H529" t="s">
        <v>1155</v>
      </c>
      <c r="I529">
        <v>1677870876.1</v>
      </c>
      <c r="J529">
        <f>(K529)/1000</f>
        <v>0</v>
      </c>
      <c r="K529">
        <f>IF(BF529, AN529, AH529)</f>
        <v>0</v>
      </c>
      <c r="L529">
        <f>IF(BF529, AI529, AG529)</f>
        <v>0</v>
      </c>
      <c r="M529">
        <f>BH529 - IF(AU529&gt;1, L529*BB529*100.0/(AW529*BV529), 0)</f>
        <v>0</v>
      </c>
      <c r="N529">
        <f>((T529-J529/2)*M529-L529)/(T529+J529/2)</f>
        <v>0</v>
      </c>
      <c r="O529">
        <f>N529*(BO529+BP529)/1000.0</f>
        <v>0</v>
      </c>
      <c r="P529">
        <f>(BH529 - IF(AU529&gt;1, L529*BB529*100.0/(AW529*BV529), 0))*(BO529+BP529)/1000.0</f>
        <v>0</v>
      </c>
      <c r="Q529">
        <f>2.0/((1/S529-1/R529)+SIGN(S529)*SQRT((1/S529-1/R529)*(1/S529-1/R529) + 4*BC529/((BC529+1)*(BC529+1))*(2*1/S529*1/R529-1/R529*1/R529)))</f>
        <v>0</v>
      </c>
      <c r="R529">
        <f>IF(LEFT(BD529,1)&lt;&gt;"0",IF(LEFT(BD529,1)="1",3.0,BE529),$D$5+$E$5*(BV529*BO529/($K$5*1000))+$F$5*(BV529*BO529/($K$5*1000))*MAX(MIN(BB529,$J$5),$I$5)*MAX(MIN(BB529,$J$5),$I$5)+$G$5*MAX(MIN(BB529,$J$5),$I$5)*(BV529*BO529/($K$5*1000))+$H$5*(BV529*BO529/($K$5*1000))*(BV529*BO529/($K$5*1000)))</f>
        <v>0</v>
      </c>
      <c r="S529">
        <f>J529*(1000-(1000*0.61365*exp(17.502*W529/(240.97+W529))/(BO529+BP529)+BJ529)/2)/(1000*0.61365*exp(17.502*W529/(240.97+W529))/(BO529+BP529)-BJ529)</f>
        <v>0</v>
      </c>
      <c r="T529">
        <f>1/((BC529+1)/(Q529/1.6)+1/(R529/1.37)) + BC529/((BC529+1)/(Q529/1.6) + BC529/(R529/1.37))</f>
        <v>0</v>
      </c>
      <c r="U529">
        <f>(AX529*BA529)</f>
        <v>0</v>
      </c>
      <c r="V529">
        <f>(BQ529+(U529+2*0.95*5.67E-8*(((BQ529+$B$7)+273)^4-(BQ529+273)^4)-44100*J529)/(1.84*29.3*R529+8*0.95*5.67E-8*(BQ529+273)^3))</f>
        <v>0</v>
      </c>
      <c r="W529">
        <f>($C$7*BR529+$D$7*BS529+$E$7*V529)</f>
        <v>0</v>
      </c>
      <c r="X529">
        <f>0.61365*exp(17.502*W529/(240.97+W529))</f>
        <v>0</v>
      </c>
      <c r="Y529">
        <f>(Z529/AA529*100)</f>
        <v>0</v>
      </c>
      <c r="Z529">
        <f>BJ529*(BO529+BP529)/1000</f>
        <v>0</v>
      </c>
      <c r="AA529">
        <f>0.61365*exp(17.502*BQ529/(240.97+BQ529))</f>
        <v>0</v>
      </c>
      <c r="AB529">
        <f>(X529-BJ529*(BO529+BP529)/1000)</f>
        <v>0</v>
      </c>
      <c r="AC529">
        <f>(-J529*44100)</f>
        <v>0</v>
      </c>
      <c r="AD529">
        <f>2*29.3*R529*0.92*(BQ529-W529)</f>
        <v>0</v>
      </c>
      <c r="AE529">
        <f>2*0.95*5.67E-8*(((BQ529+$B$7)+273)^4-(W529+273)^4)</f>
        <v>0</v>
      </c>
      <c r="AF529">
        <f>U529+AE529+AC529+AD529</f>
        <v>0</v>
      </c>
      <c r="AG529">
        <f>BN529*AU529*(BI529-BH529*(1000-AU529*BK529)/(1000-AU529*BJ529))/(100*BB529)</f>
        <v>0</v>
      </c>
      <c r="AH529">
        <f>1000*BN529*AU529*(BJ529-BK529)/(100*BB529*(1000-AU529*BJ529))</f>
        <v>0</v>
      </c>
      <c r="AI529">
        <f>(AJ529 - AK529 - BO529*1E3/(8.314*(BQ529+273.15)) * AM529/BN529 * AL529) * BN529/(100*BB529) * (1000 - BK529)/1000</f>
        <v>0</v>
      </c>
      <c r="AJ529">
        <v>71.60279354270074</v>
      </c>
      <c r="AK529">
        <v>84.08491212121207</v>
      </c>
      <c r="AL529">
        <v>-3.258288831100363</v>
      </c>
      <c r="AM529">
        <v>63.79551976902608</v>
      </c>
      <c r="AN529">
        <f>(AP529 - AO529 + BO529*1E3/(8.314*(BQ529+273.15)) * AR529/BN529 * AQ529) * BN529/(100*BB529) * 1000/(1000 - AP529)</f>
        <v>0</v>
      </c>
      <c r="AO529">
        <v>27.45602325142321</v>
      </c>
      <c r="AP529">
        <v>29.57765393939393</v>
      </c>
      <c r="AQ529">
        <v>3.576066015595309E-05</v>
      </c>
      <c r="AR529">
        <v>100.2132558642337</v>
      </c>
      <c r="AS529">
        <v>0</v>
      </c>
      <c r="AT529">
        <v>0</v>
      </c>
      <c r="AU529">
        <f>IF(AS529*$H$13&gt;=AW529,1.0,(AW529/(AW529-AS529*$H$13)))</f>
        <v>0</v>
      </c>
      <c r="AV529">
        <f>(AU529-1)*100</f>
        <v>0</v>
      </c>
      <c r="AW529">
        <f>MAX(0,($B$13+$C$13*BV529)/(1+$D$13*BV529)*BO529/(BQ529+273)*$E$13)</f>
        <v>0</v>
      </c>
      <c r="AX529">
        <f>$B$11*BW529+$C$11*BX529+$F$11*CI529*(1-CL529)</f>
        <v>0</v>
      </c>
      <c r="AY529">
        <f>AX529*AZ529</f>
        <v>0</v>
      </c>
      <c r="AZ529">
        <f>($B$11*$D$9+$C$11*$D$9+$F$11*((CV529+CN529)/MAX(CV529+CN529+CW529, 0.1)*$I$9+CW529/MAX(CV529+CN529+CW529, 0.1)*$J$9))/($B$11+$C$11+$F$11)</f>
        <v>0</v>
      </c>
      <c r="BA529">
        <f>($B$11*$K$9+$C$11*$K$9+$F$11*((CV529+CN529)/MAX(CV529+CN529+CW529, 0.1)*$P$9+CW529/MAX(CV529+CN529+CW529, 0.1)*$Q$9))/($B$11+$C$11+$F$11)</f>
        <v>0</v>
      </c>
      <c r="BB529">
        <v>3.21</v>
      </c>
      <c r="BC529">
        <v>0.5</v>
      </c>
      <c r="BD529" t="s">
        <v>355</v>
      </c>
      <c r="BE529">
        <v>2</v>
      </c>
      <c r="BF529" t="b">
        <v>1</v>
      </c>
      <c r="BG529">
        <v>1677870876.1</v>
      </c>
      <c r="BH529">
        <v>103.6298962962963</v>
      </c>
      <c r="BI529">
        <v>84.80378888888889</v>
      </c>
      <c r="BJ529">
        <v>29.55433703703703</v>
      </c>
      <c r="BK529">
        <v>27.45824444444444</v>
      </c>
      <c r="BL529">
        <v>101.2687851851852</v>
      </c>
      <c r="BM529">
        <v>29.15374444444445</v>
      </c>
      <c r="BN529">
        <v>500.0291851851852</v>
      </c>
      <c r="BO529">
        <v>89.34434074074076</v>
      </c>
      <c r="BP529">
        <v>0.1000744629629629</v>
      </c>
      <c r="BQ529">
        <v>34.17217777777778</v>
      </c>
      <c r="BR529">
        <v>35.00638148148148</v>
      </c>
      <c r="BS529">
        <v>999.9000000000001</v>
      </c>
      <c r="BT529">
        <v>0</v>
      </c>
      <c r="BU529">
        <v>0</v>
      </c>
      <c r="BV529">
        <v>9997.561111111112</v>
      </c>
      <c r="BW529">
        <v>0</v>
      </c>
      <c r="BX529">
        <v>5.792219999999999</v>
      </c>
      <c r="BY529">
        <v>18.82612222222222</v>
      </c>
      <c r="BZ529">
        <v>106.7857592592593</v>
      </c>
      <c r="CA529">
        <v>87.19814074074074</v>
      </c>
      <c r="CB529">
        <v>2.096091481481482</v>
      </c>
      <c r="CC529">
        <v>84.80378888888889</v>
      </c>
      <c r="CD529">
        <v>27.45824444444444</v>
      </c>
      <c r="CE529">
        <v>2.640512962962963</v>
      </c>
      <c r="CF529">
        <v>2.453238888888889</v>
      </c>
      <c r="CG529">
        <v>21.91954074074074</v>
      </c>
      <c r="CH529">
        <v>20.71953703703704</v>
      </c>
      <c r="CI529">
        <v>2000.025925925926</v>
      </c>
      <c r="CJ529">
        <v>0.9800031111111109</v>
      </c>
      <c r="CK529">
        <v>0.01999655185185185</v>
      </c>
      <c r="CL529">
        <v>0</v>
      </c>
      <c r="CM529">
        <v>2.13667037037037</v>
      </c>
      <c r="CN529">
        <v>0</v>
      </c>
      <c r="CO529">
        <v>6481.778518518518</v>
      </c>
      <c r="CP529">
        <v>17338.47407407407</v>
      </c>
      <c r="CQ529">
        <v>39.50459259259259</v>
      </c>
      <c r="CR529">
        <v>40.18699999999999</v>
      </c>
      <c r="CS529">
        <v>39.25918518518519</v>
      </c>
      <c r="CT529">
        <v>38.625</v>
      </c>
      <c r="CU529">
        <v>39.32133333333333</v>
      </c>
      <c r="CV529">
        <v>1960.034814814815</v>
      </c>
      <c r="CW529">
        <v>39.99111111111111</v>
      </c>
      <c r="CX529">
        <v>0</v>
      </c>
      <c r="CY529">
        <v>1677870886.6</v>
      </c>
      <c r="CZ529">
        <v>0</v>
      </c>
      <c r="DA529">
        <v>0</v>
      </c>
      <c r="DB529" t="s">
        <v>356</v>
      </c>
      <c r="DC529">
        <v>1664468064.5</v>
      </c>
      <c r="DD529">
        <v>1677795524</v>
      </c>
      <c r="DE529">
        <v>0</v>
      </c>
      <c r="DF529">
        <v>-0.419</v>
      </c>
      <c r="DG529">
        <v>-0.001</v>
      </c>
      <c r="DH529">
        <v>3.097</v>
      </c>
      <c r="DI529">
        <v>0.268</v>
      </c>
      <c r="DJ529">
        <v>400</v>
      </c>
      <c r="DK529">
        <v>24</v>
      </c>
      <c r="DL529">
        <v>0.15</v>
      </c>
      <c r="DM529">
        <v>0.13</v>
      </c>
      <c r="DN529">
        <v>18.6978425</v>
      </c>
      <c r="DO529">
        <v>3.910389118198836</v>
      </c>
      <c r="DP529">
        <v>0.4202710612732574</v>
      </c>
      <c r="DQ529">
        <v>0</v>
      </c>
      <c r="DR529">
        <v>2.086397</v>
      </c>
      <c r="DS529">
        <v>0.2147239024390208</v>
      </c>
      <c r="DT529">
        <v>0.02068159534465363</v>
      </c>
      <c r="DU529">
        <v>0</v>
      </c>
      <c r="DV529">
        <v>0</v>
      </c>
      <c r="DW529">
        <v>2</v>
      </c>
      <c r="DX529" t="s">
        <v>357</v>
      </c>
      <c r="DY529">
        <v>2.97757</v>
      </c>
      <c r="DZ529">
        <v>2.72831</v>
      </c>
      <c r="EA529">
        <v>0.0191558</v>
      </c>
      <c r="EB529">
        <v>0.015001</v>
      </c>
      <c r="EC529">
        <v>0.12177</v>
      </c>
      <c r="ED529">
        <v>0.116516</v>
      </c>
      <c r="EE529">
        <v>29267.6</v>
      </c>
      <c r="EF529">
        <v>29045.8</v>
      </c>
      <c r="EG529">
        <v>30378.2</v>
      </c>
      <c r="EH529">
        <v>29746.7</v>
      </c>
      <c r="EI529">
        <v>36814.3</v>
      </c>
      <c r="EJ529">
        <v>34592.4</v>
      </c>
      <c r="EK529">
        <v>46484.2</v>
      </c>
      <c r="EL529">
        <v>44237.2</v>
      </c>
      <c r="EM529">
        <v>1.85697</v>
      </c>
      <c r="EN529">
        <v>1.82585</v>
      </c>
      <c r="EO529">
        <v>0.203833</v>
      </c>
      <c r="EP529">
        <v>0</v>
      </c>
      <c r="EQ529">
        <v>31.7158</v>
      </c>
      <c r="ER529">
        <v>999.9</v>
      </c>
      <c r="ES529">
        <v>48.5</v>
      </c>
      <c r="ET529">
        <v>33.4</v>
      </c>
      <c r="EU529">
        <v>28.0478</v>
      </c>
      <c r="EV529">
        <v>62.9526</v>
      </c>
      <c r="EW529">
        <v>20.5048</v>
      </c>
      <c r="EX529">
        <v>1</v>
      </c>
      <c r="EY529">
        <v>0.13982</v>
      </c>
      <c r="EZ529">
        <v>-2.08913</v>
      </c>
      <c r="FA529">
        <v>20.1881</v>
      </c>
      <c r="FB529">
        <v>5.23017</v>
      </c>
      <c r="FC529">
        <v>11.974</v>
      </c>
      <c r="FD529">
        <v>4.97075</v>
      </c>
      <c r="FE529">
        <v>3.28978</v>
      </c>
      <c r="FF529">
        <v>9999</v>
      </c>
      <c r="FG529">
        <v>9999</v>
      </c>
      <c r="FH529">
        <v>9999</v>
      </c>
      <c r="FI529">
        <v>999.9</v>
      </c>
      <c r="FJ529">
        <v>4.97302</v>
      </c>
      <c r="FK529">
        <v>1.87744</v>
      </c>
      <c r="FL529">
        <v>1.87558</v>
      </c>
      <c r="FM529">
        <v>1.87837</v>
      </c>
      <c r="FN529">
        <v>1.87507</v>
      </c>
      <c r="FO529">
        <v>1.87866</v>
      </c>
      <c r="FP529">
        <v>1.8757</v>
      </c>
      <c r="FQ529">
        <v>1.87687</v>
      </c>
      <c r="FR529">
        <v>0</v>
      </c>
      <c r="FS529">
        <v>0</v>
      </c>
      <c r="FT529">
        <v>0</v>
      </c>
      <c r="FU529">
        <v>0</v>
      </c>
      <c r="FV529" t="s">
        <v>358</v>
      </c>
      <c r="FW529" t="s">
        <v>359</v>
      </c>
      <c r="FX529" t="s">
        <v>360</v>
      </c>
      <c r="FY529" t="s">
        <v>360</v>
      </c>
      <c r="FZ529" t="s">
        <v>360</v>
      </c>
      <c r="GA529" t="s">
        <v>360</v>
      </c>
      <c r="GB529">
        <v>0</v>
      </c>
      <c r="GC529">
        <v>100</v>
      </c>
      <c r="GD529">
        <v>100</v>
      </c>
      <c r="GE529">
        <v>2.269</v>
      </c>
      <c r="GF529">
        <v>0.4006</v>
      </c>
      <c r="GG529">
        <v>1.952128706093963</v>
      </c>
      <c r="GH529">
        <v>0.004218851560130391</v>
      </c>
      <c r="GI529">
        <v>-1.795455638341317E-06</v>
      </c>
      <c r="GJ529">
        <v>4.509012065089949E-10</v>
      </c>
      <c r="GK529">
        <v>0.4005864047308223</v>
      </c>
      <c r="GL529">
        <v>0</v>
      </c>
      <c r="GM529">
        <v>0</v>
      </c>
      <c r="GN529">
        <v>0</v>
      </c>
      <c r="GO529">
        <v>0</v>
      </c>
      <c r="GP529">
        <v>2124</v>
      </c>
      <c r="GQ529">
        <v>1</v>
      </c>
      <c r="GR529">
        <v>26</v>
      </c>
      <c r="GS529">
        <v>223380.3</v>
      </c>
      <c r="GT529">
        <v>1256</v>
      </c>
      <c r="GU529">
        <v>0.267334</v>
      </c>
      <c r="GV529">
        <v>2.62207</v>
      </c>
      <c r="GW529">
        <v>1.39893</v>
      </c>
      <c r="GX529">
        <v>2.36206</v>
      </c>
      <c r="GY529">
        <v>1.44897</v>
      </c>
      <c r="GZ529">
        <v>2.48535</v>
      </c>
      <c r="HA529">
        <v>39.9437</v>
      </c>
      <c r="HB529">
        <v>24.2013</v>
      </c>
      <c r="HC529">
        <v>18</v>
      </c>
      <c r="HD529">
        <v>494.859</v>
      </c>
      <c r="HE529">
        <v>446.819</v>
      </c>
      <c r="HF529">
        <v>34.9202</v>
      </c>
      <c r="HG529">
        <v>28.9982</v>
      </c>
      <c r="HH529">
        <v>30.0003</v>
      </c>
      <c r="HI529">
        <v>28.5688</v>
      </c>
      <c r="HJ529">
        <v>28.5932</v>
      </c>
      <c r="HK529">
        <v>5.25075</v>
      </c>
      <c r="HL529">
        <v>0</v>
      </c>
      <c r="HM529">
        <v>100</v>
      </c>
      <c r="HN529">
        <v>34.892</v>
      </c>
      <c r="HO529">
        <v>31.8921</v>
      </c>
      <c r="HP529">
        <v>29.0264</v>
      </c>
      <c r="HQ529">
        <v>100.445</v>
      </c>
      <c r="HR529">
        <v>101.72</v>
      </c>
    </row>
    <row r="530" spans="1:226">
      <c r="A530">
        <v>514</v>
      </c>
      <c r="B530">
        <v>1677870980.6</v>
      </c>
      <c r="C530">
        <v>8459.099999904633</v>
      </c>
      <c r="D530" t="s">
        <v>1394</v>
      </c>
      <c r="E530" t="s">
        <v>1395</v>
      </c>
      <c r="F530">
        <v>5</v>
      </c>
      <c r="G530" t="s">
        <v>353</v>
      </c>
      <c r="H530" t="s">
        <v>1155</v>
      </c>
      <c r="I530">
        <v>1677870972.599999</v>
      </c>
      <c r="J530">
        <f>(K530)/1000</f>
        <v>0</v>
      </c>
      <c r="K530">
        <f>IF(BF530, AN530, AH530)</f>
        <v>0</v>
      </c>
      <c r="L530">
        <f>IF(BF530, AI530, AG530)</f>
        <v>0</v>
      </c>
      <c r="M530">
        <f>BH530 - IF(AU530&gt;1, L530*BB530*100.0/(AW530*BV530), 0)</f>
        <v>0</v>
      </c>
      <c r="N530">
        <f>((T530-J530/2)*M530-L530)/(T530+J530/2)</f>
        <v>0</v>
      </c>
      <c r="O530">
        <f>N530*(BO530+BP530)/1000.0</f>
        <v>0</v>
      </c>
      <c r="P530">
        <f>(BH530 - IF(AU530&gt;1, L530*BB530*100.0/(AW530*BV530), 0))*(BO530+BP530)/1000.0</f>
        <v>0</v>
      </c>
      <c r="Q530">
        <f>2.0/((1/S530-1/R530)+SIGN(S530)*SQRT((1/S530-1/R530)*(1/S530-1/R530) + 4*BC530/((BC530+1)*(BC530+1))*(2*1/S530*1/R530-1/R530*1/R530)))</f>
        <v>0</v>
      </c>
      <c r="R530">
        <f>IF(LEFT(BD530,1)&lt;&gt;"0",IF(LEFT(BD530,1)="1",3.0,BE530),$D$5+$E$5*(BV530*BO530/($K$5*1000))+$F$5*(BV530*BO530/($K$5*1000))*MAX(MIN(BB530,$J$5),$I$5)*MAX(MIN(BB530,$J$5),$I$5)+$G$5*MAX(MIN(BB530,$J$5),$I$5)*(BV530*BO530/($K$5*1000))+$H$5*(BV530*BO530/($K$5*1000))*(BV530*BO530/($K$5*1000)))</f>
        <v>0</v>
      </c>
      <c r="S530">
        <f>J530*(1000-(1000*0.61365*exp(17.502*W530/(240.97+W530))/(BO530+BP530)+BJ530)/2)/(1000*0.61365*exp(17.502*W530/(240.97+W530))/(BO530+BP530)-BJ530)</f>
        <v>0</v>
      </c>
      <c r="T530">
        <f>1/((BC530+1)/(Q530/1.6)+1/(R530/1.37)) + BC530/((BC530+1)/(Q530/1.6) + BC530/(R530/1.37))</f>
        <v>0</v>
      </c>
      <c r="U530">
        <f>(AX530*BA530)</f>
        <v>0</v>
      </c>
      <c r="V530">
        <f>(BQ530+(U530+2*0.95*5.67E-8*(((BQ530+$B$7)+273)^4-(BQ530+273)^4)-44100*J530)/(1.84*29.3*R530+8*0.95*5.67E-8*(BQ530+273)^3))</f>
        <v>0</v>
      </c>
      <c r="W530">
        <f>($C$7*BR530+$D$7*BS530+$E$7*V530)</f>
        <v>0</v>
      </c>
      <c r="X530">
        <f>0.61365*exp(17.502*W530/(240.97+W530))</f>
        <v>0</v>
      </c>
      <c r="Y530">
        <f>(Z530/AA530*100)</f>
        <v>0</v>
      </c>
      <c r="Z530">
        <f>BJ530*(BO530+BP530)/1000</f>
        <v>0</v>
      </c>
      <c r="AA530">
        <f>0.61365*exp(17.502*BQ530/(240.97+BQ530))</f>
        <v>0</v>
      </c>
      <c r="AB530">
        <f>(X530-BJ530*(BO530+BP530)/1000)</f>
        <v>0</v>
      </c>
      <c r="AC530">
        <f>(-J530*44100)</f>
        <v>0</v>
      </c>
      <c r="AD530">
        <f>2*29.3*R530*0.92*(BQ530-W530)</f>
        <v>0</v>
      </c>
      <c r="AE530">
        <f>2*0.95*5.67E-8*(((BQ530+$B$7)+273)^4-(W530+273)^4)</f>
        <v>0</v>
      </c>
      <c r="AF530">
        <f>U530+AE530+AC530+AD530</f>
        <v>0</v>
      </c>
      <c r="AG530">
        <f>BN530*AU530*(BI530-BH530*(1000-AU530*BK530)/(1000-AU530*BJ530))/(100*BB530)</f>
        <v>0</v>
      </c>
      <c r="AH530">
        <f>1000*BN530*AU530*(BJ530-BK530)/(100*BB530*(1000-AU530*BJ530))</f>
        <v>0</v>
      </c>
      <c r="AI530">
        <f>(AJ530 - AK530 - BO530*1E3/(8.314*(BQ530+273.15)) * AM530/BN530 * AL530) * BN530/(100*BB530) * (1000 - BK530)/1000</f>
        <v>0</v>
      </c>
      <c r="AJ530">
        <v>431.8570725062842</v>
      </c>
      <c r="AK530">
        <v>420.571424242424</v>
      </c>
      <c r="AL530">
        <v>-0.006272921966296537</v>
      </c>
      <c r="AM530">
        <v>63.79551976902608</v>
      </c>
      <c r="AN530">
        <f>(AP530 - AO530 + BO530*1E3/(8.314*(BQ530+273.15)) * AR530/BN530 * AQ530) * BN530/(100*BB530) * 1000/(1000 - AP530)</f>
        <v>0</v>
      </c>
      <c r="AO530">
        <v>27.48360059944434</v>
      </c>
      <c r="AP530">
        <v>29.77681333333332</v>
      </c>
      <c r="AQ530">
        <v>-3.771857530644731E-05</v>
      </c>
      <c r="AR530">
        <v>100.2132558642337</v>
      </c>
      <c r="AS530">
        <v>0</v>
      </c>
      <c r="AT530">
        <v>0</v>
      </c>
      <c r="AU530">
        <f>IF(AS530*$H$13&gt;=AW530,1.0,(AW530/(AW530-AS530*$H$13)))</f>
        <v>0</v>
      </c>
      <c r="AV530">
        <f>(AU530-1)*100</f>
        <v>0</v>
      </c>
      <c r="AW530">
        <f>MAX(0,($B$13+$C$13*BV530)/(1+$D$13*BV530)*BO530/(BQ530+273)*$E$13)</f>
        <v>0</v>
      </c>
      <c r="AX530">
        <f>$B$11*BW530+$C$11*BX530+$F$11*CI530*(1-CL530)</f>
        <v>0</v>
      </c>
      <c r="AY530">
        <f>AX530*AZ530</f>
        <v>0</v>
      </c>
      <c r="AZ530">
        <f>($B$11*$D$9+$C$11*$D$9+$F$11*((CV530+CN530)/MAX(CV530+CN530+CW530, 0.1)*$I$9+CW530/MAX(CV530+CN530+CW530, 0.1)*$J$9))/($B$11+$C$11+$F$11)</f>
        <v>0</v>
      </c>
      <c r="BA530">
        <f>($B$11*$K$9+$C$11*$K$9+$F$11*((CV530+CN530)/MAX(CV530+CN530+CW530, 0.1)*$P$9+CW530/MAX(CV530+CN530+CW530, 0.1)*$Q$9))/($B$11+$C$11+$F$11)</f>
        <v>0</v>
      </c>
      <c r="BB530">
        <v>3.21</v>
      </c>
      <c r="BC530">
        <v>0.5</v>
      </c>
      <c r="BD530" t="s">
        <v>355</v>
      </c>
      <c r="BE530">
        <v>2</v>
      </c>
      <c r="BF530" t="b">
        <v>1</v>
      </c>
      <c r="BG530">
        <v>1677870972.599999</v>
      </c>
      <c r="BH530">
        <v>408.1704838709678</v>
      </c>
      <c r="BI530">
        <v>419.974129032258</v>
      </c>
      <c r="BJ530">
        <v>29.7851935483871</v>
      </c>
      <c r="BK530">
        <v>27.48440967741935</v>
      </c>
      <c r="BL530">
        <v>404.7748387096774</v>
      </c>
      <c r="BM530">
        <v>29.38460967741935</v>
      </c>
      <c r="BN530">
        <v>500.0276129032259</v>
      </c>
      <c r="BO530">
        <v>89.34545483870967</v>
      </c>
      <c r="BP530">
        <v>0.09993980967741935</v>
      </c>
      <c r="BQ530">
        <v>34.21176129032258</v>
      </c>
      <c r="BR530">
        <v>35.00248064516129</v>
      </c>
      <c r="BS530">
        <v>999.9000000000003</v>
      </c>
      <c r="BT530">
        <v>0</v>
      </c>
      <c r="BU530">
        <v>0</v>
      </c>
      <c r="BV530">
        <v>10000.8435483871</v>
      </c>
      <c r="BW530">
        <v>0</v>
      </c>
      <c r="BX530">
        <v>5.792219999999997</v>
      </c>
      <c r="BY530">
        <v>-11.80381290322581</v>
      </c>
      <c r="BZ530">
        <v>420.7011290322581</v>
      </c>
      <c r="CA530">
        <v>431.8431612903226</v>
      </c>
      <c r="CB530">
        <v>2.300782580645161</v>
      </c>
      <c r="CC530">
        <v>419.974129032258</v>
      </c>
      <c r="CD530">
        <v>27.48440967741935</v>
      </c>
      <c r="CE530">
        <v>2.661172903225807</v>
      </c>
      <c r="CF530">
        <v>2.455607741935484</v>
      </c>
      <c r="CG530">
        <v>22.0472935483871</v>
      </c>
      <c r="CH530">
        <v>20.73522258064516</v>
      </c>
      <c r="CI530">
        <v>1999.972258064516</v>
      </c>
      <c r="CJ530">
        <v>0.9800038387096772</v>
      </c>
      <c r="CK530">
        <v>0.0199958</v>
      </c>
      <c r="CL530">
        <v>0</v>
      </c>
      <c r="CM530">
        <v>2.028735483870968</v>
      </c>
      <c r="CN530">
        <v>0</v>
      </c>
      <c r="CO530">
        <v>6377.314193548388</v>
      </c>
      <c r="CP530">
        <v>17338.02580645161</v>
      </c>
      <c r="CQ530">
        <v>39.68699999999998</v>
      </c>
      <c r="CR530">
        <v>40.37093548387097</v>
      </c>
      <c r="CS530">
        <v>39.43699999999998</v>
      </c>
      <c r="CT530">
        <v>38.75</v>
      </c>
      <c r="CU530">
        <v>39.5</v>
      </c>
      <c r="CV530">
        <v>1959.982258064516</v>
      </c>
      <c r="CW530">
        <v>39.99</v>
      </c>
      <c r="CX530">
        <v>0</v>
      </c>
      <c r="CY530">
        <v>1677870983.8</v>
      </c>
      <c r="CZ530">
        <v>0</v>
      </c>
      <c r="DA530">
        <v>0</v>
      </c>
      <c r="DB530" t="s">
        <v>356</v>
      </c>
      <c r="DC530">
        <v>1664468064.5</v>
      </c>
      <c r="DD530">
        <v>1677795524</v>
      </c>
      <c r="DE530">
        <v>0</v>
      </c>
      <c r="DF530">
        <v>-0.419</v>
      </c>
      <c r="DG530">
        <v>-0.001</v>
      </c>
      <c r="DH530">
        <v>3.097</v>
      </c>
      <c r="DI530">
        <v>0.268</v>
      </c>
      <c r="DJ530">
        <v>400</v>
      </c>
      <c r="DK530">
        <v>24</v>
      </c>
      <c r="DL530">
        <v>0.15</v>
      </c>
      <c r="DM530">
        <v>0.13</v>
      </c>
      <c r="DN530">
        <v>-11.7467075</v>
      </c>
      <c r="DO530">
        <v>-1.385411257035611</v>
      </c>
      <c r="DP530">
        <v>0.1369806946023782</v>
      </c>
      <c r="DQ530">
        <v>0</v>
      </c>
      <c r="DR530">
        <v>2.30153475</v>
      </c>
      <c r="DS530">
        <v>-0.03237782363978151</v>
      </c>
      <c r="DT530">
        <v>0.003577061634568244</v>
      </c>
      <c r="DU530">
        <v>1</v>
      </c>
      <c r="DV530">
        <v>1</v>
      </c>
      <c r="DW530">
        <v>2</v>
      </c>
      <c r="DX530" t="s">
        <v>365</v>
      </c>
      <c r="DY530">
        <v>2.9773</v>
      </c>
      <c r="DZ530">
        <v>2.72782</v>
      </c>
      <c r="EA530">
        <v>0.0824396</v>
      </c>
      <c r="EB530">
        <v>0.0852395</v>
      </c>
      <c r="EC530">
        <v>0.122299</v>
      </c>
      <c r="ED530">
        <v>0.116576</v>
      </c>
      <c r="EE530">
        <v>27373.3</v>
      </c>
      <c r="EF530">
        <v>26971.6</v>
      </c>
      <c r="EG530">
        <v>30371.4</v>
      </c>
      <c r="EH530">
        <v>29743.1</v>
      </c>
      <c r="EI530">
        <v>36789.3</v>
      </c>
      <c r="EJ530">
        <v>34590.8</v>
      </c>
      <c r="EK530">
        <v>46474.8</v>
      </c>
      <c r="EL530">
        <v>44231.5</v>
      </c>
      <c r="EM530">
        <v>1.8556</v>
      </c>
      <c r="EN530">
        <v>1.8266</v>
      </c>
      <c r="EO530">
        <v>0.193693</v>
      </c>
      <c r="EP530">
        <v>0</v>
      </c>
      <c r="EQ530">
        <v>31.863</v>
      </c>
      <c r="ER530">
        <v>999.9</v>
      </c>
      <c r="ES530">
        <v>48.4</v>
      </c>
      <c r="ET530">
        <v>33.4</v>
      </c>
      <c r="EU530">
        <v>27.9884</v>
      </c>
      <c r="EV530">
        <v>63.0926</v>
      </c>
      <c r="EW530">
        <v>20.1282</v>
      </c>
      <c r="EX530">
        <v>1</v>
      </c>
      <c r="EY530">
        <v>0.146479</v>
      </c>
      <c r="EZ530">
        <v>-2.14209</v>
      </c>
      <c r="FA530">
        <v>20.1882</v>
      </c>
      <c r="FB530">
        <v>5.23376</v>
      </c>
      <c r="FC530">
        <v>11.974</v>
      </c>
      <c r="FD530">
        <v>4.9716</v>
      </c>
      <c r="FE530">
        <v>3.29028</v>
      </c>
      <c r="FF530">
        <v>9999</v>
      </c>
      <c r="FG530">
        <v>9999</v>
      </c>
      <c r="FH530">
        <v>9999</v>
      </c>
      <c r="FI530">
        <v>999.9</v>
      </c>
      <c r="FJ530">
        <v>4.97298</v>
      </c>
      <c r="FK530">
        <v>1.87742</v>
      </c>
      <c r="FL530">
        <v>1.87547</v>
      </c>
      <c r="FM530">
        <v>1.87835</v>
      </c>
      <c r="FN530">
        <v>1.87502</v>
      </c>
      <c r="FO530">
        <v>1.87862</v>
      </c>
      <c r="FP530">
        <v>1.87562</v>
      </c>
      <c r="FQ530">
        <v>1.87683</v>
      </c>
      <c r="FR530">
        <v>0</v>
      </c>
      <c r="FS530">
        <v>0</v>
      </c>
      <c r="FT530">
        <v>0</v>
      </c>
      <c r="FU530">
        <v>0</v>
      </c>
      <c r="FV530" t="s">
        <v>358</v>
      </c>
      <c r="FW530" t="s">
        <v>359</v>
      </c>
      <c r="FX530" t="s">
        <v>360</v>
      </c>
      <c r="FY530" t="s">
        <v>360</v>
      </c>
      <c r="FZ530" t="s">
        <v>360</v>
      </c>
      <c r="GA530" t="s">
        <v>360</v>
      </c>
      <c r="GB530">
        <v>0</v>
      </c>
      <c r="GC530">
        <v>100</v>
      </c>
      <c r="GD530">
        <v>100</v>
      </c>
      <c r="GE530">
        <v>3.395</v>
      </c>
      <c r="GF530">
        <v>0.4006</v>
      </c>
      <c r="GG530">
        <v>1.952128706093963</v>
      </c>
      <c r="GH530">
        <v>0.004218851560130391</v>
      </c>
      <c r="GI530">
        <v>-1.795455638341317E-06</v>
      </c>
      <c r="GJ530">
        <v>4.509012065089949E-10</v>
      </c>
      <c r="GK530">
        <v>0.4005864047308223</v>
      </c>
      <c r="GL530">
        <v>0</v>
      </c>
      <c r="GM530">
        <v>0</v>
      </c>
      <c r="GN530">
        <v>0</v>
      </c>
      <c r="GO530">
        <v>0</v>
      </c>
      <c r="GP530">
        <v>2124</v>
      </c>
      <c r="GQ530">
        <v>1</v>
      </c>
      <c r="GR530">
        <v>26</v>
      </c>
      <c r="GS530">
        <v>223381.9</v>
      </c>
      <c r="GT530">
        <v>1257.6</v>
      </c>
      <c r="GU530">
        <v>1.13037</v>
      </c>
      <c r="GV530">
        <v>2.56836</v>
      </c>
      <c r="GW530">
        <v>1.39893</v>
      </c>
      <c r="GX530">
        <v>2.36206</v>
      </c>
      <c r="GY530">
        <v>1.44897</v>
      </c>
      <c r="GZ530">
        <v>2.50122</v>
      </c>
      <c r="HA530">
        <v>39.9437</v>
      </c>
      <c r="HB530">
        <v>24.2101</v>
      </c>
      <c r="HC530">
        <v>18</v>
      </c>
      <c r="HD530">
        <v>494.854</v>
      </c>
      <c r="HE530">
        <v>448.175</v>
      </c>
      <c r="HF530">
        <v>34.8898</v>
      </c>
      <c r="HG530">
        <v>29.0827</v>
      </c>
      <c r="HH530">
        <v>30.0004</v>
      </c>
      <c r="HI530">
        <v>28.682</v>
      </c>
      <c r="HJ530">
        <v>28.7103</v>
      </c>
      <c r="HK530">
        <v>22.756</v>
      </c>
      <c r="HL530">
        <v>0</v>
      </c>
      <c r="HM530">
        <v>100</v>
      </c>
      <c r="HN530">
        <v>34.8951</v>
      </c>
      <c r="HO530">
        <v>426.655</v>
      </c>
      <c r="HP530">
        <v>29.0264</v>
      </c>
      <c r="HQ530">
        <v>100.424</v>
      </c>
      <c r="HR530">
        <v>101.708</v>
      </c>
    </row>
    <row r="531" spans="1:226">
      <c r="A531">
        <v>515</v>
      </c>
      <c r="B531">
        <v>1677870985.6</v>
      </c>
      <c r="C531">
        <v>8464.099999904633</v>
      </c>
      <c r="D531" t="s">
        <v>1396</v>
      </c>
      <c r="E531" t="s">
        <v>1397</v>
      </c>
      <c r="F531">
        <v>5</v>
      </c>
      <c r="G531" t="s">
        <v>353</v>
      </c>
      <c r="H531" t="s">
        <v>1155</v>
      </c>
      <c r="I531">
        <v>1677870977.755172</v>
      </c>
      <c r="J531">
        <f>(K531)/1000</f>
        <v>0</v>
      </c>
      <c r="K531">
        <f>IF(BF531, AN531, AH531)</f>
        <v>0</v>
      </c>
      <c r="L531">
        <f>IF(BF531, AI531, AG531)</f>
        <v>0</v>
      </c>
      <c r="M531">
        <f>BH531 - IF(AU531&gt;1, L531*BB531*100.0/(AW531*BV531), 0)</f>
        <v>0</v>
      </c>
      <c r="N531">
        <f>((T531-J531/2)*M531-L531)/(T531+J531/2)</f>
        <v>0</v>
      </c>
      <c r="O531">
        <f>N531*(BO531+BP531)/1000.0</f>
        <v>0</v>
      </c>
      <c r="P531">
        <f>(BH531 - IF(AU531&gt;1, L531*BB531*100.0/(AW531*BV531), 0))*(BO531+BP531)/1000.0</f>
        <v>0</v>
      </c>
      <c r="Q531">
        <f>2.0/((1/S531-1/R531)+SIGN(S531)*SQRT((1/S531-1/R531)*(1/S531-1/R531) + 4*BC531/((BC531+1)*(BC531+1))*(2*1/S531*1/R531-1/R531*1/R531)))</f>
        <v>0</v>
      </c>
      <c r="R531">
        <f>IF(LEFT(BD531,1)&lt;&gt;"0",IF(LEFT(BD531,1)="1",3.0,BE531),$D$5+$E$5*(BV531*BO531/($K$5*1000))+$F$5*(BV531*BO531/($K$5*1000))*MAX(MIN(BB531,$J$5),$I$5)*MAX(MIN(BB531,$J$5),$I$5)+$G$5*MAX(MIN(BB531,$J$5),$I$5)*(BV531*BO531/($K$5*1000))+$H$5*(BV531*BO531/($K$5*1000))*(BV531*BO531/($K$5*1000)))</f>
        <v>0</v>
      </c>
      <c r="S531">
        <f>J531*(1000-(1000*0.61365*exp(17.502*W531/(240.97+W531))/(BO531+BP531)+BJ531)/2)/(1000*0.61365*exp(17.502*W531/(240.97+W531))/(BO531+BP531)-BJ531)</f>
        <v>0</v>
      </c>
      <c r="T531">
        <f>1/((BC531+1)/(Q531/1.6)+1/(R531/1.37)) + BC531/((BC531+1)/(Q531/1.6) + BC531/(R531/1.37))</f>
        <v>0</v>
      </c>
      <c r="U531">
        <f>(AX531*BA531)</f>
        <v>0</v>
      </c>
      <c r="V531">
        <f>(BQ531+(U531+2*0.95*5.67E-8*(((BQ531+$B$7)+273)^4-(BQ531+273)^4)-44100*J531)/(1.84*29.3*R531+8*0.95*5.67E-8*(BQ531+273)^3))</f>
        <v>0</v>
      </c>
      <c r="W531">
        <f>($C$7*BR531+$D$7*BS531+$E$7*V531)</f>
        <v>0</v>
      </c>
      <c r="X531">
        <f>0.61365*exp(17.502*W531/(240.97+W531))</f>
        <v>0</v>
      </c>
      <c r="Y531">
        <f>(Z531/AA531*100)</f>
        <v>0</v>
      </c>
      <c r="Z531">
        <f>BJ531*(BO531+BP531)/1000</f>
        <v>0</v>
      </c>
      <c r="AA531">
        <f>0.61365*exp(17.502*BQ531/(240.97+BQ531))</f>
        <v>0</v>
      </c>
      <c r="AB531">
        <f>(X531-BJ531*(BO531+BP531)/1000)</f>
        <v>0</v>
      </c>
      <c r="AC531">
        <f>(-J531*44100)</f>
        <v>0</v>
      </c>
      <c r="AD531">
        <f>2*29.3*R531*0.92*(BQ531-W531)</f>
        <v>0</v>
      </c>
      <c r="AE531">
        <f>2*0.95*5.67E-8*(((BQ531+$B$7)+273)^4-(W531+273)^4)</f>
        <v>0</v>
      </c>
      <c r="AF531">
        <f>U531+AE531+AC531+AD531</f>
        <v>0</v>
      </c>
      <c r="AG531">
        <f>BN531*AU531*(BI531-BH531*(1000-AU531*BK531)/(1000-AU531*BJ531))/(100*BB531)</f>
        <v>0</v>
      </c>
      <c r="AH531">
        <f>1000*BN531*AU531*(BJ531-BK531)/(100*BB531*(1000-AU531*BJ531))</f>
        <v>0</v>
      </c>
      <c r="AI531">
        <f>(AJ531 - AK531 - BO531*1E3/(8.314*(BQ531+273.15)) * AM531/BN531 * AL531) * BN531/(100*BB531) * (1000 - BK531)/1000</f>
        <v>0</v>
      </c>
      <c r="AJ531">
        <v>431.9432684183262</v>
      </c>
      <c r="AK531">
        <v>420.6569878787877</v>
      </c>
      <c r="AL531">
        <v>0.02474770841898605</v>
      </c>
      <c r="AM531">
        <v>63.79551976902608</v>
      </c>
      <c r="AN531">
        <f>(AP531 - AO531 + BO531*1E3/(8.314*(BQ531+273.15)) * AR531/BN531 * AQ531) * BN531/(100*BB531) * 1000/(1000 - AP531)</f>
        <v>0</v>
      </c>
      <c r="AO531">
        <v>27.48393799996149</v>
      </c>
      <c r="AP531">
        <v>29.76616666666665</v>
      </c>
      <c r="AQ531">
        <v>-5.582382476588249E-05</v>
      </c>
      <c r="AR531">
        <v>100.2132558642337</v>
      </c>
      <c r="AS531">
        <v>0</v>
      </c>
      <c r="AT531">
        <v>0</v>
      </c>
      <c r="AU531">
        <f>IF(AS531*$H$13&gt;=AW531,1.0,(AW531/(AW531-AS531*$H$13)))</f>
        <v>0</v>
      </c>
      <c r="AV531">
        <f>(AU531-1)*100</f>
        <v>0</v>
      </c>
      <c r="AW531">
        <f>MAX(0,($B$13+$C$13*BV531)/(1+$D$13*BV531)*BO531/(BQ531+273)*$E$13)</f>
        <v>0</v>
      </c>
      <c r="AX531">
        <f>$B$11*BW531+$C$11*BX531+$F$11*CI531*(1-CL531)</f>
        <v>0</v>
      </c>
      <c r="AY531">
        <f>AX531*AZ531</f>
        <v>0</v>
      </c>
      <c r="AZ531">
        <f>($B$11*$D$9+$C$11*$D$9+$F$11*((CV531+CN531)/MAX(CV531+CN531+CW531, 0.1)*$I$9+CW531/MAX(CV531+CN531+CW531, 0.1)*$J$9))/($B$11+$C$11+$F$11)</f>
        <v>0</v>
      </c>
      <c r="BA531">
        <f>($B$11*$K$9+$C$11*$K$9+$F$11*((CV531+CN531)/MAX(CV531+CN531+CW531, 0.1)*$P$9+CW531/MAX(CV531+CN531+CW531, 0.1)*$Q$9))/($B$11+$C$11+$F$11)</f>
        <v>0</v>
      </c>
      <c r="BB531">
        <v>3.21</v>
      </c>
      <c r="BC531">
        <v>0.5</v>
      </c>
      <c r="BD531" t="s">
        <v>355</v>
      </c>
      <c r="BE531">
        <v>2</v>
      </c>
      <c r="BF531" t="b">
        <v>1</v>
      </c>
      <c r="BG531">
        <v>1677870977.755172</v>
      </c>
      <c r="BH531">
        <v>408.096551724138</v>
      </c>
      <c r="BI531">
        <v>420.1464827586207</v>
      </c>
      <c r="BJ531">
        <v>29.77896551724138</v>
      </c>
      <c r="BK531">
        <v>27.48391034482759</v>
      </c>
      <c r="BL531">
        <v>404.7010689655173</v>
      </c>
      <c r="BM531">
        <v>29.37837586206896</v>
      </c>
      <c r="BN531">
        <v>500.0146206896551</v>
      </c>
      <c r="BO531">
        <v>89.34599655172417</v>
      </c>
      <c r="BP531">
        <v>0.09978802413793102</v>
      </c>
      <c r="BQ531">
        <v>34.2143448275862</v>
      </c>
      <c r="BR531">
        <v>34.99943103448275</v>
      </c>
      <c r="BS531">
        <v>999.9000000000002</v>
      </c>
      <c r="BT531">
        <v>0</v>
      </c>
      <c r="BU531">
        <v>0</v>
      </c>
      <c r="BV531">
        <v>9999.201379310343</v>
      </c>
      <c r="BW531">
        <v>0</v>
      </c>
      <c r="BX531">
        <v>5.792219999999998</v>
      </c>
      <c r="BY531">
        <v>-12.05001724137931</v>
      </c>
      <c r="BZ531">
        <v>420.6222413793103</v>
      </c>
      <c r="CA531">
        <v>432.0200344827587</v>
      </c>
      <c r="CB531">
        <v>2.295052068965517</v>
      </c>
      <c r="CC531">
        <v>420.1464827586207</v>
      </c>
      <c r="CD531">
        <v>27.48391034482759</v>
      </c>
      <c r="CE531">
        <v>2.660632758620689</v>
      </c>
      <c r="CF531">
        <v>2.455577586206897</v>
      </c>
      <c r="CG531">
        <v>22.04396206896551</v>
      </c>
      <c r="CH531">
        <v>20.73502413793103</v>
      </c>
      <c r="CI531">
        <v>2000.02448275862</v>
      </c>
      <c r="CJ531">
        <v>0.9800042758620687</v>
      </c>
      <c r="CK531">
        <v>0.01999534827586207</v>
      </c>
      <c r="CL531">
        <v>0</v>
      </c>
      <c r="CM531">
        <v>2.060579310344827</v>
      </c>
      <c r="CN531">
        <v>0</v>
      </c>
      <c r="CO531">
        <v>6374.253103448275</v>
      </c>
      <c r="CP531">
        <v>17338.47931034482</v>
      </c>
      <c r="CQ531">
        <v>39.68699999999998</v>
      </c>
      <c r="CR531">
        <v>40.375</v>
      </c>
      <c r="CS531">
        <v>39.43699999999998</v>
      </c>
      <c r="CT531">
        <v>38.75855172413793</v>
      </c>
      <c r="CU531">
        <v>39.5</v>
      </c>
      <c r="CV531">
        <v>1960.034137931034</v>
      </c>
      <c r="CW531">
        <v>39.99034482758621</v>
      </c>
      <c r="CX531">
        <v>0</v>
      </c>
      <c r="CY531">
        <v>1677870988.6</v>
      </c>
      <c r="CZ531">
        <v>0</v>
      </c>
      <c r="DA531">
        <v>0</v>
      </c>
      <c r="DB531" t="s">
        <v>356</v>
      </c>
      <c r="DC531">
        <v>1664468064.5</v>
      </c>
      <c r="DD531">
        <v>1677795524</v>
      </c>
      <c r="DE531">
        <v>0</v>
      </c>
      <c r="DF531">
        <v>-0.419</v>
      </c>
      <c r="DG531">
        <v>-0.001</v>
      </c>
      <c r="DH531">
        <v>3.097</v>
      </c>
      <c r="DI531">
        <v>0.268</v>
      </c>
      <c r="DJ531">
        <v>400</v>
      </c>
      <c r="DK531">
        <v>24</v>
      </c>
      <c r="DL531">
        <v>0.15</v>
      </c>
      <c r="DM531">
        <v>0.13</v>
      </c>
      <c r="DN531">
        <v>-11.865335</v>
      </c>
      <c r="DO531">
        <v>-1.678838273921213</v>
      </c>
      <c r="DP531">
        <v>0.2034975055743928</v>
      </c>
      <c r="DQ531">
        <v>0</v>
      </c>
      <c r="DR531">
        <v>2.29834875</v>
      </c>
      <c r="DS531">
        <v>-0.06236881801125621</v>
      </c>
      <c r="DT531">
        <v>0.006240679525300127</v>
      </c>
      <c r="DU531">
        <v>1</v>
      </c>
      <c r="DV531">
        <v>1</v>
      </c>
      <c r="DW531">
        <v>2</v>
      </c>
      <c r="DX531" t="s">
        <v>365</v>
      </c>
      <c r="DY531">
        <v>2.97729</v>
      </c>
      <c r="DZ531">
        <v>2.728</v>
      </c>
      <c r="EA531">
        <v>0.0824693</v>
      </c>
      <c r="EB531">
        <v>0.08566989999999999</v>
      </c>
      <c r="EC531">
        <v>0.122266</v>
      </c>
      <c r="ED531">
        <v>0.116569</v>
      </c>
      <c r="EE531">
        <v>27372.6</v>
      </c>
      <c r="EF531">
        <v>26958.5</v>
      </c>
      <c r="EG531">
        <v>30371.7</v>
      </c>
      <c r="EH531">
        <v>29742.7</v>
      </c>
      <c r="EI531">
        <v>36791.1</v>
      </c>
      <c r="EJ531">
        <v>34590.9</v>
      </c>
      <c r="EK531">
        <v>46475.2</v>
      </c>
      <c r="EL531">
        <v>44231.2</v>
      </c>
      <c r="EM531">
        <v>1.85555</v>
      </c>
      <c r="EN531">
        <v>1.8268</v>
      </c>
      <c r="EO531">
        <v>0.192985</v>
      </c>
      <c r="EP531">
        <v>0</v>
      </c>
      <c r="EQ531">
        <v>31.8704</v>
      </c>
      <c r="ER531">
        <v>999.9</v>
      </c>
      <c r="ES531">
        <v>48.4</v>
      </c>
      <c r="ET531">
        <v>33.4</v>
      </c>
      <c r="EU531">
        <v>27.9891</v>
      </c>
      <c r="EV531">
        <v>62.9826</v>
      </c>
      <c r="EW531">
        <v>20.1683</v>
      </c>
      <c r="EX531">
        <v>1</v>
      </c>
      <c r="EY531">
        <v>0.146801</v>
      </c>
      <c r="EZ531">
        <v>-2.16999</v>
      </c>
      <c r="FA531">
        <v>20.1873</v>
      </c>
      <c r="FB531">
        <v>5.23047</v>
      </c>
      <c r="FC531">
        <v>11.974</v>
      </c>
      <c r="FD531">
        <v>4.9709</v>
      </c>
      <c r="FE531">
        <v>3.2897</v>
      </c>
      <c r="FF531">
        <v>9999</v>
      </c>
      <c r="FG531">
        <v>9999</v>
      </c>
      <c r="FH531">
        <v>9999</v>
      </c>
      <c r="FI531">
        <v>999.9</v>
      </c>
      <c r="FJ531">
        <v>4.973</v>
      </c>
      <c r="FK531">
        <v>1.87741</v>
      </c>
      <c r="FL531">
        <v>1.87548</v>
      </c>
      <c r="FM531">
        <v>1.87836</v>
      </c>
      <c r="FN531">
        <v>1.875</v>
      </c>
      <c r="FO531">
        <v>1.8786</v>
      </c>
      <c r="FP531">
        <v>1.87561</v>
      </c>
      <c r="FQ531">
        <v>1.87683</v>
      </c>
      <c r="FR531">
        <v>0</v>
      </c>
      <c r="FS531">
        <v>0</v>
      </c>
      <c r="FT531">
        <v>0</v>
      </c>
      <c r="FU531">
        <v>0</v>
      </c>
      <c r="FV531" t="s">
        <v>358</v>
      </c>
      <c r="FW531" t="s">
        <v>359</v>
      </c>
      <c r="FX531" t="s">
        <v>360</v>
      </c>
      <c r="FY531" t="s">
        <v>360</v>
      </c>
      <c r="FZ531" t="s">
        <v>360</v>
      </c>
      <c r="GA531" t="s">
        <v>360</v>
      </c>
      <c r="GB531">
        <v>0</v>
      </c>
      <c r="GC531">
        <v>100</v>
      </c>
      <c r="GD531">
        <v>100</v>
      </c>
      <c r="GE531">
        <v>3.396</v>
      </c>
      <c r="GF531">
        <v>0.4006</v>
      </c>
      <c r="GG531">
        <v>1.952128706093963</v>
      </c>
      <c r="GH531">
        <v>0.004218851560130391</v>
      </c>
      <c r="GI531">
        <v>-1.795455638341317E-06</v>
      </c>
      <c r="GJ531">
        <v>4.509012065089949E-10</v>
      </c>
      <c r="GK531">
        <v>0.4005864047308223</v>
      </c>
      <c r="GL531">
        <v>0</v>
      </c>
      <c r="GM531">
        <v>0</v>
      </c>
      <c r="GN531">
        <v>0</v>
      </c>
      <c r="GO531">
        <v>0</v>
      </c>
      <c r="GP531">
        <v>2124</v>
      </c>
      <c r="GQ531">
        <v>1</v>
      </c>
      <c r="GR531">
        <v>26</v>
      </c>
      <c r="GS531">
        <v>223382</v>
      </c>
      <c r="GT531">
        <v>1257.7</v>
      </c>
      <c r="GU531">
        <v>1.15845</v>
      </c>
      <c r="GV531">
        <v>2.58179</v>
      </c>
      <c r="GW531">
        <v>1.39893</v>
      </c>
      <c r="GX531">
        <v>2.36206</v>
      </c>
      <c r="GY531">
        <v>1.44897</v>
      </c>
      <c r="GZ531">
        <v>2.41699</v>
      </c>
      <c r="HA531">
        <v>39.9689</v>
      </c>
      <c r="HB531">
        <v>24.2013</v>
      </c>
      <c r="HC531">
        <v>18</v>
      </c>
      <c r="HD531">
        <v>494.861</v>
      </c>
      <c r="HE531">
        <v>448.349</v>
      </c>
      <c r="HF531">
        <v>34.8898</v>
      </c>
      <c r="HG531">
        <v>29.0866</v>
      </c>
      <c r="HH531">
        <v>30.0003</v>
      </c>
      <c r="HI531">
        <v>28.6872</v>
      </c>
      <c r="HJ531">
        <v>28.7167</v>
      </c>
      <c r="HK531">
        <v>23.2606</v>
      </c>
      <c r="HL531">
        <v>0</v>
      </c>
      <c r="HM531">
        <v>100</v>
      </c>
      <c r="HN531">
        <v>34.8957</v>
      </c>
      <c r="HO531">
        <v>440.036</v>
      </c>
      <c r="HP531">
        <v>29.0264</v>
      </c>
      <c r="HQ531">
        <v>100.425</v>
      </c>
      <c r="HR531">
        <v>101.707</v>
      </c>
    </row>
    <row r="532" spans="1:226">
      <c r="A532">
        <v>516</v>
      </c>
      <c r="B532">
        <v>1677870990.6</v>
      </c>
      <c r="C532">
        <v>8469.099999904633</v>
      </c>
      <c r="D532" t="s">
        <v>1398</v>
      </c>
      <c r="E532" t="s">
        <v>1399</v>
      </c>
      <c r="F532">
        <v>5</v>
      </c>
      <c r="G532" t="s">
        <v>353</v>
      </c>
      <c r="H532" t="s">
        <v>1155</v>
      </c>
      <c r="I532">
        <v>1677870982.832142</v>
      </c>
      <c r="J532">
        <f>(K532)/1000</f>
        <v>0</v>
      </c>
      <c r="K532">
        <f>IF(BF532, AN532, AH532)</f>
        <v>0</v>
      </c>
      <c r="L532">
        <f>IF(BF532, AI532, AG532)</f>
        <v>0</v>
      </c>
      <c r="M532">
        <f>BH532 - IF(AU532&gt;1, L532*BB532*100.0/(AW532*BV532), 0)</f>
        <v>0</v>
      </c>
      <c r="N532">
        <f>((T532-J532/2)*M532-L532)/(T532+J532/2)</f>
        <v>0</v>
      </c>
      <c r="O532">
        <f>N532*(BO532+BP532)/1000.0</f>
        <v>0</v>
      </c>
      <c r="P532">
        <f>(BH532 - IF(AU532&gt;1, L532*BB532*100.0/(AW532*BV532), 0))*(BO532+BP532)/1000.0</f>
        <v>0</v>
      </c>
      <c r="Q532">
        <f>2.0/((1/S532-1/R532)+SIGN(S532)*SQRT((1/S532-1/R532)*(1/S532-1/R532) + 4*BC532/((BC532+1)*(BC532+1))*(2*1/S532*1/R532-1/R532*1/R532)))</f>
        <v>0</v>
      </c>
      <c r="R532">
        <f>IF(LEFT(BD532,1)&lt;&gt;"0",IF(LEFT(BD532,1)="1",3.0,BE532),$D$5+$E$5*(BV532*BO532/($K$5*1000))+$F$5*(BV532*BO532/($K$5*1000))*MAX(MIN(BB532,$J$5),$I$5)*MAX(MIN(BB532,$J$5),$I$5)+$G$5*MAX(MIN(BB532,$J$5),$I$5)*(BV532*BO532/($K$5*1000))+$H$5*(BV532*BO532/($K$5*1000))*(BV532*BO532/($K$5*1000)))</f>
        <v>0</v>
      </c>
      <c r="S532">
        <f>J532*(1000-(1000*0.61365*exp(17.502*W532/(240.97+W532))/(BO532+BP532)+BJ532)/2)/(1000*0.61365*exp(17.502*W532/(240.97+W532))/(BO532+BP532)-BJ532)</f>
        <v>0</v>
      </c>
      <c r="T532">
        <f>1/((BC532+1)/(Q532/1.6)+1/(R532/1.37)) + BC532/((BC532+1)/(Q532/1.6) + BC532/(R532/1.37))</f>
        <v>0</v>
      </c>
      <c r="U532">
        <f>(AX532*BA532)</f>
        <v>0</v>
      </c>
      <c r="V532">
        <f>(BQ532+(U532+2*0.95*5.67E-8*(((BQ532+$B$7)+273)^4-(BQ532+273)^4)-44100*J532)/(1.84*29.3*R532+8*0.95*5.67E-8*(BQ532+273)^3))</f>
        <v>0</v>
      </c>
      <c r="W532">
        <f>($C$7*BR532+$D$7*BS532+$E$7*V532)</f>
        <v>0</v>
      </c>
      <c r="X532">
        <f>0.61365*exp(17.502*W532/(240.97+W532))</f>
        <v>0</v>
      </c>
      <c r="Y532">
        <f>(Z532/AA532*100)</f>
        <v>0</v>
      </c>
      <c r="Z532">
        <f>BJ532*(BO532+BP532)/1000</f>
        <v>0</v>
      </c>
      <c r="AA532">
        <f>0.61365*exp(17.502*BQ532/(240.97+BQ532))</f>
        <v>0</v>
      </c>
      <c r="AB532">
        <f>(X532-BJ532*(BO532+BP532)/1000)</f>
        <v>0</v>
      </c>
      <c r="AC532">
        <f>(-J532*44100)</f>
        <v>0</v>
      </c>
      <c r="AD532">
        <f>2*29.3*R532*0.92*(BQ532-W532)</f>
        <v>0</v>
      </c>
      <c r="AE532">
        <f>2*0.95*5.67E-8*(((BQ532+$B$7)+273)^4-(W532+273)^4)</f>
        <v>0</v>
      </c>
      <c r="AF532">
        <f>U532+AE532+AC532+AD532</f>
        <v>0</v>
      </c>
      <c r="AG532">
        <f>BN532*AU532*(BI532-BH532*(1000-AU532*BK532)/(1000-AU532*BJ532))/(100*BB532)</f>
        <v>0</v>
      </c>
      <c r="AH532">
        <f>1000*BN532*AU532*(BJ532-BK532)/(100*BB532*(1000-AU532*BJ532))</f>
        <v>0</v>
      </c>
      <c r="AI532">
        <f>(AJ532 - AK532 - BO532*1E3/(8.314*(BQ532+273.15)) * AM532/BN532 * AL532) * BN532/(100*BB532) * (1000 - BK532)/1000</f>
        <v>0</v>
      </c>
      <c r="AJ532">
        <v>439.8228503528738</v>
      </c>
      <c r="AK532">
        <v>424.3517515151511</v>
      </c>
      <c r="AL532">
        <v>0.9301492463423929</v>
      </c>
      <c r="AM532">
        <v>63.79551976902608</v>
      </c>
      <c r="AN532">
        <f>(AP532 - AO532 + BO532*1E3/(8.314*(BQ532+273.15)) * AR532/BN532 * AQ532) * BN532/(100*BB532) * 1000/(1000 - AP532)</f>
        <v>0</v>
      </c>
      <c r="AO532">
        <v>27.48284971430864</v>
      </c>
      <c r="AP532">
        <v>29.75648606060605</v>
      </c>
      <c r="AQ532">
        <v>-4.736325538026351E-05</v>
      </c>
      <c r="AR532">
        <v>100.2132558642337</v>
      </c>
      <c r="AS532">
        <v>0</v>
      </c>
      <c r="AT532">
        <v>0</v>
      </c>
      <c r="AU532">
        <f>IF(AS532*$H$13&gt;=AW532,1.0,(AW532/(AW532-AS532*$H$13)))</f>
        <v>0</v>
      </c>
      <c r="AV532">
        <f>(AU532-1)*100</f>
        <v>0</v>
      </c>
      <c r="AW532">
        <f>MAX(0,($B$13+$C$13*BV532)/(1+$D$13*BV532)*BO532/(BQ532+273)*$E$13)</f>
        <v>0</v>
      </c>
      <c r="AX532">
        <f>$B$11*BW532+$C$11*BX532+$F$11*CI532*(1-CL532)</f>
        <v>0</v>
      </c>
      <c r="AY532">
        <f>AX532*AZ532</f>
        <v>0</v>
      </c>
      <c r="AZ532">
        <f>($B$11*$D$9+$C$11*$D$9+$F$11*((CV532+CN532)/MAX(CV532+CN532+CW532, 0.1)*$I$9+CW532/MAX(CV532+CN532+CW532, 0.1)*$J$9))/($B$11+$C$11+$F$11)</f>
        <v>0</v>
      </c>
      <c r="BA532">
        <f>($B$11*$K$9+$C$11*$K$9+$F$11*((CV532+CN532)/MAX(CV532+CN532+CW532, 0.1)*$P$9+CW532/MAX(CV532+CN532+CW532, 0.1)*$Q$9))/($B$11+$C$11+$F$11)</f>
        <v>0</v>
      </c>
      <c r="BB532">
        <v>3.21</v>
      </c>
      <c r="BC532">
        <v>0.5</v>
      </c>
      <c r="BD532" t="s">
        <v>355</v>
      </c>
      <c r="BE532">
        <v>2</v>
      </c>
      <c r="BF532" t="b">
        <v>1</v>
      </c>
      <c r="BG532">
        <v>1677870982.832142</v>
      </c>
      <c r="BH532">
        <v>408.6073571428572</v>
      </c>
      <c r="BI532">
        <v>422.97275</v>
      </c>
      <c r="BJ532">
        <v>29.77078928571429</v>
      </c>
      <c r="BK532">
        <v>27.48362142857143</v>
      </c>
      <c r="BL532">
        <v>405.2105357142858</v>
      </c>
      <c r="BM532">
        <v>29.37019642857143</v>
      </c>
      <c r="BN532">
        <v>500.0063214285714</v>
      </c>
      <c r="BO532">
        <v>89.34561428571429</v>
      </c>
      <c r="BP532">
        <v>0.09975323214285714</v>
      </c>
      <c r="BQ532">
        <v>34.21628571428571</v>
      </c>
      <c r="BR532">
        <v>34.99928571428571</v>
      </c>
      <c r="BS532">
        <v>999.9000000000002</v>
      </c>
      <c r="BT532">
        <v>0</v>
      </c>
      <c r="BU532">
        <v>0</v>
      </c>
      <c r="BV532">
        <v>9991.380357142856</v>
      </c>
      <c r="BW532">
        <v>0</v>
      </c>
      <c r="BX532">
        <v>5.792219999999999</v>
      </c>
      <c r="BY532">
        <v>-14.36533571428571</v>
      </c>
      <c r="BZ532">
        <v>421.1451785714286</v>
      </c>
      <c r="CA532">
        <v>434.9260357142857</v>
      </c>
      <c r="CB532">
        <v>2.287161428571429</v>
      </c>
      <c r="CC532">
        <v>422.97275</v>
      </c>
      <c r="CD532">
        <v>27.48362142857143</v>
      </c>
      <c r="CE532">
        <v>2.659890357142856</v>
      </c>
      <c r="CF532">
        <v>2.455541071428571</v>
      </c>
      <c r="CG532">
        <v>22.03938928571429</v>
      </c>
      <c r="CH532">
        <v>20.73478214285714</v>
      </c>
      <c r="CI532">
        <v>2000.030714285714</v>
      </c>
      <c r="CJ532">
        <v>0.9800042499999998</v>
      </c>
      <c r="CK532">
        <v>0.019995375</v>
      </c>
      <c r="CL532">
        <v>0</v>
      </c>
      <c r="CM532">
        <v>2.083882142857143</v>
      </c>
      <c r="CN532">
        <v>0</v>
      </c>
      <c r="CO532">
        <v>6371.238571428571</v>
      </c>
      <c r="CP532">
        <v>17338.53214285714</v>
      </c>
      <c r="CQ532">
        <v>39.69149999999998</v>
      </c>
      <c r="CR532">
        <v>40.375</v>
      </c>
      <c r="CS532">
        <v>39.44599999999999</v>
      </c>
      <c r="CT532">
        <v>38.77214285714285</v>
      </c>
      <c r="CU532">
        <v>39.5</v>
      </c>
      <c r="CV532">
        <v>1960.04</v>
      </c>
      <c r="CW532">
        <v>39.99071428571428</v>
      </c>
      <c r="CX532">
        <v>0</v>
      </c>
      <c r="CY532">
        <v>1677870994</v>
      </c>
      <c r="CZ532">
        <v>0</v>
      </c>
      <c r="DA532">
        <v>0</v>
      </c>
      <c r="DB532" t="s">
        <v>356</v>
      </c>
      <c r="DC532">
        <v>1664468064.5</v>
      </c>
      <c r="DD532">
        <v>1677795524</v>
      </c>
      <c r="DE532">
        <v>0</v>
      </c>
      <c r="DF532">
        <v>-0.419</v>
      </c>
      <c r="DG532">
        <v>-0.001</v>
      </c>
      <c r="DH532">
        <v>3.097</v>
      </c>
      <c r="DI532">
        <v>0.268</v>
      </c>
      <c r="DJ532">
        <v>400</v>
      </c>
      <c r="DK532">
        <v>24</v>
      </c>
      <c r="DL532">
        <v>0.15</v>
      </c>
      <c r="DM532">
        <v>0.13</v>
      </c>
      <c r="DN532">
        <v>-13.6735825</v>
      </c>
      <c r="DO532">
        <v>-25.33907729831143</v>
      </c>
      <c r="DP532">
        <v>3.118055401358955</v>
      </c>
      <c r="DQ532">
        <v>0</v>
      </c>
      <c r="DR532">
        <v>2.29072875</v>
      </c>
      <c r="DS532">
        <v>-0.0950367354596624</v>
      </c>
      <c r="DT532">
        <v>0.00924253460569667</v>
      </c>
      <c r="DU532">
        <v>1</v>
      </c>
      <c r="DV532">
        <v>1</v>
      </c>
      <c r="DW532">
        <v>2</v>
      </c>
      <c r="DX532" t="s">
        <v>365</v>
      </c>
      <c r="DY532">
        <v>2.97739</v>
      </c>
      <c r="DZ532">
        <v>2.72817</v>
      </c>
      <c r="EA532">
        <v>0.08311499999999999</v>
      </c>
      <c r="EB532">
        <v>0.0876229</v>
      </c>
      <c r="EC532">
        <v>0.122237</v>
      </c>
      <c r="ED532">
        <v>0.116574</v>
      </c>
      <c r="EE532">
        <v>27352.3</v>
      </c>
      <c r="EF532">
        <v>26900.9</v>
      </c>
      <c r="EG532">
        <v>30370.6</v>
      </c>
      <c r="EH532">
        <v>29742.6</v>
      </c>
      <c r="EI532">
        <v>36791.2</v>
      </c>
      <c r="EJ532">
        <v>34590.9</v>
      </c>
      <c r="EK532">
        <v>46473.7</v>
      </c>
      <c r="EL532">
        <v>44231.3</v>
      </c>
      <c r="EM532">
        <v>1.85545</v>
      </c>
      <c r="EN532">
        <v>1.82642</v>
      </c>
      <c r="EO532">
        <v>0.193156</v>
      </c>
      <c r="EP532">
        <v>0</v>
      </c>
      <c r="EQ532">
        <v>31.8771</v>
      </c>
      <c r="ER532">
        <v>999.9</v>
      </c>
      <c r="ES532">
        <v>48.4</v>
      </c>
      <c r="ET532">
        <v>33.4</v>
      </c>
      <c r="EU532">
        <v>27.9904</v>
      </c>
      <c r="EV532">
        <v>62.9926</v>
      </c>
      <c r="EW532">
        <v>20.1322</v>
      </c>
      <c r="EX532">
        <v>1</v>
      </c>
      <c r="EY532">
        <v>0.147137</v>
      </c>
      <c r="EZ532">
        <v>-2.18943</v>
      </c>
      <c r="FA532">
        <v>20.1871</v>
      </c>
      <c r="FB532">
        <v>5.23107</v>
      </c>
      <c r="FC532">
        <v>11.974</v>
      </c>
      <c r="FD532">
        <v>4.97115</v>
      </c>
      <c r="FE532">
        <v>3.28973</v>
      </c>
      <c r="FF532">
        <v>9999</v>
      </c>
      <c r="FG532">
        <v>9999</v>
      </c>
      <c r="FH532">
        <v>9999</v>
      </c>
      <c r="FI532">
        <v>999.9</v>
      </c>
      <c r="FJ532">
        <v>4.973</v>
      </c>
      <c r="FK532">
        <v>1.87741</v>
      </c>
      <c r="FL532">
        <v>1.87551</v>
      </c>
      <c r="FM532">
        <v>1.87836</v>
      </c>
      <c r="FN532">
        <v>1.875</v>
      </c>
      <c r="FO532">
        <v>1.87862</v>
      </c>
      <c r="FP532">
        <v>1.87561</v>
      </c>
      <c r="FQ532">
        <v>1.87683</v>
      </c>
      <c r="FR532">
        <v>0</v>
      </c>
      <c r="FS532">
        <v>0</v>
      </c>
      <c r="FT532">
        <v>0</v>
      </c>
      <c r="FU532">
        <v>0</v>
      </c>
      <c r="FV532" t="s">
        <v>358</v>
      </c>
      <c r="FW532" t="s">
        <v>359</v>
      </c>
      <c r="FX532" t="s">
        <v>360</v>
      </c>
      <c r="FY532" t="s">
        <v>360</v>
      </c>
      <c r="FZ532" t="s">
        <v>360</v>
      </c>
      <c r="GA532" t="s">
        <v>360</v>
      </c>
      <c r="GB532">
        <v>0</v>
      </c>
      <c r="GC532">
        <v>100</v>
      </c>
      <c r="GD532">
        <v>100</v>
      </c>
      <c r="GE532">
        <v>3.408</v>
      </c>
      <c r="GF532">
        <v>0.4006</v>
      </c>
      <c r="GG532">
        <v>1.952128706093963</v>
      </c>
      <c r="GH532">
        <v>0.004218851560130391</v>
      </c>
      <c r="GI532">
        <v>-1.795455638341317E-06</v>
      </c>
      <c r="GJ532">
        <v>4.509012065089949E-10</v>
      </c>
      <c r="GK532">
        <v>0.4005864047308223</v>
      </c>
      <c r="GL532">
        <v>0</v>
      </c>
      <c r="GM532">
        <v>0</v>
      </c>
      <c r="GN532">
        <v>0</v>
      </c>
      <c r="GO532">
        <v>0</v>
      </c>
      <c r="GP532">
        <v>2124</v>
      </c>
      <c r="GQ532">
        <v>1</v>
      </c>
      <c r="GR532">
        <v>26</v>
      </c>
      <c r="GS532">
        <v>223382.1</v>
      </c>
      <c r="GT532">
        <v>1257.8</v>
      </c>
      <c r="GU532">
        <v>1.18896</v>
      </c>
      <c r="GV532">
        <v>2.56714</v>
      </c>
      <c r="GW532">
        <v>1.39893</v>
      </c>
      <c r="GX532">
        <v>2.36206</v>
      </c>
      <c r="GY532">
        <v>1.44897</v>
      </c>
      <c r="GZ532">
        <v>2.50977</v>
      </c>
      <c r="HA532">
        <v>39.9437</v>
      </c>
      <c r="HB532">
        <v>24.2101</v>
      </c>
      <c r="HC532">
        <v>18</v>
      </c>
      <c r="HD532">
        <v>494.837</v>
      </c>
      <c r="HE532">
        <v>448.148</v>
      </c>
      <c r="HF532">
        <v>34.8937</v>
      </c>
      <c r="HG532">
        <v>29.0896</v>
      </c>
      <c r="HH532">
        <v>30.0005</v>
      </c>
      <c r="HI532">
        <v>28.6919</v>
      </c>
      <c r="HJ532">
        <v>28.7213</v>
      </c>
      <c r="HK532">
        <v>23.9555</v>
      </c>
      <c r="HL532">
        <v>0</v>
      </c>
      <c r="HM532">
        <v>100</v>
      </c>
      <c r="HN532">
        <v>34.8987</v>
      </c>
      <c r="HO532">
        <v>460.071</v>
      </c>
      <c r="HP532">
        <v>29.0264</v>
      </c>
      <c r="HQ532">
        <v>100.421</v>
      </c>
      <c r="HR532">
        <v>101.707</v>
      </c>
    </row>
    <row r="533" spans="1:226">
      <c r="A533">
        <v>517</v>
      </c>
      <c r="B533">
        <v>1677870995.6</v>
      </c>
      <c r="C533">
        <v>8474.099999904633</v>
      </c>
      <c r="D533" t="s">
        <v>1400</v>
      </c>
      <c r="E533" t="s">
        <v>1401</v>
      </c>
      <c r="F533">
        <v>5</v>
      </c>
      <c r="G533" t="s">
        <v>353</v>
      </c>
      <c r="H533" t="s">
        <v>1155</v>
      </c>
      <c r="I533">
        <v>1677870988.1</v>
      </c>
      <c r="J533">
        <f>(K533)/1000</f>
        <v>0</v>
      </c>
      <c r="K533">
        <f>IF(BF533, AN533, AH533)</f>
        <v>0</v>
      </c>
      <c r="L533">
        <f>IF(BF533, AI533, AG533)</f>
        <v>0</v>
      </c>
      <c r="M533">
        <f>BH533 - IF(AU533&gt;1, L533*BB533*100.0/(AW533*BV533), 0)</f>
        <v>0</v>
      </c>
      <c r="N533">
        <f>((T533-J533/2)*M533-L533)/(T533+J533/2)</f>
        <v>0</v>
      </c>
      <c r="O533">
        <f>N533*(BO533+BP533)/1000.0</f>
        <v>0</v>
      </c>
      <c r="P533">
        <f>(BH533 - IF(AU533&gt;1, L533*BB533*100.0/(AW533*BV533), 0))*(BO533+BP533)/1000.0</f>
        <v>0</v>
      </c>
      <c r="Q533">
        <f>2.0/((1/S533-1/R533)+SIGN(S533)*SQRT((1/S533-1/R533)*(1/S533-1/R533) + 4*BC533/((BC533+1)*(BC533+1))*(2*1/S533*1/R533-1/R533*1/R533)))</f>
        <v>0</v>
      </c>
      <c r="R533">
        <f>IF(LEFT(BD533,1)&lt;&gt;"0",IF(LEFT(BD533,1)="1",3.0,BE533),$D$5+$E$5*(BV533*BO533/($K$5*1000))+$F$5*(BV533*BO533/($K$5*1000))*MAX(MIN(BB533,$J$5),$I$5)*MAX(MIN(BB533,$J$5),$I$5)+$G$5*MAX(MIN(BB533,$J$5),$I$5)*(BV533*BO533/($K$5*1000))+$H$5*(BV533*BO533/($K$5*1000))*(BV533*BO533/($K$5*1000)))</f>
        <v>0</v>
      </c>
      <c r="S533">
        <f>J533*(1000-(1000*0.61365*exp(17.502*W533/(240.97+W533))/(BO533+BP533)+BJ533)/2)/(1000*0.61365*exp(17.502*W533/(240.97+W533))/(BO533+BP533)-BJ533)</f>
        <v>0</v>
      </c>
      <c r="T533">
        <f>1/((BC533+1)/(Q533/1.6)+1/(R533/1.37)) + BC533/((BC533+1)/(Q533/1.6) + BC533/(R533/1.37))</f>
        <v>0</v>
      </c>
      <c r="U533">
        <f>(AX533*BA533)</f>
        <v>0</v>
      </c>
      <c r="V533">
        <f>(BQ533+(U533+2*0.95*5.67E-8*(((BQ533+$B$7)+273)^4-(BQ533+273)^4)-44100*J533)/(1.84*29.3*R533+8*0.95*5.67E-8*(BQ533+273)^3))</f>
        <v>0</v>
      </c>
      <c r="W533">
        <f>($C$7*BR533+$D$7*BS533+$E$7*V533)</f>
        <v>0</v>
      </c>
      <c r="X533">
        <f>0.61365*exp(17.502*W533/(240.97+W533))</f>
        <v>0</v>
      </c>
      <c r="Y533">
        <f>(Z533/AA533*100)</f>
        <v>0</v>
      </c>
      <c r="Z533">
        <f>BJ533*(BO533+BP533)/1000</f>
        <v>0</v>
      </c>
      <c r="AA533">
        <f>0.61365*exp(17.502*BQ533/(240.97+BQ533))</f>
        <v>0</v>
      </c>
      <c r="AB533">
        <f>(X533-BJ533*(BO533+BP533)/1000)</f>
        <v>0</v>
      </c>
      <c r="AC533">
        <f>(-J533*44100)</f>
        <v>0</v>
      </c>
      <c r="AD533">
        <f>2*29.3*R533*0.92*(BQ533-W533)</f>
        <v>0</v>
      </c>
      <c r="AE533">
        <f>2*0.95*5.67E-8*(((BQ533+$B$7)+273)^4-(W533+273)^4)</f>
        <v>0</v>
      </c>
      <c r="AF533">
        <f>U533+AE533+AC533+AD533</f>
        <v>0</v>
      </c>
      <c r="AG533">
        <f>BN533*AU533*(BI533-BH533*(1000-AU533*BK533)/(1000-AU533*BJ533))/(100*BB533)</f>
        <v>0</v>
      </c>
      <c r="AH533">
        <f>1000*BN533*AU533*(BJ533-BK533)/(100*BB533*(1000-AU533*BJ533))</f>
        <v>0</v>
      </c>
      <c r="AI533">
        <f>(AJ533 - AK533 - BO533*1E3/(8.314*(BQ533+273.15)) * AM533/BN533 * AL533) * BN533/(100*BB533) * (1000 - BK533)/1000</f>
        <v>0</v>
      </c>
      <c r="AJ533">
        <v>454.8301987649637</v>
      </c>
      <c r="AK533">
        <v>434.0698969696971</v>
      </c>
      <c r="AL533">
        <v>2.095402944637994</v>
      </c>
      <c r="AM533">
        <v>63.79551976902608</v>
      </c>
      <c r="AN533">
        <f>(AP533 - AO533 + BO533*1E3/(8.314*(BQ533+273.15)) * AR533/BN533 * AQ533) * BN533/(100*BB533) * 1000/(1000 - AP533)</f>
        <v>0</v>
      </c>
      <c r="AO533">
        <v>27.48630980594526</v>
      </c>
      <c r="AP533">
        <v>29.74421030303029</v>
      </c>
      <c r="AQ533">
        <v>-5.526513009821282E-05</v>
      </c>
      <c r="AR533">
        <v>100.2132558642337</v>
      </c>
      <c r="AS533">
        <v>0</v>
      </c>
      <c r="AT533">
        <v>0</v>
      </c>
      <c r="AU533">
        <f>IF(AS533*$H$13&gt;=AW533,1.0,(AW533/(AW533-AS533*$H$13)))</f>
        <v>0</v>
      </c>
      <c r="AV533">
        <f>(AU533-1)*100</f>
        <v>0</v>
      </c>
      <c r="AW533">
        <f>MAX(0,($B$13+$C$13*BV533)/(1+$D$13*BV533)*BO533/(BQ533+273)*$E$13)</f>
        <v>0</v>
      </c>
      <c r="AX533">
        <f>$B$11*BW533+$C$11*BX533+$F$11*CI533*(1-CL533)</f>
        <v>0</v>
      </c>
      <c r="AY533">
        <f>AX533*AZ533</f>
        <v>0</v>
      </c>
      <c r="AZ533">
        <f>($B$11*$D$9+$C$11*$D$9+$F$11*((CV533+CN533)/MAX(CV533+CN533+CW533, 0.1)*$I$9+CW533/MAX(CV533+CN533+CW533, 0.1)*$J$9))/($B$11+$C$11+$F$11)</f>
        <v>0</v>
      </c>
      <c r="BA533">
        <f>($B$11*$K$9+$C$11*$K$9+$F$11*((CV533+CN533)/MAX(CV533+CN533+CW533, 0.1)*$P$9+CW533/MAX(CV533+CN533+CW533, 0.1)*$Q$9))/($B$11+$C$11+$F$11)</f>
        <v>0</v>
      </c>
      <c r="BB533">
        <v>3.21</v>
      </c>
      <c r="BC533">
        <v>0.5</v>
      </c>
      <c r="BD533" t="s">
        <v>355</v>
      </c>
      <c r="BE533">
        <v>2</v>
      </c>
      <c r="BF533" t="b">
        <v>1</v>
      </c>
      <c r="BG533">
        <v>1677870988.1</v>
      </c>
      <c r="BH533">
        <v>411.596</v>
      </c>
      <c r="BI533">
        <v>430.8751481481481</v>
      </c>
      <c r="BJ533">
        <v>29.7602</v>
      </c>
      <c r="BK533">
        <v>27.48434814814815</v>
      </c>
      <c r="BL533">
        <v>408.1904814814815</v>
      </c>
      <c r="BM533">
        <v>29.3596037037037</v>
      </c>
      <c r="BN533">
        <v>500.0013703703703</v>
      </c>
      <c r="BO533">
        <v>89.34501851851853</v>
      </c>
      <c r="BP533">
        <v>0.09966785925925926</v>
      </c>
      <c r="BQ533">
        <v>34.21866296296297</v>
      </c>
      <c r="BR533">
        <v>34.99933333333334</v>
      </c>
      <c r="BS533">
        <v>999.9000000000001</v>
      </c>
      <c r="BT533">
        <v>0</v>
      </c>
      <c r="BU533">
        <v>0</v>
      </c>
      <c r="BV533">
        <v>9995.475925925928</v>
      </c>
      <c r="BW533">
        <v>0</v>
      </c>
      <c r="BX533">
        <v>5.792219999999999</v>
      </c>
      <c r="BY533">
        <v>-19.27897407407408</v>
      </c>
      <c r="BZ533">
        <v>424.2209999999999</v>
      </c>
      <c r="CA533">
        <v>443.0521111111111</v>
      </c>
      <c r="CB533">
        <v>2.275851851851852</v>
      </c>
      <c r="CC533">
        <v>430.8751481481481</v>
      </c>
      <c r="CD533">
        <v>27.48434814814815</v>
      </c>
      <c r="CE533">
        <v>2.658925925925926</v>
      </c>
      <c r="CF533">
        <v>2.455588888888889</v>
      </c>
      <c r="CG533">
        <v>22.03344814814815</v>
      </c>
      <c r="CH533">
        <v>20.7351</v>
      </c>
      <c r="CI533">
        <v>2000.023703703704</v>
      </c>
      <c r="CJ533">
        <v>0.9800042222222222</v>
      </c>
      <c r="CK533">
        <v>0.0199954037037037</v>
      </c>
      <c r="CL533">
        <v>0</v>
      </c>
      <c r="CM533">
        <v>2.094762962962963</v>
      </c>
      <c r="CN533">
        <v>0</v>
      </c>
      <c r="CO533">
        <v>6368.924814814816</v>
      </c>
      <c r="CP533">
        <v>17338.45185185185</v>
      </c>
      <c r="CQ533">
        <v>39.70333333333333</v>
      </c>
      <c r="CR533">
        <v>40.375</v>
      </c>
      <c r="CS533">
        <v>39.458</v>
      </c>
      <c r="CT533">
        <v>38.79362962962963</v>
      </c>
      <c r="CU533">
        <v>39.50459259259259</v>
      </c>
      <c r="CV533">
        <v>1960.032962962963</v>
      </c>
      <c r="CW533">
        <v>39.99074074074074</v>
      </c>
      <c r="CX533">
        <v>0</v>
      </c>
      <c r="CY533">
        <v>1677870998.8</v>
      </c>
      <c r="CZ533">
        <v>0</v>
      </c>
      <c r="DA533">
        <v>0</v>
      </c>
      <c r="DB533" t="s">
        <v>356</v>
      </c>
      <c r="DC533">
        <v>1664468064.5</v>
      </c>
      <c r="DD533">
        <v>1677795524</v>
      </c>
      <c r="DE533">
        <v>0</v>
      </c>
      <c r="DF533">
        <v>-0.419</v>
      </c>
      <c r="DG533">
        <v>-0.001</v>
      </c>
      <c r="DH533">
        <v>3.097</v>
      </c>
      <c r="DI533">
        <v>0.268</v>
      </c>
      <c r="DJ533">
        <v>400</v>
      </c>
      <c r="DK533">
        <v>24</v>
      </c>
      <c r="DL533">
        <v>0.15</v>
      </c>
      <c r="DM533">
        <v>0.13</v>
      </c>
      <c r="DN533">
        <v>-16.41196</v>
      </c>
      <c r="DO533">
        <v>-52.077025891182</v>
      </c>
      <c r="DP533">
        <v>5.477978193585659</v>
      </c>
      <c r="DQ533">
        <v>0</v>
      </c>
      <c r="DR533">
        <v>2.283361</v>
      </c>
      <c r="DS533">
        <v>-0.1199076923076949</v>
      </c>
      <c r="DT533">
        <v>0.01167239045782828</v>
      </c>
      <c r="DU533">
        <v>0</v>
      </c>
      <c r="DV533">
        <v>0</v>
      </c>
      <c r="DW533">
        <v>2</v>
      </c>
      <c r="DX533" t="s">
        <v>357</v>
      </c>
      <c r="DY533">
        <v>2.97731</v>
      </c>
      <c r="DZ533">
        <v>2.7285</v>
      </c>
      <c r="EA533">
        <v>0.08463</v>
      </c>
      <c r="EB533">
        <v>0.0899413</v>
      </c>
      <c r="EC533">
        <v>0.122203</v>
      </c>
      <c r="ED533">
        <v>0.116579</v>
      </c>
      <c r="EE533">
        <v>27306.9</v>
      </c>
      <c r="EF533">
        <v>26832.1</v>
      </c>
      <c r="EG533">
        <v>30370.4</v>
      </c>
      <c r="EH533">
        <v>29742.1</v>
      </c>
      <c r="EI533">
        <v>36792.6</v>
      </c>
      <c r="EJ533">
        <v>34590.4</v>
      </c>
      <c r="EK533">
        <v>46473.5</v>
      </c>
      <c r="EL533">
        <v>44230.7</v>
      </c>
      <c r="EM533">
        <v>1.8553</v>
      </c>
      <c r="EN533">
        <v>1.82668</v>
      </c>
      <c r="EO533">
        <v>0.192799</v>
      </c>
      <c r="EP533">
        <v>0</v>
      </c>
      <c r="EQ533">
        <v>31.8844</v>
      </c>
      <c r="ER533">
        <v>999.9</v>
      </c>
      <c r="ES533">
        <v>48.4</v>
      </c>
      <c r="ET533">
        <v>33.4</v>
      </c>
      <c r="EU533">
        <v>27.992</v>
      </c>
      <c r="EV533">
        <v>63.3026</v>
      </c>
      <c r="EW533">
        <v>20.2204</v>
      </c>
      <c r="EX533">
        <v>1</v>
      </c>
      <c r="EY533">
        <v>0.147383</v>
      </c>
      <c r="EZ533">
        <v>-2.17452</v>
      </c>
      <c r="FA533">
        <v>20.1873</v>
      </c>
      <c r="FB533">
        <v>5.22957</v>
      </c>
      <c r="FC533">
        <v>11.974</v>
      </c>
      <c r="FD533">
        <v>4.97075</v>
      </c>
      <c r="FE533">
        <v>3.2895</v>
      </c>
      <c r="FF533">
        <v>9999</v>
      </c>
      <c r="FG533">
        <v>9999</v>
      </c>
      <c r="FH533">
        <v>9999</v>
      </c>
      <c r="FI533">
        <v>999.9</v>
      </c>
      <c r="FJ533">
        <v>4.973</v>
      </c>
      <c r="FK533">
        <v>1.8774</v>
      </c>
      <c r="FL533">
        <v>1.87552</v>
      </c>
      <c r="FM533">
        <v>1.87835</v>
      </c>
      <c r="FN533">
        <v>1.87502</v>
      </c>
      <c r="FO533">
        <v>1.87863</v>
      </c>
      <c r="FP533">
        <v>1.87564</v>
      </c>
      <c r="FQ533">
        <v>1.87683</v>
      </c>
      <c r="FR533">
        <v>0</v>
      </c>
      <c r="FS533">
        <v>0</v>
      </c>
      <c r="FT533">
        <v>0</v>
      </c>
      <c r="FU533">
        <v>0</v>
      </c>
      <c r="FV533" t="s">
        <v>358</v>
      </c>
      <c r="FW533" t="s">
        <v>359</v>
      </c>
      <c r="FX533" t="s">
        <v>360</v>
      </c>
      <c r="FY533" t="s">
        <v>360</v>
      </c>
      <c r="FZ533" t="s">
        <v>360</v>
      </c>
      <c r="GA533" t="s">
        <v>360</v>
      </c>
      <c r="GB533">
        <v>0</v>
      </c>
      <c r="GC533">
        <v>100</v>
      </c>
      <c r="GD533">
        <v>100</v>
      </c>
      <c r="GE533">
        <v>3.437</v>
      </c>
      <c r="GF533">
        <v>0.4006</v>
      </c>
      <c r="GG533">
        <v>1.952128706093963</v>
      </c>
      <c r="GH533">
        <v>0.004218851560130391</v>
      </c>
      <c r="GI533">
        <v>-1.795455638341317E-06</v>
      </c>
      <c r="GJ533">
        <v>4.509012065089949E-10</v>
      </c>
      <c r="GK533">
        <v>0.4005864047308223</v>
      </c>
      <c r="GL533">
        <v>0</v>
      </c>
      <c r="GM533">
        <v>0</v>
      </c>
      <c r="GN533">
        <v>0</v>
      </c>
      <c r="GO533">
        <v>0</v>
      </c>
      <c r="GP533">
        <v>2124</v>
      </c>
      <c r="GQ533">
        <v>1</v>
      </c>
      <c r="GR533">
        <v>26</v>
      </c>
      <c r="GS533">
        <v>223382.2</v>
      </c>
      <c r="GT533">
        <v>1257.9</v>
      </c>
      <c r="GU533">
        <v>1.22559</v>
      </c>
      <c r="GV533">
        <v>2.58301</v>
      </c>
      <c r="GW533">
        <v>1.39893</v>
      </c>
      <c r="GX533">
        <v>2.36328</v>
      </c>
      <c r="GY533">
        <v>1.44897</v>
      </c>
      <c r="GZ533">
        <v>2.43774</v>
      </c>
      <c r="HA533">
        <v>39.9437</v>
      </c>
      <c r="HB533">
        <v>24.2013</v>
      </c>
      <c r="HC533">
        <v>18</v>
      </c>
      <c r="HD533">
        <v>494.787</v>
      </c>
      <c r="HE533">
        <v>448.351</v>
      </c>
      <c r="HF533">
        <v>34.8953</v>
      </c>
      <c r="HG533">
        <v>29.0928</v>
      </c>
      <c r="HH533">
        <v>30.0003</v>
      </c>
      <c r="HI533">
        <v>28.697</v>
      </c>
      <c r="HJ533">
        <v>28.7273</v>
      </c>
      <c r="HK533">
        <v>24.6073</v>
      </c>
      <c r="HL533">
        <v>0</v>
      </c>
      <c r="HM533">
        <v>100</v>
      </c>
      <c r="HN533">
        <v>34.8951</v>
      </c>
      <c r="HO533">
        <v>473.432</v>
      </c>
      <c r="HP533">
        <v>29.0264</v>
      </c>
      <c r="HQ533">
        <v>100.421</v>
      </c>
      <c r="HR533">
        <v>101.705</v>
      </c>
    </row>
    <row r="534" spans="1:226">
      <c r="A534">
        <v>518</v>
      </c>
      <c r="B534">
        <v>1677871000.6</v>
      </c>
      <c r="C534">
        <v>8479.099999904633</v>
      </c>
      <c r="D534" t="s">
        <v>1402</v>
      </c>
      <c r="E534" t="s">
        <v>1403</v>
      </c>
      <c r="F534">
        <v>5</v>
      </c>
      <c r="G534" t="s">
        <v>353</v>
      </c>
      <c r="H534" t="s">
        <v>1155</v>
      </c>
      <c r="I534">
        <v>1677870992.814285</v>
      </c>
      <c r="J534">
        <f>(K534)/1000</f>
        <v>0</v>
      </c>
      <c r="K534">
        <f>IF(BF534, AN534, AH534)</f>
        <v>0</v>
      </c>
      <c r="L534">
        <f>IF(BF534, AI534, AG534)</f>
        <v>0</v>
      </c>
      <c r="M534">
        <f>BH534 - IF(AU534&gt;1, L534*BB534*100.0/(AW534*BV534), 0)</f>
        <v>0</v>
      </c>
      <c r="N534">
        <f>((T534-J534/2)*M534-L534)/(T534+J534/2)</f>
        <v>0</v>
      </c>
      <c r="O534">
        <f>N534*(BO534+BP534)/1000.0</f>
        <v>0</v>
      </c>
      <c r="P534">
        <f>(BH534 - IF(AU534&gt;1, L534*BB534*100.0/(AW534*BV534), 0))*(BO534+BP534)/1000.0</f>
        <v>0</v>
      </c>
      <c r="Q534">
        <f>2.0/((1/S534-1/R534)+SIGN(S534)*SQRT((1/S534-1/R534)*(1/S534-1/R534) + 4*BC534/((BC534+1)*(BC534+1))*(2*1/S534*1/R534-1/R534*1/R534)))</f>
        <v>0</v>
      </c>
      <c r="R534">
        <f>IF(LEFT(BD534,1)&lt;&gt;"0",IF(LEFT(BD534,1)="1",3.0,BE534),$D$5+$E$5*(BV534*BO534/($K$5*1000))+$F$5*(BV534*BO534/($K$5*1000))*MAX(MIN(BB534,$J$5),$I$5)*MAX(MIN(BB534,$J$5),$I$5)+$G$5*MAX(MIN(BB534,$J$5),$I$5)*(BV534*BO534/($K$5*1000))+$H$5*(BV534*BO534/($K$5*1000))*(BV534*BO534/($K$5*1000)))</f>
        <v>0</v>
      </c>
      <c r="S534">
        <f>J534*(1000-(1000*0.61365*exp(17.502*W534/(240.97+W534))/(BO534+BP534)+BJ534)/2)/(1000*0.61365*exp(17.502*W534/(240.97+W534))/(BO534+BP534)-BJ534)</f>
        <v>0</v>
      </c>
      <c r="T534">
        <f>1/((BC534+1)/(Q534/1.6)+1/(R534/1.37)) + BC534/((BC534+1)/(Q534/1.6) + BC534/(R534/1.37))</f>
        <v>0</v>
      </c>
      <c r="U534">
        <f>(AX534*BA534)</f>
        <v>0</v>
      </c>
      <c r="V534">
        <f>(BQ534+(U534+2*0.95*5.67E-8*(((BQ534+$B$7)+273)^4-(BQ534+273)^4)-44100*J534)/(1.84*29.3*R534+8*0.95*5.67E-8*(BQ534+273)^3))</f>
        <v>0</v>
      </c>
      <c r="W534">
        <f>($C$7*BR534+$D$7*BS534+$E$7*V534)</f>
        <v>0</v>
      </c>
      <c r="X534">
        <f>0.61365*exp(17.502*W534/(240.97+W534))</f>
        <v>0</v>
      </c>
      <c r="Y534">
        <f>(Z534/AA534*100)</f>
        <v>0</v>
      </c>
      <c r="Z534">
        <f>BJ534*(BO534+BP534)/1000</f>
        <v>0</v>
      </c>
      <c r="AA534">
        <f>0.61365*exp(17.502*BQ534/(240.97+BQ534))</f>
        <v>0</v>
      </c>
      <c r="AB534">
        <f>(X534-BJ534*(BO534+BP534)/1000)</f>
        <v>0</v>
      </c>
      <c r="AC534">
        <f>(-J534*44100)</f>
        <v>0</v>
      </c>
      <c r="AD534">
        <f>2*29.3*R534*0.92*(BQ534-W534)</f>
        <v>0</v>
      </c>
      <c r="AE534">
        <f>2*0.95*5.67E-8*(((BQ534+$B$7)+273)^4-(W534+273)^4)</f>
        <v>0</v>
      </c>
      <c r="AF534">
        <f>U534+AE534+AC534+AD534</f>
        <v>0</v>
      </c>
      <c r="AG534">
        <f>BN534*AU534*(BI534-BH534*(1000-AU534*BK534)/(1000-AU534*BJ534))/(100*BB534)</f>
        <v>0</v>
      </c>
      <c r="AH534">
        <f>1000*BN534*AU534*(BJ534-BK534)/(100*BB534*(1000-AU534*BJ534))</f>
        <v>0</v>
      </c>
      <c r="AI534">
        <f>(AJ534 - AK534 - BO534*1E3/(8.314*(BQ534+273.15)) * AM534/BN534 * AL534) * BN534/(100*BB534) * (1000 - BK534)/1000</f>
        <v>0</v>
      </c>
      <c r="AJ534">
        <v>470.9785742243192</v>
      </c>
      <c r="AK534">
        <v>447.3237515151516</v>
      </c>
      <c r="AL534">
        <v>2.734822255240914</v>
      </c>
      <c r="AM534">
        <v>63.79551976902608</v>
      </c>
      <c r="AN534">
        <f>(AP534 - AO534 + BO534*1E3/(8.314*(BQ534+273.15)) * AR534/BN534 * AQ534) * BN534/(100*BB534) * 1000/(1000 - AP534)</f>
        <v>0</v>
      </c>
      <c r="AO534">
        <v>27.48568104187967</v>
      </c>
      <c r="AP534">
        <v>29.73029757575758</v>
      </c>
      <c r="AQ534">
        <v>-5.17563042489557E-05</v>
      </c>
      <c r="AR534">
        <v>100.2132558642337</v>
      </c>
      <c r="AS534">
        <v>0</v>
      </c>
      <c r="AT534">
        <v>0</v>
      </c>
      <c r="AU534">
        <f>IF(AS534*$H$13&gt;=AW534,1.0,(AW534/(AW534-AS534*$H$13)))</f>
        <v>0</v>
      </c>
      <c r="AV534">
        <f>(AU534-1)*100</f>
        <v>0</v>
      </c>
      <c r="AW534">
        <f>MAX(0,($B$13+$C$13*BV534)/(1+$D$13*BV534)*BO534/(BQ534+273)*$E$13)</f>
        <v>0</v>
      </c>
      <c r="AX534">
        <f>$B$11*BW534+$C$11*BX534+$F$11*CI534*(1-CL534)</f>
        <v>0</v>
      </c>
      <c r="AY534">
        <f>AX534*AZ534</f>
        <v>0</v>
      </c>
      <c r="AZ534">
        <f>($B$11*$D$9+$C$11*$D$9+$F$11*((CV534+CN534)/MAX(CV534+CN534+CW534, 0.1)*$I$9+CW534/MAX(CV534+CN534+CW534, 0.1)*$J$9))/($B$11+$C$11+$F$11)</f>
        <v>0</v>
      </c>
      <c r="BA534">
        <f>($B$11*$K$9+$C$11*$K$9+$F$11*((CV534+CN534)/MAX(CV534+CN534+CW534, 0.1)*$P$9+CW534/MAX(CV534+CN534+CW534, 0.1)*$Q$9))/($B$11+$C$11+$F$11)</f>
        <v>0</v>
      </c>
      <c r="BB534">
        <v>3.21</v>
      </c>
      <c r="BC534">
        <v>0.5</v>
      </c>
      <c r="BD534" t="s">
        <v>355</v>
      </c>
      <c r="BE534">
        <v>2</v>
      </c>
      <c r="BF534" t="b">
        <v>1</v>
      </c>
      <c r="BG534">
        <v>1677870992.814285</v>
      </c>
      <c r="BH534">
        <v>418.0871071428571</v>
      </c>
      <c r="BI534">
        <v>442.9817857142856</v>
      </c>
      <c r="BJ534">
        <v>29.74897857142857</v>
      </c>
      <c r="BK534">
        <v>27.48490714285714</v>
      </c>
      <c r="BL534">
        <v>414.6624285714285</v>
      </c>
      <c r="BM534">
        <v>29.34838571428571</v>
      </c>
      <c r="BN534">
        <v>500.0124642857144</v>
      </c>
      <c r="BO534">
        <v>89.34551428571429</v>
      </c>
      <c r="BP534">
        <v>0.09990441428571428</v>
      </c>
      <c r="BQ534">
        <v>34.22123571428571</v>
      </c>
      <c r="BR534">
        <v>35.00226785714285</v>
      </c>
      <c r="BS534">
        <v>999.9000000000002</v>
      </c>
      <c r="BT534">
        <v>0</v>
      </c>
      <c r="BU534">
        <v>0</v>
      </c>
      <c r="BV534">
        <v>9994.787857142857</v>
      </c>
      <c r="BW534">
        <v>0</v>
      </c>
      <c r="BX534">
        <v>5.792219999999999</v>
      </c>
      <c r="BY534">
        <v>-24.89464285714286</v>
      </c>
      <c r="BZ534">
        <v>430.9061071428571</v>
      </c>
      <c r="CA534">
        <v>455.50125</v>
      </c>
      <c r="CB534">
        <v>2.264072857142857</v>
      </c>
      <c r="CC534">
        <v>442.9817857142856</v>
      </c>
      <c r="CD534">
        <v>27.48490714285714</v>
      </c>
      <c r="CE534">
        <v>2.657937857142857</v>
      </c>
      <c r="CF534">
        <v>2.455653214285714</v>
      </c>
      <c r="CG534">
        <v>22.02735357142857</v>
      </c>
      <c r="CH534">
        <v>20.73551428571429</v>
      </c>
      <c r="CI534">
        <v>2000.017142857143</v>
      </c>
      <c r="CJ534">
        <v>0.9800043571428569</v>
      </c>
      <c r="CK534">
        <v>0.01999526428571429</v>
      </c>
      <c r="CL534">
        <v>0</v>
      </c>
      <c r="CM534">
        <v>2.153678571428571</v>
      </c>
      <c r="CN534">
        <v>0</v>
      </c>
      <c r="CO534">
        <v>6368.663571428571</v>
      </c>
      <c r="CP534">
        <v>17338.39285714286</v>
      </c>
      <c r="CQ534">
        <v>39.723</v>
      </c>
      <c r="CR534">
        <v>40.375</v>
      </c>
      <c r="CS534">
        <v>39.4775</v>
      </c>
      <c r="CT534">
        <v>38.80314285714285</v>
      </c>
      <c r="CU534">
        <v>39.50442857142857</v>
      </c>
      <c r="CV534">
        <v>1960.026785714286</v>
      </c>
      <c r="CW534">
        <v>39.99035714285714</v>
      </c>
      <c r="CX534">
        <v>0</v>
      </c>
      <c r="CY534">
        <v>1677871003.6</v>
      </c>
      <c r="CZ534">
        <v>0</v>
      </c>
      <c r="DA534">
        <v>0</v>
      </c>
      <c r="DB534" t="s">
        <v>356</v>
      </c>
      <c r="DC534">
        <v>1664468064.5</v>
      </c>
      <c r="DD534">
        <v>1677795524</v>
      </c>
      <c r="DE534">
        <v>0</v>
      </c>
      <c r="DF534">
        <v>-0.419</v>
      </c>
      <c r="DG534">
        <v>-0.001</v>
      </c>
      <c r="DH534">
        <v>3.097</v>
      </c>
      <c r="DI534">
        <v>0.268</v>
      </c>
      <c r="DJ534">
        <v>400</v>
      </c>
      <c r="DK534">
        <v>24</v>
      </c>
      <c r="DL534">
        <v>0.15</v>
      </c>
      <c r="DM534">
        <v>0.13</v>
      </c>
      <c r="DN534">
        <v>-21.8469875</v>
      </c>
      <c r="DO534">
        <v>-72.800826641651</v>
      </c>
      <c r="DP534">
        <v>7.085896536190305</v>
      </c>
      <c r="DQ534">
        <v>0</v>
      </c>
      <c r="DR534">
        <v>2.26976625</v>
      </c>
      <c r="DS534">
        <v>-0.1507721200750525</v>
      </c>
      <c r="DT534">
        <v>0.01459576799752242</v>
      </c>
      <c r="DU534">
        <v>0</v>
      </c>
      <c r="DV534">
        <v>0</v>
      </c>
      <c r="DW534">
        <v>2</v>
      </c>
      <c r="DX534" t="s">
        <v>357</v>
      </c>
      <c r="DY534">
        <v>2.97737</v>
      </c>
      <c r="DZ534">
        <v>2.72826</v>
      </c>
      <c r="EA534">
        <v>0.0866113</v>
      </c>
      <c r="EB534">
        <v>0.09237869999999999</v>
      </c>
      <c r="EC534">
        <v>0.122159</v>
      </c>
      <c r="ED534">
        <v>0.116579</v>
      </c>
      <c r="EE534">
        <v>27247.6</v>
      </c>
      <c r="EF534">
        <v>26759.9</v>
      </c>
      <c r="EG534">
        <v>30370.1</v>
      </c>
      <c r="EH534">
        <v>29741.7</v>
      </c>
      <c r="EI534">
        <v>36794.2</v>
      </c>
      <c r="EJ534">
        <v>34589.9</v>
      </c>
      <c r="EK534">
        <v>46473.1</v>
      </c>
      <c r="EL534">
        <v>44229.9</v>
      </c>
      <c r="EM534">
        <v>1.85527</v>
      </c>
      <c r="EN534">
        <v>1.82635</v>
      </c>
      <c r="EO534">
        <v>0.192523</v>
      </c>
      <c r="EP534">
        <v>0</v>
      </c>
      <c r="EQ534">
        <v>31.8919</v>
      </c>
      <c r="ER534">
        <v>999.9</v>
      </c>
      <c r="ES534">
        <v>48.4</v>
      </c>
      <c r="ET534">
        <v>33.4</v>
      </c>
      <c r="EU534">
        <v>27.9866</v>
      </c>
      <c r="EV534">
        <v>62.9826</v>
      </c>
      <c r="EW534">
        <v>20.3205</v>
      </c>
      <c r="EX534">
        <v>1</v>
      </c>
      <c r="EY534">
        <v>0.147805</v>
      </c>
      <c r="EZ534">
        <v>-2.17818</v>
      </c>
      <c r="FA534">
        <v>20.1871</v>
      </c>
      <c r="FB534">
        <v>5.22927</v>
      </c>
      <c r="FC534">
        <v>11.974</v>
      </c>
      <c r="FD534">
        <v>4.97045</v>
      </c>
      <c r="FE534">
        <v>3.28953</v>
      </c>
      <c r="FF534">
        <v>9999</v>
      </c>
      <c r="FG534">
        <v>9999</v>
      </c>
      <c r="FH534">
        <v>9999</v>
      </c>
      <c r="FI534">
        <v>999.9</v>
      </c>
      <c r="FJ534">
        <v>4.97301</v>
      </c>
      <c r="FK534">
        <v>1.87738</v>
      </c>
      <c r="FL534">
        <v>1.87549</v>
      </c>
      <c r="FM534">
        <v>1.87835</v>
      </c>
      <c r="FN534">
        <v>1.875</v>
      </c>
      <c r="FO534">
        <v>1.87857</v>
      </c>
      <c r="FP534">
        <v>1.87561</v>
      </c>
      <c r="FQ534">
        <v>1.87682</v>
      </c>
      <c r="FR534">
        <v>0</v>
      </c>
      <c r="FS534">
        <v>0</v>
      </c>
      <c r="FT534">
        <v>0</v>
      </c>
      <c r="FU534">
        <v>0</v>
      </c>
      <c r="FV534" t="s">
        <v>358</v>
      </c>
      <c r="FW534" t="s">
        <v>359</v>
      </c>
      <c r="FX534" t="s">
        <v>360</v>
      </c>
      <c r="FY534" t="s">
        <v>360</v>
      </c>
      <c r="FZ534" t="s">
        <v>360</v>
      </c>
      <c r="GA534" t="s">
        <v>360</v>
      </c>
      <c r="GB534">
        <v>0</v>
      </c>
      <c r="GC534">
        <v>100</v>
      </c>
      <c r="GD534">
        <v>100</v>
      </c>
      <c r="GE534">
        <v>3.476</v>
      </c>
      <c r="GF534">
        <v>0.4006</v>
      </c>
      <c r="GG534">
        <v>1.952128706093963</v>
      </c>
      <c r="GH534">
        <v>0.004218851560130391</v>
      </c>
      <c r="GI534">
        <v>-1.795455638341317E-06</v>
      </c>
      <c r="GJ534">
        <v>4.509012065089949E-10</v>
      </c>
      <c r="GK534">
        <v>0.4005864047308223</v>
      </c>
      <c r="GL534">
        <v>0</v>
      </c>
      <c r="GM534">
        <v>0</v>
      </c>
      <c r="GN534">
        <v>0</v>
      </c>
      <c r="GO534">
        <v>0</v>
      </c>
      <c r="GP534">
        <v>2124</v>
      </c>
      <c r="GQ534">
        <v>1</v>
      </c>
      <c r="GR534">
        <v>26</v>
      </c>
      <c r="GS534">
        <v>223382.3</v>
      </c>
      <c r="GT534">
        <v>1257.9</v>
      </c>
      <c r="GU534">
        <v>1.25977</v>
      </c>
      <c r="GV534">
        <v>2.56104</v>
      </c>
      <c r="GW534">
        <v>1.39893</v>
      </c>
      <c r="GX534">
        <v>2.36206</v>
      </c>
      <c r="GY534">
        <v>1.44897</v>
      </c>
      <c r="GZ534">
        <v>2.49512</v>
      </c>
      <c r="HA534">
        <v>39.9437</v>
      </c>
      <c r="HB534">
        <v>24.2101</v>
      </c>
      <c r="HC534">
        <v>18</v>
      </c>
      <c r="HD534">
        <v>494.809</v>
      </c>
      <c r="HE534">
        <v>448.184</v>
      </c>
      <c r="HF534">
        <v>34.8947</v>
      </c>
      <c r="HG534">
        <v>29.0964</v>
      </c>
      <c r="HH534">
        <v>30.0005</v>
      </c>
      <c r="HI534">
        <v>28.7023</v>
      </c>
      <c r="HJ534">
        <v>28.7324</v>
      </c>
      <c r="HK534">
        <v>25.3509</v>
      </c>
      <c r="HL534">
        <v>0</v>
      </c>
      <c r="HM534">
        <v>100</v>
      </c>
      <c r="HN534">
        <v>34.8951</v>
      </c>
      <c r="HO534">
        <v>493.467</v>
      </c>
      <c r="HP534">
        <v>29.0264</v>
      </c>
      <c r="HQ534">
        <v>100.42</v>
      </c>
      <c r="HR534">
        <v>101.703</v>
      </c>
    </row>
    <row r="535" spans="1:226">
      <c r="A535">
        <v>519</v>
      </c>
      <c r="B535">
        <v>1677871005.6</v>
      </c>
      <c r="C535">
        <v>8484.099999904633</v>
      </c>
      <c r="D535" t="s">
        <v>1404</v>
      </c>
      <c r="E535" t="s">
        <v>1405</v>
      </c>
      <c r="F535">
        <v>5</v>
      </c>
      <c r="G535" t="s">
        <v>353</v>
      </c>
      <c r="H535" t="s">
        <v>1155</v>
      </c>
      <c r="I535">
        <v>1677870998.1</v>
      </c>
      <c r="J535">
        <f>(K535)/1000</f>
        <v>0</v>
      </c>
      <c r="K535">
        <f>IF(BF535, AN535, AH535)</f>
        <v>0</v>
      </c>
      <c r="L535">
        <f>IF(BF535, AI535, AG535)</f>
        <v>0</v>
      </c>
      <c r="M535">
        <f>BH535 - IF(AU535&gt;1, L535*BB535*100.0/(AW535*BV535), 0)</f>
        <v>0</v>
      </c>
      <c r="N535">
        <f>((T535-J535/2)*M535-L535)/(T535+J535/2)</f>
        <v>0</v>
      </c>
      <c r="O535">
        <f>N535*(BO535+BP535)/1000.0</f>
        <v>0</v>
      </c>
      <c r="P535">
        <f>(BH535 - IF(AU535&gt;1, L535*BB535*100.0/(AW535*BV535), 0))*(BO535+BP535)/1000.0</f>
        <v>0</v>
      </c>
      <c r="Q535">
        <f>2.0/((1/S535-1/R535)+SIGN(S535)*SQRT((1/S535-1/R535)*(1/S535-1/R535) + 4*BC535/((BC535+1)*(BC535+1))*(2*1/S535*1/R535-1/R535*1/R535)))</f>
        <v>0</v>
      </c>
      <c r="R535">
        <f>IF(LEFT(BD535,1)&lt;&gt;"0",IF(LEFT(BD535,1)="1",3.0,BE535),$D$5+$E$5*(BV535*BO535/($K$5*1000))+$F$5*(BV535*BO535/($K$5*1000))*MAX(MIN(BB535,$J$5),$I$5)*MAX(MIN(BB535,$J$5),$I$5)+$G$5*MAX(MIN(BB535,$J$5),$I$5)*(BV535*BO535/($K$5*1000))+$H$5*(BV535*BO535/($K$5*1000))*(BV535*BO535/($K$5*1000)))</f>
        <v>0</v>
      </c>
      <c r="S535">
        <f>J535*(1000-(1000*0.61365*exp(17.502*W535/(240.97+W535))/(BO535+BP535)+BJ535)/2)/(1000*0.61365*exp(17.502*W535/(240.97+W535))/(BO535+BP535)-BJ535)</f>
        <v>0</v>
      </c>
      <c r="T535">
        <f>1/((BC535+1)/(Q535/1.6)+1/(R535/1.37)) + BC535/((BC535+1)/(Q535/1.6) + BC535/(R535/1.37))</f>
        <v>0</v>
      </c>
      <c r="U535">
        <f>(AX535*BA535)</f>
        <v>0</v>
      </c>
      <c r="V535">
        <f>(BQ535+(U535+2*0.95*5.67E-8*(((BQ535+$B$7)+273)^4-(BQ535+273)^4)-44100*J535)/(1.84*29.3*R535+8*0.95*5.67E-8*(BQ535+273)^3))</f>
        <v>0</v>
      </c>
      <c r="W535">
        <f>($C$7*BR535+$D$7*BS535+$E$7*V535)</f>
        <v>0</v>
      </c>
      <c r="X535">
        <f>0.61365*exp(17.502*W535/(240.97+W535))</f>
        <v>0</v>
      </c>
      <c r="Y535">
        <f>(Z535/AA535*100)</f>
        <v>0</v>
      </c>
      <c r="Z535">
        <f>BJ535*(BO535+BP535)/1000</f>
        <v>0</v>
      </c>
      <c r="AA535">
        <f>0.61365*exp(17.502*BQ535/(240.97+BQ535))</f>
        <v>0</v>
      </c>
      <c r="AB535">
        <f>(X535-BJ535*(BO535+BP535)/1000)</f>
        <v>0</v>
      </c>
      <c r="AC535">
        <f>(-J535*44100)</f>
        <v>0</v>
      </c>
      <c r="AD535">
        <f>2*29.3*R535*0.92*(BQ535-W535)</f>
        <v>0</v>
      </c>
      <c r="AE535">
        <f>2*0.95*5.67E-8*(((BQ535+$B$7)+273)^4-(W535+273)^4)</f>
        <v>0</v>
      </c>
      <c r="AF535">
        <f>U535+AE535+AC535+AD535</f>
        <v>0</v>
      </c>
      <c r="AG535">
        <f>BN535*AU535*(BI535-BH535*(1000-AU535*BK535)/(1000-AU535*BJ535))/(100*BB535)</f>
        <v>0</v>
      </c>
      <c r="AH535">
        <f>1000*BN535*AU535*(BJ535-BK535)/(100*BB535*(1000-AU535*BJ535))</f>
        <v>0</v>
      </c>
      <c r="AI535">
        <f>(AJ535 - AK535 - BO535*1E3/(8.314*(BQ535+273.15)) * AM535/BN535 * AL535) * BN535/(100*BB535) * (1000 - BK535)/1000</f>
        <v>0</v>
      </c>
      <c r="AJ535">
        <v>488.4793872276871</v>
      </c>
      <c r="AK535">
        <v>462.7358848484847</v>
      </c>
      <c r="AL535">
        <v>3.135011483981175</v>
      </c>
      <c r="AM535">
        <v>63.79551976902608</v>
      </c>
      <c r="AN535">
        <f>(AP535 - AO535 + BO535*1E3/(8.314*(BQ535+273.15)) * AR535/BN535 * AQ535) * BN535/(100*BB535) * 1000/(1000 - AP535)</f>
        <v>0</v>
      </c>
      <c r="AO535">
        <v>27.48986049456272</v>
      </c>
      <c r="AP535">
        <v>29.71777090909091</v>
      </c>
      <c r="AQ535">
        <v>-5.548436539315756E-05</v>
      </c>
      <c r="AR535">
        <v>100.2132558642337</v>
      </c>
      <c r="AS535">
        <v>0</v>
      </c>
      <c r="AT535">
        <v>0</v>
      </c>
      <c r="AU535">
        <f>IF(AS535*$H$13&gt;=AW535,1.0,(AW535/(AW535-AS535*$H$13)))</f>
        <v>0</v>
      </c>
      <c r="AV535">
        <f>(AU535-1)*100</f>
        <v>0</v>
      </c>
      <c r="AW535">
        <f>MAX(0,($B$13+$C$13*BV535)/(1+$D$13*BV535)*BO535/(BQ535+273)*$E$13)</f>
        <v>0</v>
      </c>
      <c r="AX535">
        <f>$B$11*BW535+$C$11*BX535+$F$11*CI535*(1-CL535)</f>
        <v>0</v>
      </c>
      <c r="AY535">
        <f>AX535*AZ535</f>
        <v>0</v>
      </c>
      <c r="AZ535">
        <f>($B$11*$D$9+$C$11*$D$9+$F$11*((CV535+CN535)/MAX(CV535+CN535+CW535, 0.1)*$I$9+CW535/MAX(CV535+CN535+CW535, 0.1)*$J$9))/($B$11+$C$11+$F$11)</f>
        <v>0</v>
      </c>
      <c r="BA535">
        <f>($B$11*$K$9+$C$11*$K$9+$F$11*((CV535+CN535)/MAX(CV535+CN535+CW535, 0.1)*$P$9+CW535/MAX(CV535+CN535+CW535, 0.1)*$Q$9))/($B$11+$C$11+$F$11)</f>
        <v>0</v>
      </c>
      <c r="BB535">
        <v>3.21</v>
      </c>
      <c r="BC535">
        <v>0.5</v>
      </c>
      <c r="BD535" t="s">
        <v>355</v>
      </c>
      <c r="BE535">
        <v>2</v>
      </c>
      <c r="BF535" t="b">
        <v>1</v>
      </c>
      <c r="BG535">
        <v>1677870998.1</v>
      </c>
      <c r="BH535">
        <v>429.4940370370371</v>
      </c>
      <c r="BI535">
        <v>459.5636296296297</v>
      </c>
      <c r="BJ535">
        <v>29.73594814814815</v>
      </c>
      <c r="BK535">
        <v>27.48714444444444</v>
      </c>
      <c r="BL535">
        <v>426.0357777777778</v>
      </c>
      <c r="BM535">
        <v>29.33535925925926</v>
      </c>
      <c r="BN535">
        <v>500.0207407407408</v>
      </c>
      <c r="BO535">
        <v>89.34438148148148</v>
      </c>
      <c r="BP535">
        <v>0.09983567037037036</v>
      </c>
      <c r="BQ535">
        <v>34.22411481481482</v>
      </c>
      <c r="BR535">
        <v>35.00328518518518</v>
      </c>
      <c r="BS535">
        <v>999.9000000000001</v>
      </c>
      <c r="BT535">
        <v>0</v>
      </c>
      <c r="BU535">
        <v>0</v>
      </c>
      <c r="BV535">
        <v>10002.4237037037</v>
      </c>
      <c r="BW535">
        <v>0</v>
      </c>
      <c r="BX535">
        <v>5.792219999999999</v>
      </c>
      <c r="BY535">
        <v>-30.06964814814815</v>
      </c>
      <c r="BZ535">
        <v>442.6567037037038</v>
      </c>
      <c r="CA535">
        <v>472.5528518518518</v>
      </c>
      <c r="CB535">
        <v>2.248808518518519</v>
      </c>
      <c r="CC535">
        <v>459.5636296296297</v>
      </c>
      <c r="CD535">
        <v>27.48714444444444</v>
      </c>
      <c r="CE535">
        <v>2.65674</v>
      </c>
      <c r="CF535">
        <v>2.455822222222222</v>
      </c>
      <c r="CG535">
        <v>22.01995925925926</v>
      </c>
      <c r="CH535">
        <v>20.73663333333333</v>
      </c>
      <c r="CI535">
        <v>2000.013333333334</v>
      </c>
      <c r="CJ535">
        <v>0.9800045555555554</v>
      </c>
      <c r="CK535">
        <v>0.01999505925925926</v>
      </c>
      <c r="CL535">
        <v>0</v>
      </c>
      <c r="CM535">
        <v>2.156622222222222</v>
      </c>
      <c r="CN535">
        <v>0</v>
      </c>
      <c r="CO535">
        <v>6370.698148148147</v>
      </c>
      <c r="CP535">
        <v>17338.36296296296</v>
      </c>
      <c r="CQ535">
        <v>39.74066666666667</v>
      </c>
      <c r="CR535">
        <v>40.38877777777777</v>
      </c>
      <c r="CS535">
        <v>39.49066666666667</v>
      </c>
      <c r="CT535">
        <v>38.812</v>
      </c>
      <c r="CU535">
        <v>39.51837037037036</v>
      </c>
      <c r="CV535">
        <v>1960.023333333333</v>
      </c>
      <c r="CW535">
        <v>39.99</v>
      </c>
      <c r="CX535">
        <v>0</v>
      </c>
      <c r="CY535">
        <v>1677871009</v>
      </c>
      <c r="CZ535">
        <v>0</v>
      </c>
      <c r="DA535">
        <v>0</v>
      </c>
      <c r="DB535" t="s">
        <v>356</v>
      </c>
      <c r="DC535">
        <v>1664468064.5</v>
      </c>
      <c r="DD535">
        <v>1677795524</v>
      </c>
      <c r="DE535">
        <v>0</v>
      </c>
      <c r="DF535">
        <v>-0.419</v>
      </c>
      <c r="DG535">
        <v>-0.001</v>
      </c>
      <c r="DH535">
        <v>3.097</v>
      </c>
      <c r="DI535">
        <v>0.268</v>
      </c>
      <c r="DJ535">
        <v>400</v>
      </c>
      <c r="DK535">
        <v>24</v>
      </c>
      <c r="DL535">
        <v>0.15</v>
      </c>
      <c r="DM535">
        <v>0.13</v>
      </c>
      <c r="DN535">
        <v>-26.02205</v>
      </c>
      <c r="DO535">
        <v>-63.07399024390241</v>
      </c>
      <c r="DP535">
        <v>6.23279160561301</v>
      </c>
      <c r="DQ535">
        <v>0</v>
      </c>
      <c r="DR535">
        <v>2.2593845</v>
      </c>
      <c r="DS535">
        <v>-0.1694962851782364</v>
      </c>
      <c r="DT535">
        <v>0.01633739176704772</v>
      </c>
      <c r="DU535">
        <v>0</v>
      </c>
      <c r="DV535">
        <v>0</v>
      </c>
      <c r="DW535">
        <v>2</v>
      </c>
      <c r="DX535" t="s">
        <v>357</v>
      </c>
      <c r="DY535">
        <v>2.97731</v>
      </c>
      <c r="DZ535">
        <v>2.72816</v>
      </c>
      <c r="EA535">
        <v>0.0888644</v>
      </c>
      <c r="EB535">
        <v>0.0948388</v>
      </c>
      <c r="EC535">
        <v>0.12212</v>
      </c>
      <c r="ED535">
        <v>0.116578</v>
      </c>
      <c r="EE535">
        <v>27180</v>
      </c>
      <c r="EF535">
        <v>26687.2</v>
      </c>
      <c r="EG535">
        <v>30369.7</v>
      </c>
      <c r="EH535">
        <v>29741.6</v>
      </c>
      <c r="EI535">
        <v>36795.4</v>
      </c>
      <c r="EJ535">
        <v>34590.1</v>
      </c>
      <c r="EK535">
        <v>46472.1</v>
      </c>
      <c r="EL535">
        <v>44229.8</v>
      </c>
      <c r="EM535">
        <v>1.8552</v>
      </c>
      <c r="EN535">
        <v>1.8265</v>
      </c>
      <c r="EO535">
        <v>0.191703</v>
      </c>
      <c r="EP535">
        <v>0</v>
      </c>
      <c r="EQ535">
        <v>31.9006</v>
      </c>
      <c r="ER535">
        <v>999.9</v>
      </c>
      <c r="ES535">
        <v>48.4</v>
      </c>
      <c r="ET535">
        <v>33.4</v>
      </c>
      <c r="EU535">
        <v>27.9919</v>
      </c>
      <c r="EV535">
        <v>63.0226</v>
      </c>
      <c r="EW535">
        <v>20.2524</v>
      </c>
      <c r="EX535">
        <v>1</v>
      </c>
      <c r="EY535">
        <v>0.147922</v>
      </c>
      <c r="EZ535">
        <v>-2.17906</v>
      </c>
      <c r="FA535">
        <v>20.1869</v>
      </c>
      <c r="FB535">
        <v>5.22672</v>
      </c>
      <c r="FC535">
        <v>11.974</v>
      </c>
      <c r="FD535">
        <v>4.97</v>
      </c>
      <c r="FE535">
        <v>3.2891</v>
      </c>
      <c r="FF535">
        <v>9999</v>
      </c>
      <c r="FG535">
        <v>9999</v>
      </c>
      <c r="FH535">
        <v>9999</v>
      </c>
      <c r="FI535">
        <v>999.9</v>
      </c>
      <c r="FJ535">
        <v>4.97302</v>
      </c>
      <c r="FK535">
        <v>1.8774</v>
      </c>
      <c r="FL535">
        <v>1.87551</v>
      </c>
      <c r="FM535">
        <v>1.87836</v>
      </c>
      <c r="FN535">
        <v>1.875</v>
      </c>
      <c r="FO535">
        <v>1.87861</v>
      </c>
      <c r="FP535">
        <v>1.87561</v>
      </c>
      <c r="FQ535">
        <v>1.87683</v>
      </c>
      <c r="FR535">
        <v>0</v>
      </c>
      <c r="FS535">
        <v>0</v>
      </c>
      <c r="FT535">
        <v>0</v>
      </c>
      <c r="FU535">
        <v>0</v>
      </c>
      <c r="FV535" t="s">
        <v>358</v>
      </c>
      <c r="FW535" t="s">
        <v>359</v>
      </c>
      <c r="FX535" t="s">
        <v>360</v>
      </c>
      <c r="FY535" t="s">
        <v>360</v>
      </c>
      <c r="FZ535" t="s">
        <v>360</v>
      </c>
      <c r="GA535" t="s">
        <v>360</v>
      </c>
      <c r="GB535">
        <v>0</v>
      </c>
      <c r="GC535">
        <v>100</v>
      </c>
      <c r="GD535">
        <v>100</v>
      </c>
      <c r="GE535">
        <v>3.52</v>
      </c>
      <c r="GF535">
        <v>0.4006</v>
      </c>
      <c r="GG535">
        <v>1.952128706093963</v>
      </c>
      <c r="GH535">
        <v>0.004218851560130391</v>
      </c>
      <c r="GI535">
        <v>-1.795455638341317E-06</v>
      </c>
      <c r="GJ535">
        <v>4.509012065089949E-10</v>
      </c>
      <c r="GK535">
        <v>0.4005864047308223</v>
      </c>
      <c r="GL535">
        <v>0</v>
      </c>
      <c r="GM535">
        <v>0</v>
      </c>
      <c r="GN535">
        <v>0</v>
      </c>
      <c r="GO535">
        <v>0</v>
      </c>
      <c r="GP535">
        <v>2124</v>
      </c>
      <c r="GQ535">
        <v>1</v>
      </c>
      <c r="GR535">
        <v>26</v>
      </c>
      <c r="GS535">
        <v>223382.4</v>
      </c>
      <c r="GT535">
        <v>1258</v>
      </c>
      <c r="GU535">
        <v>1.29639</v>
      </c>
      <c r="GV535">
        <v>2.57812</v>
      </c>
      <c r="GW535">
        <v>1.39893</v>
      </c>
      <c r="GX535">
        <v>2.36328</v>
      </c>
      <c r="GY535">
        <v>1.44897</v>
      </c>
      <c r="GZ535">
        <v>2.43896</v>
      </c>
      <c r="HA535">
        <v>39.9437</v>
      </c>
      <c r="HB535">
        <v>24.2013</v>
      </c>
      <c r="HC535">
        <v>18</v>
      </c>
      <c r="HD535">
        <v>494.802</v>
      </c>
      <c r="HE535">
        <v>448.322</v>
      </c>
      <c r="HF535">
        <v>34.8946</v>
      </c>
      <c r="HG535">
        <v>29.1003</v>
      </c>
      <c r="HH535">
        <v>30.0003</v>
      </c>
      <c r="HI535">
        <v>28.7075</v>
      </c>
      <c r="HJ535">
        <v>28.7381</v>
      </c>
      <c r="HK535">
        <v>26.0189</v>
      </c>
      <c r="HL535">
        <v>0</v>
      </c>
      <c r="HM535">
        <v>100</v>
      </c>
      <c r="HN535">
        <v>34.8949</v>
      </c>
      <c r="HO535">
        <v>506.824</v>
      </c>
      <c r="HP535">
        <v>29.0264</v>
      </c>
      <c r="HQ535">
        <v>100.418</v>
      </c>
      <c r="HR535">
        <v>101.703</v>
      </c>
    </row>
    <row r="536" spans="1:226">
      <c r="A536">
        <v>520</v>
      </c>
      <c r="B536">
        <v>1677871010.6</v>
      </c>
      <c r="C536">
        <v>8489.099999904633</v>
      </c>
      <c r="D536" t="s">
        <v>1406</v>
      </c>
      <c r="E536" t="s">
        <v>1407</v>
      </c>
      <c r="F536">
        <v>5</v>
      </c>
      <c r="G536" t="s">
        <v>353</v>
      </c>
      <c r="H536" t="s">
        <v>1155</v>
      </c>
      <c r="I536">
        <v>1677871002.814285</v>
      </c>
      <c r="J536">
        <f>(K536)/1000</f>
        <v>0</v>
      </c>
      <c r="K536">
        <f>IF(BF536, AN536, AH536)</f>
        <v>0</v>
      </c>
      <c r="L536">
        <f>IF(BF536, AI536, AG536)</f>
        <v>0</v>
      </c>
      <c r="M536">
        <f>BH536 - IF(AU536&gt;1, L536*BB536*100.0/(AW536*BV536), 0)</f>
        <v>0</v>
      </c>
      <c r="N536">
        <f>((T536-J536/2)*M536-L536)/(T536+J536/2)</f>
        <v>0</v>
      </c>
      <c r="O536">
        <f>N536*(BO536+BP536)/1000.0</f>
        <v>0</v>
      </c>
      <c r="P536">
        <f>(BH536 - IF(AU536&gt;1, L536*BB536*100.0/(AW536*BV536), 0))*(BO536+BP536)/1000.0</f>
        <v>0</v>
      </c>
      <c r="Q536">
        <f>2.0/((1/S536-1/R536)+SIGN(S536)*SQRT((1/S536-1/R536)*(1/S536-1/R536) + 4*BC536/((BC536+1)*(BC536+1))*(2*1/S536*1/R536-1/R536*1/R536)))</f>
        <v>0</v>
      </c>
      <c r="R536">
        <f>IF(LEFT(BD536,1)&lt;&gt;"0",IF(LEFT(BD536,1)="1",3.0,BE536),$D$5+$E$5*(BV536*BO536/($K$5*1000))+$F$5*(BV536*BO536/($K$5*1000))*MAX(MIN(BB536,$J$5),$I$5)*MAX(MIN(BB536,$J$5),$I$5)+$G$5*MAX(MIN(BB536,$J$5),$I$5)*(BV536*BO536/($K$5*1000))+$H$5*(BV536*BO536/($K$5*1000))*(BV536*BO536/($K$5*1000)))</f>
        <v>0</v>
      </c>
      <c r="S536">
        <f>J536*(1000-(1000*0.61365*exp(17.502*W536/(240.97+W536))/(BO536+BP536)+BJ536)/2)/(1000*0.61365*exp(17.502*W536/(240.97+W536))/(BO536+BP536)-BJ536)</f>
        <v>0</v>
      </c>
      <c r="T536">
        <f>1/((BC536+1)/(Q536/1.6)+1/(R536/1.37)) + BC536/((BC536+1)/(Q536/1.6) + BC536/(R536/1.37))</f>
        <v>0</v>
      </c>
      <c r="U536">
        <f>(AX536*BA536)</f>
        <v>0</v>
      </c>
      <c r="V536">
        <f>(BQ536+(U536+2*0.95*5.67E-8*(((BQ536+$B$7)+273)^4-(BQ536+273)^4)-44100*J536)/(1.84*29.3*R536+8*0.95*5.67E-8*(BQ536+273)^3))</f>
        <v>0</v>
      </c>
      <c r="W536">
        <f>($C$7*BR536+$D$7*BS536+$E$7*V536)</f>
        <v>0</v>
      </c>
      <c r="X536">
        <f>0.61365*exp(17.502*W536/(240.97+W536))</f>
        <v>0</v>
      </c>
      <c r="Y536">
        <f>(Z536/AA536*100)</f>
        <v>0</v>
      </c>
      <c r="Z536">
        <f>BJ536*(BO536+BP536)/1000</f>
        <v>0</v>
      </c>
      <c r="AA536">
        <f>0.61365*exp(17.502*BQ536/(240.97+BQ536))</f>
        <v>0</v>
      </c>
      <c r="AB536">
        <f>(X536-BJ536*(BO536+BP536)/1000)</f>
        <v>0</v>
      </c>
      <c r="AC536">
        <f>(-J536*44100)</f>
        <v>0</v>
      </c>
      <c r="AD536">
        <f>2*29.3*R536*0.92*(BQ536-W536)</f>
        <v>0</v>
      </c>
      <c r="AE536">
        <f>2*0.95*5.67E-8*(((BQ536+$B$7)+273)^4-(W536+273)^4)</f>
        <v>0</v>
      </c>
      <c r="AF536">
        <f>U536+AE536+AC536+AD536</f>
        <v>0</v>
      </c>
      <c r="AG536">
        <f>BN536*AU536*(BI536-BH536*(1000-AU536*BK536)/(1000-AU536*BJ536))/(100*BB536)</f>
        <v>0</v>
      </c>
      <c r="AH536">
        <f>1000*BN536*AU536*(BJ536-BK536)/(100*BB536*(1000-AU536*BJ536))</f>
        <v>0</v>
      </c>
      <c r="AI536">
        <f>(AJ536 - AK536 - BO536*1E3/(8.314*(BQ536+273.15)) * AM536/BN536 * AL536) * BN536/(100*BB536) * (1000 - BK536)/1000</f>
        <v>0</v>
      </c>
      <c r="AJ536">
        <v>505.7858428408761</v>
      </c>
      <c r="AK536">
        <v>479.0776969696969</v>
      </c>
      <c r="AL536">
        <v>3.284667363311763</v>
      </c>
      <c r="AM536">
        <v>63.79551976902608</v>
      </c>
      <c r="AN536">
        <f>(AP536 - AO536 + BO536*1E3/(8.314*(BQ536+273.15)) * AR536/BN536 * AQ536) * BN536/(100*BB536) * 1000/(1000 - AP536)</f>
        <v>0</v>
      </c>
      <c r="AO536">
        <v>27.48834593239336</v>
      </c>
      <c r="AP536">
        <v>29.70427515151514</v>
      </c>
      <c r="AQ536">
        <v>-5.536041748712171E-05</v>
      </c>
      <c r="AR536">
        <v>100.2132558642337</v>
      </c>
      <c r="AS536">
        <v>0</v>
      </c>
      <c r="AT536">
        <v>0</v>
      </c>
      <c r="AU536">
        <f>IF(AS536*$H$13&gt;=AW536,1.0,(AW536/(AW536-AS536*$H$13)))</f>
        <v>0</v>
      </c>
      <c r="AV536">
        <f>(AU536-1)*100</f>
        <v>0</v>
      </c>
      <c r="AW536">
        <f>MAX(0,($B$13+$C$13*BV536)/(1+$D$13*BV536)*BO536/(BQ536+273)*$E$13)</f>
        <v>0</v>
      </c>
      <c r="AX536">
        <f>$B$11*BW536+$C$11*BX536+$F$11*CI536*(1-CL536)</f>
        <v>0</v>
      </c>
      <c r="AY536">
        <f>AX536*AZ536</f>
        <v>0</v>
      </c>
      <c r="AZ536">
        <f>($B$11*$D$9+$C$11*$D$9+$F$11*((CV536+CN536)/MAX(CV536+CN536+CW536, 0.1)*$I$9+CW536/MAX(CV536+CN536+CW536, 0.1)*$J$9))/($B$11+$C$11+$F$11)</f>
        <v>0</v>
      </c>
      <c r="BA536">
        <f>($B$11*$K$9+$C$11*$K$9+$F$11*((CV536+CN536)/MAX(CV536+CN536+CW536, 0.1)*$P$9+CW536/MAX(CV536+CN536+CW536, 0.1)*$Q$9))/($B$11+$C$11+$F$11)</f>
        <v>0</v>
      </c>
      <c r="BB536">
        <v>3.21</v>
      </c>
      <c r="BC536">
        <v>0.5</v>
      </c>
      <c r="BD536" t="s">
        <v>355</v>
      </c>
      <c r="BE536">
        <v>2</v>
      </c>
      <c r="BF536" t="b">
        <v>1</v>
      </c>
      <c r="BG536">
        <v>1677871002.814285</v>
      </c>
      <c r="BH536">
        <v>442.5296785714286</v>
      </c>
      <c r="BI536">
        <v>475.1538571428571</v>
      </c>
      <c r="BJ536">
        <v>29.72368571428572</v>
      </c>
      <c r="BK536">
        <v>27.48792857142857</v>
      </c>
      <c r="BL536">
        <v>439.0334642857143</v>
      </c>
      <c r="BM536">
        <v>29.32309642857143</v>
      </c>
      <c r="BN536">
        <v>500.0306428571429</v>
      </c>
      <c r="BO536">
        <v>89.3441</v>
      </c>
      <c r="BP536">
        <v>0.09992495000000001</v>
      </c>
      <c r="BQ536">
        <v>34.22645714285714</v>
      </c>
      <c r="BR536">
        <v>35.00660714285714</v>
      </c>
      <c r="BS536">
        <v>999.9000000000002</v>
      </c>
      <c r="BT536">
        <v>0</v>
      </c>
      <c r="BU536">
        <v>0</v>
      </c>
      <c r="BV536">
        <v>10002.90464285715</v>
      </c>
      <c r="BW536">
        <v>0</v>
      </c>
      <c r="BX536">
        <v>5.784635714285713</v>
      </c>
      <c r="BY536">
        <v>-32.62431428571428</v>
      </c>
      <c r="BZ536">
        <v>456.0860357142857</v>
      </c>
      <c r="CA536">
        <v>488.5840714285715</v>
      </c>
      <c r="CB536">
        <v>2.235755</v>
      </c>
      <c r="CC536">
        <v>475.1538571428571</v>
      </c>
      <c r="CD536">
        <v>27.48792857142857</v>
      </c>
      <c r="CE536">
        <v>2.655636071428571</v>
      </c>
      <c r="CF536">
        <v>2.455885357142857</v>
      </c>
      <c r="CG536">
        <v>22.01314642857142</v>
      </c>
      <c r="CH536">
        <v>20.73705</v>
      </c>
      <c r="CI536">
        <v>2000.003928571429</v>
      </c>
      <c r="CJ536">
        <v>0.9800044642857141</v>
      </c>
      <c r="CK536">
        <v>0.01999515357142857</v>
      </c>
      <c r="CL536">
        <v>0</v>
      </c>
      <c r="CM536">
        <v>2.168321428571429</v>
      </c>
      <c r="CN536">
        <v>0</v>
      </c>
      <c r="CO536">
        <v>6374.605000000001</v>
      </c>
      <c r="CP536">
        <v>17338.28928571428</v>
      </c>
      <c r="CQ536">
        <v>39.75</v>
      </c>
      <c r="CR536">
        <v>40.40599999999999</v>
      </c>
      <c r="CS536">
        <v>39.5</v>
      </c>
      <c r="CT536">
        <v>38.812</v>
      </c>
      <c r="CU536">
        <v>39.53321428571427</v>
      </c>
      <c r="CV536">
        <v>1960.013571428572</v>
      </c>
      <c r="CW536">
        <v>39.99035714285714</v>
      </c>
      <c r="CX536">
        <v>0</v>
      </c>
      <c r="CY536">
        <v>1677871013.8</v>
      </c>
      <c r="CZ536">
        <v>0</v>
      </c>
      <c r="DA536">
        <v>0</v>
      </c>
      <c r="DB536" t="s">
        <v>356</v>
      </c>
      <c r="DC536">
        <v>1664468064.5</v>
      </c>
      <c r="DD536">
        <v>1677795524</v>
      </c>
      <c r="DE536">
        <v>0</v>
      </c>
      <c r="DF536">
        <v>-0.419</v>
      </c>
      <c r="DG536">
        <v>-0.001</v>
      </c>
      <c r="DH536">
        <v>3.097</v>
      </c>
      <c r="DI536">
        <v>0.268</v>
      </c>
      <c r="DJ536">
        <v>400</v>
      </c>
      <c r="DK536">
        <v>24</v>
      </c>
      <c r="DL536">
        <v>0.15</v>
      </c>
      <c r="DM536">
        <v>0.13</v>
      </c>
      <c r="DN536">
        <v>-31.0177625</v>
      </c>
      <c r="DO536">
        <v>-33.78905628517821</v>
      </c>
      <c r="DP536">
        <v>3.382007851313144</v>
      </c>
      <c r="DQ536">
        <v>0</v>
      </c>
      <c r="DR536">
        <v>2.24269875</v>
      </c>
      <c r="DS536">
        <v>-0.1685082551594756</v>
      </c>
      <c r="DT536">
        <v>0.01623015267757818</v>
      </c>
      <c r="DU536">
        <v>0</v>
      </c>
      <c r="DV536">
        <v>0</v>
      </c>
      <c r="DW536">
        <v>2</v>
      </c>
      <c r="DX536" t="s">
        <v>357</v>
      </c>
      <c r="DY536">
        <v>2.9775</v>
      </c>
      <c r="DZ536">
        <v>2.728</v>
      </c>
      <c r="EA536">
        <v>0.0911966</v>
      </c>
      <c r="EB536">
        <v>0.0972205</v>
      </c>
      <c r="EC536">
        <v>0.122083</v>
      </c>
      <c r="ED536">
        <v>0.116578</v>
      </c>
      <c r="EE536">
        <v>27110</v>
      </c>
      <c r="EF536">
        <v>26617</v>
      </c>
      <c r="EG536">
        <v>30369.2</v>
      </c>
      <c r="EH536">
        <v>29741.6</v>
      </c>
      <c r="EI536">
        <v>36797</v>
      </c>
      <c r="EJ536">
        <v>34590.4</v>
      </c>
      <c r="EK536">
        <v>46472</v>
      </c>
      <c r="EL536">
        <v>44229.9</v>
      </c>
      <c r="EM536">
        <v>1.85548</v>
      </c>
      <c r="EN536">
        <v>1.82612</v>
      </c>
      <c r="EO536">
        <v>0.19173</v>
      </c>
      <c r="EP536">
        <v>0</v>
      </c>
      <c r="EQ536">
        <v>31.9106</v>
      </c>
      <c r="ER536">
        <v>999.9</v>
      </c>
      <c r="ES536">
        <v>48.4</v>
      </c>
      <c r="ET536">
        <v>33.4</v>
      </c>
      <c r="EU536">
        <v>27.9904</v>
      </c>
      <c r="EV536">
        <v>62.8826</v>
      </c>
      <c r="EW536">
        <v>20.4647</v>
      </c>
      <c r="EX536">
        <v>1</v>
      </c>
      <c r="EY536">
        <v>0.148303</v>
      </c>
      <c r="EZ536">
        <v>-2.16467</v>
      </c>
      <c r="FA536">
        <v>20.1875</v>
      </c>
      <c r="FB536">
        <v>5.22942</v>
      </c>
      <c r="FC536">
        <v>11.974</v>
      </c>
      <c r="FD536">
        <v>4.97055</v>
      </c>
      <c r="FE536">
        <v>3.28953</v>
      </c>
      <c r="FF536">
        <v>9999</v>
      </c>
      <c r="FG536">
        <v>9999</v>
      </c>
      <c r="FH536">
        <v>9999</v>
      </c>
      <c r="FI536">
        <v>999.9</v>
      </c>
      <c r="FJ536">
        <v>4.97303</v>
      </c>
      <c r="FK536">
        <v>1.87744</v>
      </c>
      <c r="FL536">
        <v>1.87548</v>
      </c>
      <c r="FM536">
        <v>1.87836</v>
      </c>
      <c r="FN536">
        <v>1.87501</v>
      </c>
      <c r="FO536">
        <v>1.87859</v>
      </c>
      <c r="FP536">
        <v>1.87561</v>
      </c>
      <c r="FQ536">
        <v>1.87683</v>
      </c>
      <c r="FR536">
        <v>0</v>
      </c>
      <c r="FS536">
        <v>0</v>
      </c>
      <c r="FT536">
        <v>0</v>
      </c>
      <c r="FU536">
        <v>0</v>
      </c>
      <c r="FV536" t="s">
        <v>358</v>
      </c>
      <c r="FW536" t="s">
        <v>359</v>
      </c>
      <c r="FX536" t="s">
        <v>360</v>
      </c>
      <c r="FY536" t="s">
        <v>360</v>
      </c>
      <c r="FZ536" t="s">
        <v>360</v>
      </c>
      <c r="GA536" t="s">
        <v>360</v>
      </c>
      <c r="GB536">
        <v>0</v>
      </c>
      <c r="GC536">
        <v>100</v>
      </c>
      <c r="GD536">
        <v>100</v>
      </c>
      <c r="GE536">
        <v>3.565</v>
      </c>
      <c r="GF536">
        <v>0.4006</v>
      </c>
      <c r="GG536">
        <v>1.952128706093963</v>
      </c>
      <c r="GH536">
        <v>0.004218851560130391</v>
      </c>
      <c r="GI536">
        <v>-1.795455638341317E-06</v>
      </c>
      <c r="GJ536">
        <v>4.509012065089949E-10</v>
      </c>
      <c r="GK536">
        <v>0.4005864047308223</v>
      </c>
      <c r="GL536">
        <v>0</v>
      </c>
      <c r="GM536">
        <v>0</v>
      </c>
      <c r="GN536">
        <v>0</v>
      </c>
      <c r="GO536">
        <v>0</v>
      </c>
      <c r="GP536">
        <v>2124</v>
      </c>
      <c r="GQ536">
        <v>1</v>
      </c>
      <c r="GR536">
        <v>26</v>
      </c>
      <c r="GS536">
        <v>223382.4</v>
      </c>
      <c r="GT536">
        <v>1258.1</v>
      </c>
      <c r="GU536">
        <v>1.32935</v>
      </c>
      <c r="GV536">
        <v>2.55859</v>
      </c>
      <c r="GW536">
        <v>1.39893</v>
      </c>
      <c r="GX536">
        <v>2.36206</v>
      </c>
      <c r="GY536">
        <v>1.44897</v>
      </c>
      <c r="GZ536">
        <v>2.49756</v>
      </c>
      <c r="HA536">
        <v>39.9437</v>
      </c>
      <c r="HB536">
        <v>24.2101</v>
      </c>
      <c r="HC536">
        <v>18</v>
      </c>
      <c r="HD536">
        <v>494.989</v>
      </c>
      <c r="HE536">
        <v>448.127</v>
      </c>
      <c r="HF536">
        <v>34.8919</v>
      </c>
      <c r="HG536">
        <v>29.1038</v>
      </c>
      <c r="HH536">
        <v>30.0004</v>
      </c>
      <c r="HI536">
        <v>28.7123</v>
      </c>
      <c r="HJ536">
        <v>28.7435</v>
      </c>
      <c r="HK536">
        <v>26.6726</v>
      </c>
      <c r="HL536">
        <v>0</v>
      </c>
      <c r="HM536">
        <v>100</v>
      </c>
      <c r="HN536">
        <v>34.8902</v>
      </c>
      <c r="HO536">
        <v>526.862</v>
      </c>
      <c r="HP536">
        <v>29.0264</v>
      </c>
      <c r="HQ536">
        <v>100.417</v>
      </c>
      <c r="HR536">
        <v>101.703</v>
      </c>
    </row>
    <row r="537" spans="1:226">
      <c r="A537">
        <v>521</v>
      </c>
      <c r="B537">
        <v>1677871015.6</v>
      </c>
      <c r="C537">
        <v>8494.099999904633</v>
      </c>
      <c r="D537" t="s">
        <v>1408</v>
      </c>
      <c r="E537" t="s">
        <v>1409</v>
      </c>
      <c r="F537">
        <v>5</v>
      </c>
      <c r="G537" t="s">
        <v>353</v>
      </c>
      <c r="H537" t="s">
        <v>1155</v>
      </c>
      <c r="I537">
        <v>1677871008.1</v>
      </c>
      <c r="J537">
        <f>(K537)/1000</f>
        <v>0</v>
      </c>
      <c r="K537">
        <f>IF(BF537, AN537, AH537)</f>
        <v>0</v>
      </c>
      <c r="L537">
        <f>IF(BF537, AI537, AG537)</f>
        <v>0</v>
      </c>
      <c r="M537">
        <f>BH537 - IF(AU537&gt;1, L537*BB537*100.0/(AW537*BV537), 0)</f>
        <v>0</v>
      </c>
      <c r="N537">
        <f>((T537-J537/2)*M537-L537)/(T537+J537/2)</f>
        <v>0</v>
      </c>
      <c r="O537">
        <f>N537*(BO537+BP537)/1000.0</f>
        <v>0</v>
      </c>
      <c r="P537">
        <f>(BH537 - IF(AU537&gt;1, L537*BB537*100.0/(AW537*BV537), 0))*(BO537+BP537)/1000.0</f>
        <v>0</v>
      </c>
      <c r="Q537">
        <f>2.0/((1/S537-1/R537)+SIGN(S537)*SQRT((1/S537-1/R537)*(1/S537-1/R537) + 4*BC537/((BC537+1)*(BC537+1))*(2*1/S537*1/R537-1/R537*1/R537)))</f>
        <v>0</v>
      </c>
      <c r="R537">
        <f>IF(LEFT(BD537,1)&lt;&gt;"0",IF(LEFT(BD537,1)="1",3.0,BE537),$D$5+$E$5*(BV537*BO537/($K$5*1000))+$F$5*(BV537*BO537/($K$5*1000))*MAX(MIN(BB537,$J$5),$I$5)*MAX(MIN(BB537,$J$5),$I$5)+$G$5*MAX(MIN(BB537,$J$5),$I$5)*(BV537*BO537/($K$5*1000))+$H$5*(BV537*BO537/($K$5*1000))*(BV537*BO537/($K$5*1000)))</f>
        <v>0</v>
      </c>
      <c r="S537">
        <f>J537*(1000-(1000*0.61365*exp(17.502*W537/(240.97+W537))/(BO537+BP537)+BJ537)/2)/(1000*0.61365*exp(17.502*W537/(240.97+W537))/(BO537+BP537)-BJ537)</f>
        <v>0</v>
      </c>
      <c r="T537">
        <f>1/((BC537+1)/(Q537/1.6)+1/(R537/1.37)) + BC537/((BC537+1)/(Q537/1.6) + BC537/(R537/1.37))</f>
        <v>0</v>
      </c>
      <c r="U537">
        <f>(AX537*BA537)</f>
        <v>0</v>
      </c>
      <c r="V537">
        <f>(BQ537+(U537+2*0.95*5.67E-8*(((BQ537+$B$7)+273)^4-(BQ537+273)^4)-44100*J537)/(1.84*29.3*R537+8*0.95*5.67E-8*(BQ537+273)^3))</f>
        <v>0</v>
      </c>
      <c r="W537">
        <f>($C$7*BR537+$D$7*BS537+$E$7*V537)</f>
        <v>0</v>
      </c>
      <c r="X537">
        <f>0.61365*exp(17.502*W537/(240.97+W537))</f>
        <v>0</v>
      </c>
      <c r="Y537">
        <f>(Z537/AA537*100)</f>
        <v>0</v>
      </c>
      <c r="Z537">
        <f>BJ537*(BO537+BP537)/1000</f>
        <v>0</v>
      </c>
      <c r="AA537">
        <f>0.61365*exp(17.502*BQ537/(240.97+BQ537))</f>
        <v>0</v>
      </c>
      <c r="AB537">
        <f>(X537-BJ537*(BO537+BP537)/1000)</f>
        <v>0</v>
      </c>
      <c r="AC537">
        <f>(-J537*44100)</f>
        <v>0</v>
      </c>
      <c r="AD537">
        <f>2*29.3*R537*0.92*(BQ537-W537)</f>
        <v>0</v>
      </c>
      <c r="AE537">
        <f>2*0.95*5.67E-8*(((BQ537+$B$7)+273)^4-(W537+273)^4)</f>
        <v>0</v>
      </c>
      <c r="AF537">
        <f>U537+AE537+AC537+AD537</f>
        <v>0</v>
      </c>
      <c r="AG537">
        <f>BN537*AU537*(BI537-BH537*(1000-AU537*BK537)/(1000-AU537*BJ537))/(100*BB537)</f>
        <v>0</v>
      </c>
      <c r="AH537">
        <f>1000*BN537*AU537*(BJ537-BK537)/(100*BB537*(1000-AU537*BJ537))</f>
        <v>0</v>
      </c>
      <c r="AI537">
        <f>(AJ537 - AK537 - BO537*1E3/(8.314*(BQ537+273.15)) * AM537/BN537 * AL537) * BN537/(100*BB537) * (1000 - BK537)/1000</f>
        <v>0</v>
      </c>
      <c r="AJ537">
        <v>523.0130397890183</v>
      </c>
      <c r="AK537">
        <v>495.7283212121212</v>
      </c>
      <c r="AL537">
        <v>3.339436440116149</v>
      </c>
      <c r="AM537">
        <v>63.79551976902608</v>
      </c>
      <c r="AN537">
        <f>(AP537 - AO537 + BO537*1E3/(8.314*(BQ537+273.15)) * AR537/BN537 * AQ537) * BN537/(100*BB537) * 1000/(1000 - AP537)</f>
        <v>0</v>
      </c>
      <c r="AO537">
        <v>27.48930278709551</v>
      </c>
      <c r="AP537">
        <v>29.69109757575758</v>
      </c>
      <c r="AQ537">
        <v>-4.537488076286006E-05</v>
      </c>
      <c r="AR537">
        <v>100.2132558642337</v>
      </c>
      <c r="AS537">
        <v>0</v>
      </c>
      <c r="AT537">
        <v>0</v>
      </c>
      <c r="AU537">
        <f>IF(AS537*$H$13&gt;=AW537,1.0,(AW537/(AW537-AS537*$H$13)))</f>
        <v>0</v>
      </c>
      <c r="AV537">
        <f>(AU537-1)*100</f>
        <v>0</v>
      </c>
      <c r="AW537">
        <f>MAX(0,($B$13+$C$13*BV537)/(1+$D$13*BV537)*BO537/(BQ537+273)*$E$13)</f>
        <v>0</v>
      </c>
      <c r="AX537">
        <f>$B$11*BW537+$C$11*BX537+$F$11*CI537*(1-CL537)</f>
        <v>0</v>
      </c>
      <c r="AY537">
        <f>AX537*AZ537</f>
        <v>0</v>
      </c>
      <c r="AZ537">
        <f>($B$11*$D$9+$C$11*$D$9+$F$11*((CV537+CN537)/MAX(CV537+CN537+CW537, 0.1)*$I$9+CW537/MAX(CV537+CN537+CW537, 0.1)*$J$9))/($B$11+$C$11+$F$11)</f>
        <v>0</v>
      </c>
      <c r="BA537">
        <f>($B$11*$K$9+$C$11*$K$9+$F$11*((CV537+CN537)/MAX(CV537+CN537+CW537, 0.1)*$P$9+CW537/MAX(CV537+CN537+CW537, 0.1)*$Q$9))/($B$11+$C$11+$F$11)</f>
        <v>0</v>
      </c>
      <c r="BB537">
        <v>3.21</v>
      </c>
      <c r="BC537">
        <v>0.5</v>
      </c>
      <c r="BD537" t="s">
        <v>355</v>
      </c>
      <c r="BE537">
        <v>2</v>
      </c>
      <c r="BF537" t="b">
        <v>1</v>
      </c>
      <c r="BG537">
        <v>1677871008.1</v>
      </c>
      <c r="BH537">
        <v>458.6102962962963</v>
      </c>
      <c r="BI537">
        <v>492.9329999999999</v>
      </c>
      <c r="BJ537">
        <v>29.70991481481482</v>
      </c>
      <c r="BK537">
        <v>27.48911111111111</v>
      </c>
      <c r="BL537">
        <v>455.0678518518519</v>
      </c>
      <c r="BM537">
        <v>29.30932592592593</v>
      </c>
      <c r="BN537">
        <v>500.0259259259259</v>
      </c>
      <c r="BO537">
        <v>89.34384444444446</v>
      </c>
      <c r="BP537">
        <v>0.09990379259259258</v>
      </c>
      <c r="BQ537">
        <v>34.22895555555557</v>
      </c>
      <c r="BR537">
        <v>35.00876666666667</v>
      </c>
      <c r="BS537">
        <v>999.9000000000001</v>
      </c>
      <c r="BT537">
        <v>0</v>
      </c>
      <c r="BU537">
        <v>0</v>
      </c>
      <c r="BV537">
        <v>9998.199999999999</v>
      </c>
      <c r="BW537">
        <v>0</v>
      </c>
      <c r="BX537">
        <v>7.611363703703704</v>
      </c>
      <c r="BY537">
        <v>-34.32275925925926</v>
      </c>
      <c r="BZ537">
        <v>472.6525185185185</v>
      </c>
      <c r="CA537">
        <v>506.8662592592594</v>
      </c>
      <c r="CB537">
        <v>2.22080074074074</v>
      </c>
      <c r="CC537">
        <v>492.9329999999999</v>
      </c>
      <c r="CD537">
        <v>27.48911111111111</v>
      </c>
      <c r="CE537">
        <v>2.654398518518519</v>
      </c>
      <c r="CF537">
        <v>2.455984074074074</v>
      </c>
      <c r="CG537">
        <v>22.00550740740741</v>
      </c>
      <c r="CH537">
        <v>20.73771111111111</v>
      </c>
      <c r="CI537">
        <v>2000.017407407408</v>
      </c>
      <c r="CJ537">
        <v>0.9800046666666665</v>
      </c>
      <c r="CK537">
        <v>0.01999494444444444</v>
      </c>
      <c r="CL537">
        <v>0</v>
      </c>
      <c r="CM537">
        <v>2.174074074074074</v>
      </c>
      <c r="CN537">
        <v>0</v>
      </c>
      <c r="CO537">
        <v>6380.926666666666</v>
      </c>
      <c r="CP537">
        <v>17338.4074074074</v>
      </c>
      <c r="CQ537">
        <v>39.75</v>
      </c>
      <c r="CR537">
        <v>40.42781481481481</v>
      </c>
      <c r="CS537">
        <v>39.5</v>
      </c>
      <c r="CT537">
        <v>38.812</v>
      </c>
      <c r="CU537">
        <v>39.55281481481481</v>
      </c>
      <c r="CV537">
        <v>1960.027037037037</v>
      </c>
      <c r="CW537">
        <v>39.99037037037037</v>
      </c>
      <c r="CX537">
        <v>0</v>
      </c>
      <c r="CY537">
        <v>1677871018.6</v>
      </c>
      <c r="CZ537">
        <v>0</v>
      </c>
      <c r="DA537">
        <v>0</v>
      </c>
      <c r="DB537" t="s">
        <v>356</v>
      </c>
      <c r="DC537">
        <v>1664468064.5</v>
      </c>
      <c r="DD537">
        <v>1677795524</v>
      </c>
      <c r="DE537">
        <v>0</v>
      </c>
      <c r="DF537">
        <v>-0.419</v>
      </c>
      <c r="DG537">
        <v>-0.001</v>
      </c>
      <c r="DH537">
        <v>3.097</v>
      </c>
      <c r="DI537">
        <v>0.268</v>
      </c>
      <c r="DJ537">
        <v>400</v>
      </c>
      <c r="DK537">
        <v>24</v>
      </c>
      <c r="DL537">
        <v>0.15</v>
      </c>
      <c r="DM537">
        <v>0.13</v>
      </c>
      <c r="DN537">
        <v>-33.2869925</v>
      </c>
      <c r="DO537">
        <v>-18.79630131332077</v>
      </c>
      <c r="DP537">
        <v>1.919887132540283</v>
      </c>
      <c r="DQ537">
        <v>0</v>
      </c>
      <c r="DR537">
        <v>2.22858475</v>
      </c>
      <c r="DS537">
        <v>-0.1675500562851846</v>
      </c>
      <c r="DT537">
        <v>0.0161375152962747</v>
      </c>
      <c r="DU537">
        <v>0</v>
      </c>
      <c r="DV537">
        <v>0</v>
      </c>
      <c r="DW537">
        <v>2</v>
      </c>
      <c r="DX537" t="s">
        <v>357</v>
      </c>
      <c r="DY537">
        <v>2.97737</v>
      </c>
      <c r="DZ537">
        <v>2.72839</v>
      </c>
      <c r="EA537">
        <v>0.0935298</v>
      </c>
      <c r="EB537">
        <v>0.09954639999999999</v>
      </c>
      <c r="EC537">
        <v>0.122046</v>
      </c>
      <c r="ED537">
        <v>0.116585</v>
      </c>
      <c r="EE537">
        <v>27040.2</v>
      </c>
      <c r="EF537">
        <v>26548.3</v>
      </c>
      <c r="EG537">
        <v>30369.1</v>
      </c>
      <c r="EH537">
        <v>29741.6</v>
      </c>
      <c r="EI537">
        <v>36798.4</v>
      </c>
      <c r="EJ537">
        <v>34590.2</v>
      </c>
      <c r="EK537">
        <v>46471.6</v>
      </c>
      <c r="EL537">
        <v>44229.8</v>
      </c>
      <c r="EM537">
        <v>1.85537</v>
      </c>
      <c r="EN537">
        <v>1.82633</v>
      </c>
      <c r="EO537">
        <v>0.191092</v>
      </c>
      <c r="EP537">
        <v>0</v>
      </c>
      <c r="EQ537">
        <v>31.9186</v>
      </c>
      <c r="ER537">
        <v>999.9</v>
      </c>
      <c r="ES537">
        <v>48.4</v>
      </c>
      <c r="ET537">
        <v>33.4</v>
      </c>
      <c r="EU537">
        <v>27.9898</v>
      </c>
      <c r="EV537">
        <v>63.1026</v>
      </c>
      <c r="EW537">
        <v>20.2965</v>
      </c>
      <c r="EX537">
        <v>1</v>
      </c>
      <c r="EY537">
        <v>0.14846</v>
      </c>
      <c r="EZ537">
        <v>-2.14135</v>
      </c>
      <c r="FA537">
        <v>20.1878</v>
      </c>
      <c r="FB537">
        <v>5.22942</v>
      </c>
      <c r="FC537">
        <v>11.974</v>
      </c>
      <c r="FD537">
        <v>4.9704</v>
      </c>
      <c r="FE537">
        <v>3.2895</v>
      </c>
      <c r="FF537">
        <v>9999</v>
      </c>
      <c r="FG537">
        <v>9999</v>
      </c>
      <c r="FH537">
        <v>9999</v>
      </c>
      <c r="FI537">
        <v>999.9</v>
      </c>
      <c r="FJ537">
        <v>4.97302</v>
      </c>
      <c r="FK537">
        <v>1.87742</v>
      </c>
      <c r="FL537">
        <v>1.87549</v>
      </c>
      <c r="FM537">
        <v>1.87835</v>
      </c>
      <c r="FN537">
        <v>1.875</v>
      </c>
      <c r="FO537">
        <v>1.87859</v>
      </c>
      <c r="FP537">
        <v>1.87561</v>
      </c>
      <c r="FQ537">
        <v>1.87683</v>
      </c>
      <c r="FR537">
        <v>0</v>
      </c>
      <c r="FS537">
        <v>0</v>
      </c>
      <c r="FT537">
        <v>0</v>
      </c>
      <c r="FU537">
        <v>0</v>
      </c>
      <c r="FV537" t="s">
        <v>358</v>
      </c>
      <c r="FW537" t="s">
        <v>359</v>
      </c>
      <c r="FX537" t="s">
        <v>360</v>
      </c>
      <c r="FY537" t="s">
        <v>360</v>
      </c>
      <c r="FZ537" t="s">
        <v>360</v>
      </c>
      <c r="GA537" t="s">
        <v>360</v>
      </c>
      <c r="GB537">
        <v>0</v>
      </c>
      <c r="GC537">
        <v>100</v>
      </c>
      <c r="GD537">
        <v>100</v>
      </c>
      <c r="GE537">
        <v>3.611</v>
      </c>
      <c r="GF537">
        <v>0.4006</v>
      </c>
      <c r="GG537">
        <v>1.952128706093963</v>
      </c>
      <c r="GH537">
        <v>0.004218851560130391</v>
      </c>
      <c r="GI537">
        <v>-1.795455638341317E-06</v>
      </c>
      <c r="GJ537">
        <v>4.509012065089949E-10</v>
      </c>
      <c r="GK537">
        <v>0.4005864047308223</v>
      </c>
      <c r="GL537">
        <v>0</v>
      </c>
      <c r="GM537">
        <v>0</v>
      </c>
      <c r="GN537">
        <v>0</v>
      </c>
      <c r="GO537">
        <v>0</v>
      </c>
      <c r="GP537">
        <v>2124</v>
      </c>
      <c r="GQ537">
        <v>1</v>
      </c>
      <c r="GR537">
        <v>26</v>
      </c>
      <c r="GS537">
        <v>223382.5</v>
      </c>
      <c r="GT537">
        <v>1258.2</v>
      </c>
      <c r="GU537">
        <v>1.36353</v>
      </c>
      <c r="GV537">
        <v>2.57324</v>
      </c>
      <c r="GW537">
        <v>1.39893</v>
      </c>
      <c r="GX537">
        <v>2.36206</v>
      </c>
      <c r="GY537">
        <v>1.44897</v>
      </c>
      <c r="GZ537">
        <v>2.44385</v>
      </c>
      <c r="HA537">
        <v>39.9437</v>
      </c>
      <c r="HB537">
        <v>24.2013</v>
      </c>
      <c r="HC537">
        <v>18</v>
      </c>
      <c r="HD537">
        <v>494.967</v>
      </c>
      <c r="HE537">
        <v>448.293</v>
      </c>
      <c r="HF537">
        <v>34.884</v>
      </c>
      <c r="HG537">
        <v>29.1078</v>
      </c>
      <c r="HH537">
        <v>30.0002</v>
      </c>
      <c r="HI537">
        <v>28.7174</v>
      </c>
      <c r="HJ537">
        <v>28.7488</v>
      </c>
      <c r="HK537">
        <v>27.375</v>
      </c>
      <c r="HL537">
        <v>0</v>
      </c>
      <c r="HM537">
        <v>100</v>
      </c>
      <c r="HN537">
        <v>34.8804</v>
      </c>
      <c r="HO537">
        <v>540.24</v>
      </c>
      <c r="HP537">
        <v>29.0264</v>
      </c>
      <c r="HQ537">
        <v>100.417</v>
      </c>
      <c r="HR537">
        <v>101.703</v>
      </c>
    </row>
    <row r="538" spans="1:226">
      <c r="A538">
        <v>522</v>
      </c>
      <c r="B538">
        <v>1677871020.6</v>
      </c>
      <c r="C538">
        <v>8499.099999904633</v>
      </c>
      <c r="D538" t="s">
        <v>1410</v>
      </c>
      <c r="E538" t="s">
        <v>1411</v>
      </c>
      <c r="F538">
        <v>5</v>
      </c>
      <c r="G538" t="s">
        <v>353</v>
      </c>
      <c r="H538" t="s">
        <v>1155</v>
      </c>
      <c r="I538">
        <v>1677871012.814285</v>
      </c>
      <c r="J538">
        <f>(K538)/1000</f>
        <v>0</v>
      </c>
      <c r="K538">
        <f>IF(BF538, AN538, AH538)</f>
        <v>0</v>
      </c>
      <c r="L538">
        <f>IF(BF538, AI538, AG538)</f>
        <v>0</v>
      </c>
      <c r="M538">
        <f>BH538 - IF(AU538&gt;1, L538*BB538*100.0/(AW538*BV538), 0)</f>
        <v>0</v>
      </c>
      <c r="N538">
        <f>((T538-J538/2)*M538-L538)/(T538+J538/2)</f>
        <v>0</v>
      </c>
      <c r="O538">
        <f>N538*(BO538+BP538)/1000.0</f>
        <v>0</v>
      </c>
      <c r="P538">
        <f>(BH538 - IF(AU538&gt;1, L538*BB538*100.0/(AW538*BV538), 0))*(BO538+BP538)/1000.0</f>
        <v>0</v>
      </c>
      <c r="Q538">
        <f>2.0/((1/S538-1/R538)+SIGN(S538)*SQRT((1/S538-1/R538)*(1/S538-1/R538) + 4*BC538/((BC538+1)*(BC538+1))*(2*1/S538*1/R538-1/R538*1/R538)))</f>
        <v>0</v>
      </c>
      <c r="R538">
        <f>IF(LEFT(BD538,1)&lt;&gt;"0",IF(LEFT(BD538,1)="1",3.0,BE538),$D$5+$E$5*(BV538*BO538/($K$5*1000))+$F$5*(BV538*BO538/($K$5*1000))*MAX(MIN(BB538,$J$5),$I$5)*MAX(MIN(BB538,$J$5),$I$5)+$G$5*MAX(MIN(BB538,$J$5),$I$5)*(BV538*BO538/($K$5*1000))+$H$5*(BV538*BO538/($K$5*1000))*(BV538*BO538/($K$5*1000)))</f>
        <v>0</v>
      </c>
      <c r="S538">
        <f>J538*(1000-(1000*0.61365*exp(17.502*W538/(240.97+W538))/(BO538+BP538)+BJ538)/2)/(1000*0.61365*exp(17.502*W538/(240.97+W538))/(BO538+BP538)-BJ538)</f>
        <v>0</v>
      </c>
      <c r="T538">
        <f>1/((BC538+1)/(Q538/1.6)+1/(R538/1.37)) + BC538/((BC538+1)/(Q538/1.6) + BC538/(R538/1.37))</f>
        <v>0</v>
      </c>
      <c r="U538">
        <f>(AX538*BA538)</f>
        <v>0</v>
      </c>
      <c r="V538">
        <f>(BQ538+(U538+2*0.95*5.67E-8*(((BQ538+$B$7)+273)^4-(BQ538+273)^4)-44100*J538)/(1.84*29.3*R538+8*0.95*5.67E-8*(BQ538+273)^3))</f>
        <v>0</v>
      </c>
      <c r="W538">
        <f>($C$7*BR538+$D$7*BS538+$E$7*V538)</f>
        <v>0</v>
      </c>
      <c r="X538">
        <f>0.61365*exp(17.502*W538/(240.97+W538))</f>
        <v>0</v>
      </c>
      <c r="Y538">
        <f>(Z538/AA538*100)</f>
        <v>0</v>
      </c>
      <c r="Z538">
        <f>BJ538*(BO538+BP538)/1000</f>
        <v>0</v>
      </c>
      <c r="AA538">
        <f>0.61365*exp(17.502*BQ538/(240.97+BQ538))</f>
        <v>0</v>
      </c>
      <c r="AB538">
        <f>(X538-BJ538*(BO538+BP538)/1000)</f>
        <v>0</v>
      </c>
      <c r="AC538">
        <f>(-J538*44100)</f>
        <v>0</v>
      </c>
      <c r="AD538">
        <f>2*29.3*R538*0.92*(BQ538-W538)</f>
        <v>0</v>
      </c>
      <c r="AE538">
        <f>2*0.95*5.67E-8*(((BQ538+$B$7)+273)^4-(W538+273)^4)</f>
        <v>0</v>
      </c>
      <c r="AF538">
        <f>U538+AE538+AC538+AD538</f>
        <v>0</v>
      </c>
      <c r="AG538">
        <f>BN538*AU538*(BI538-BH538*(1000-AU538*BK538)/(1000-AU538*BJ538))/(100*BB538)</f>
        <v>0</v>
      </c>
      <c r="AH538">
        <f>1000*BN538*AU538*(BJ538-BK538)/(100*BB538*(1000-AU538*BJ538))</f>
        <v>0</v>
      </c>
      <c r="AI538">
        <f>(AJ538 - AK538 - BO538*1E3/(8.314*(BQ538+273.15)) * AM538/BN538 * AL538) * BN538/(100*BB538) * (1000 - BK538)/1000</f>
        <v>0</v>
      </c>
      <c r="AJ538">
        <v>539.8238626377675</v>
      </c>
      <c r="AK538">
        <v>512.3948727272725</v>
      </c>
      <c r="AL538">
        <v>3.331556186108619</v>
      </c>
      <c r="AM538">
        <v>63.79551976902608</v>
      </c>
      <c r="AN538">
        <f>(AP538 - AO538 + BO538*1E3/(8.314*(BQ538+273.15)) * AR538/BN538 * AQ538) * BN538/(100*BB538) * 1000/(1000 - AP538)</f>
        <v>0</v>
      </c>
      <c r="AO538">
        <v>27.49197709803063</v>
      </c>
      <c r="AP538">
        <v>29.67921030303031</v>
      </c>
      <c r="AQ538">
        <v>-4.544466839128577E-05</v>
      </c>
      <c r="AR538">
        <v>100.2132558642337</v>
      </c>
      <c r="AS538">
        <v>0</v>
      </c>
      <c r="AT538">
        <v>0</v>
      </c>
      <c r="AU538">
        <f>IF(AS538*$H$13&gt;=AW538,1.0,(AW538/(AW538-AS538*$H$13)))</f>
        <v>0</v>
      </c>
      <c r="AV538">
        <f>(AU538-1)*100</f>
        <v>0</v>
      </c>
      <c r="AW538">
        <f>MAX(0,($B$13+$C$13*BV538)/(1+$D$13*BV538)*BO538/(BQ538+273)*$E$13)</f>
        <v>0</v>
      </c>
      <c r="AX538">
        <f>$B$11*BW538+$C$11*BX538+$F$11*CI538*(1-CL538)</f>
        <v>0</v>
      </c>
      <c r="AY538">
        <f>AX538*AZ538</f>
        <v>0</v>
      </c>
      <c r="AZ538">
        <f>($B$11*$D$9+$C$11*$D$9+$F$11*((CV538+CN538)/MAX(CV538+CN538+CW538, 0.1)*$I$9+CW538/MAX(CV538+CN538+CW538, 0.1)*$J$9))/($B$11+$C$11+$F$11)</f>
        <v>0</v>
      </c>
      <c r="BA538">
        <f>($B$11*$K$9+$C$11*$K$9+$F$11*((CV538+CN538)/MAX(CV538+CN538+CW538, 0.1)*$P$9+CW538/MAX(CV538+CN538+CW538, 0.1)*$Q$9))/($B$11+$C$11+$F$11)</f>
        <v>0</v>
      </c>
      <c r="BB538">
        <v>3.21</v>
      </c>
      <c r="BC538">
        <v>0.5</v>
      </c>
      <c r="BD538" t="s">
        <v>355</v>
      </c>
      <c r="BE538">
        <v>2</v>
      </c>
      <c r="BF538" t="b">
        <v>1</v>
      </c>
      <c r="BG538">
        <v>1677871012.814285</v>
      </c>
      <c r="BH538">
        <v>473.6476428571429</v>
      </c>
      <c r="BI538">
        <v>508.6055714285714</v>
      </c>
      <c r="BJ538">
        <v>29.69771071428572</v>
      </c>
      <c r="BK538">
        <v>27.48993214285714</v>
      </c>
      <c r="BL538">
        <v>470.0625714285715</v>
      </c>
      <c r="BM538">
        <v>29.29712142857142</v>
      </c>
      <c r="BN538">
        <v>500.0234285714287</v>
      </c>
      <c r="BO538">
        <v>89.34426785714285</v>
      </c>
      <c r="BP538">
        <v>0.1000114928571429</v>
      </c>
      <c r="BQ538">
        <v>34.23090357142858</v>
      </c>
      <c r="BR538">
        <v>35.00976428571429</v>
      </c>
      <c r="BS538">
        <v>999.9000000000002</v>
      </c>
      <c r="BT538">
        <v>0</v>
      </c>
      <c r="BU538">
        <v>0</v>
      </c>
      <c r="BV538">
        <v>9992.6775</v>
      </c>
      <c r="BW538">
        <v>0</v>
      </c>
      <c r="BX538">
        <v>9.250715714285715</v>
      </c>
      <c r="BY538">
        <v>-34.95798928571428</v>
      </c>
      <c r="BZ538">
        <v>488.1442142857144</v>
      </c>
      <c r="CA538">
        <v>522.9823214285715</v>
      </c>
      <c r="CB538">
        <v>2.207770357142857</v>
      </c>
      <c r="CC538">
        <v>508.6055714285714</v>
      </c>
      <c r="CD538">
        <v>27.48993214285714</v>
      </c>
      <c r="CE538">
        <v>2.653320357142857</v>
      </c>
      <c r="CF538">
        <v>2.456068928571429</v>
      </c>
      <c r="CG538">
        <v>21.99884642857143</v>
      </c>
      <c r="CH538">
        <v>20.73827857142857</v>
      </c>
      <c r="CI538">
        <v>2000.013214285714</v>
      </c>
      <c r="CJ538">
        <v>0.9800045714285712</v>
      </c>
      <c r="CK538">
        <v>0.01999504285714285</v>
      </c>
      <c r="CL538">
        <v>0</v>
      </c>
      <c r="CM538">
        <v>2.149292857142857</v>
      </c>
      <c r="CN538">
        <v>0</v>
      </c>
      <c r="CO538">
        <v>6387.764285714286</v>
      </c>
      <c r="CP538">
        <v>17338.37142857143</v>
      </c>
      <c r="CQ538">
        <v>39.75</v>
      </c>
      <c r="CR538">
        <v>40.4347857142857</v>
      </c>
      <c r="CS538">
        <v>39.5</v>
      </c>
      <c r="CT538">
        <v>38.8165</v>
      </c>
      <c r="CU538">
        <v>39.5597857142857</v>
      </c>
      <c r="CV538">
        <v>1960.0225</v>
      </c>
      <c r="CW538">
        <v>39.99071428571428</v>
      </c>
      <c r="CX538">
        <v>0</v>
      </c>
      <c r="CY538">
        <v>1677871024</v>
      </c>
      <c r="CZ538">
        <v>0</v>
      </c>
      <c r="DA538">
        <v>0</v>
      </c>
      <c r="DB538" t="s">
        <v>356</v>
      </c>
      <c r="DC538">
        <v>1664468064.5</v>
      </c>
      <c r="DD538">
        <v>1677795524</v>
      </c>
      <c r="DE538">
        <v>0</v>
      </c>
      <c r="DF538">
        <v>-0.419</v>
      </c>
      <c r="DG538">
        <v>-0.001</v>
      </c>
      <c r="DH538">
        <v>3.097</v>
      </c>
      <c r="DI538">
        <v>0.268</v>
      </c>
      <c r="DJ538">
        <v>400</v>
      </c>
      <c r="DK538">
        <v>24</v>
      </c>
      <c r="DL538">
        <v>0.15</v>
      </c>
      <c r="DM538">
        <v>0.13</v>
      </c>
      <c r="DN538">
        <v>-34.36891463414634</v>
      </c>
      <c r="DO538">
        <v>-9.858811149825785</v>
      </c>
      <c r="DP538">
        <v>1.055687113791234</v>
      </c>
      <c r="DQ538">
        <v>0</v>
      </c>
      <c r="DR538">
        <v>2.216474390243902</v>
      </c>
      <c r="DS538">
        <v>-0.1663751916376328</v>
      </c>
      <c r="DT538">
        <v>0.01642226760860653</v>
      </c>
      <c r="DU538">
        <v>0</v>
      </c>
      <c r="DV538">
        <v>0</v>
      </c>
      <c r="DW538">
        <v>2</v>
      </c>
      <c r="DX538" t="s">
        <v>357</v>
      </c>
      <c r="DY538">
        <v>2.97737</v>
      </c>
      <c r="DZ538">
        <v>2.7284</v>
      </c>
      <c r="EA538">
        <v>0.09582400000000001</v>
      </c>
      <c r="EB538">
        <v>0.101779</v>
      </c>
      <c r="EC538">
        <v>0.122006</v>
      </c>
      <c r="ED538">
        <v>0.116581</v>
      </c>
      <c r="EE538">
        <v>26971.4</v>
      </c>
      <c r="EF538">
        <v>26482.5</v>
      </c>
      <c r="EG538">
        <v>30368.7</v>
      </c>
      <c r="EH538">
        <v>29741.6</v>
      </c>
      <c r="EI538">
        <v>36799.8</v>
      </c>
      <c r="EJ538">
        <v>34590.5</v>
      </c>
      <c r="EK538">
        <v>46471</v>
      </c>
      <c r="EL538">
        <v>44229.7</v>
      </c>
      <c r="EM538">
        <v>1.85522</v>
      </c>
      <c r="EN538">
        <v>1.82658</v>
      </c>
      <c r="EO538">
        <v>0.190344</v>
      </c>
      <c r="EP538">
        <v>0</v>
      </c>
      <c r="EQ538">
        <v>31.9268</v>
      </c>
      <c r="ER538">
        <v>999.9</v>
      </c>
      <c r="ES538">
        <v>48.4</v>
      </c>
      <c r="ET538">
        <v>33.4</v>
      </c>
      <c r="EU538">
        <v>27.9904</v>
      </c>
      <c r="EV538">
        <v>62.9026</v>
      </c>
      <c r="EW538">
        <v>20.1522</v>
      </c>
      <c r="EX538">
        <v>1</v>
      </c>
      <c r="EY538">
        <v>0.148816</v>
      </c>
      <c r="EZ538">
        <v>-2.12218</v>
      </c>
      <c r="FA538">
        <v>20.188</v>
      </c>
      <c r="FB538">
        <v>5.23017</v>
      </c>
      <c r="FC538">
        <v>11.974</v>
      </c>
      <c r="FD538">
        <v>4.9705</v>
      </c>
      <c r="FE538">
        <v>3.28955</v>
      </c>
      <c r="FF538">
        <v>9999</v>
      </c>
      <c r="FG538">
        <v>9999</v>
      </c>
      <c r="FH538">
        <v>9999</v>
      </c>
      <c r="FI538">
        <v>999.9</v>
      </c>
      <c r="FJ538">
        <v>4.97303</v>
      </c>
      <c r="FK538">
        <v>1.8774</v>
      </c>
      <c r="FL538">
        <v>1.87548</v>
      </c>
      <c r="FM538">
        <v>1.87836</v>
      </c>
      <c r="FN538">
        <v>1.875</v>
      </c>
      <c r="FO538">
        <v>1.87861</v>
      </c>
      <c r="FP538">
        <v>1.87563</v>
      </c>
      <c r="FQ538">
        <v>1.87683</v>
      </c>
      <c r="FR538">
        <v>0</v>
      </c>
      <c r="FS538">
        <v>0</v>
      </c>
      <c r="FT538">
        <v>0</v>
      </c>
      <c r="FU538">
        <v>0</v>
      </c>
      <c r="FV538" t="s">
        <v>358</v>
      </c>
      <c r="FW538" t="s">
        <v>359</v>
      </c>
      <c r="FX538" t="s">
        <v>360</v>
      </c>
      <c r="FY538" t="s">
        <v>360</v>
      </c>
      <c r="FZ538" t="s">
        <v>360</v>
      </c>
      <c r="GA538" t="s">
        <v>360</v>
      </c>
      <c r="GB538">
        <v>0</v>
      </c>
      <c r="GC538">
        <v>100</v>
      </c>
      <c r="GD538">
        <v>100</v>
      </c>
      <c r="GE538">
        <v>3.656</v>
      </c>
      <c r="GF538">
        <v>0.4005</v>
      </c>
      <c r="GG538">
        <v>1.952128706093963</v>
      </c>
      <c r="GH538">
        <v>0.004218851560130391</v>
      </c>
      <c r="GI538">
        <v>-1.795455638341317E-06</v>
      </c>
      <c r="GJ538">
        <v>4.509012065089949E-10</v>
      </c>
      <c r="GK538">
        <v>0.4005864047308223</v>
      </c>
      <c r="GL538">
        <v>0</v>
      </c>
      <c r="GM538">
        <v>0</v>
      </c>
      <c r="GN538">
        <v>0</v>
      </c>
      <c r="GO538">
        <v>0</v>
      </c>
      <c r="GP538">
        <v>2124</v>
      </c>
      <c r="GQ538">
        <v>1</v>
      </c>
      <c r="GR538">
        <v>26</v>
      </c>
      <c r="GS538">
        <v>223382.6</v>
      </c>
      <c r="GT538">
        <v>1258.3</v>
      </c>
      <c r="GU538">
        <v>1.39526</v>
      </c>
      <c r="GV538">
        <v>2.55859</v>
      </c>
      <c r="GW538">
        <v>1.39893</v>
      </c>
      <c r="GX538">
        <v>2.36206</v>
      </c>
      <c r="GY538">
        <v>1.44897</v>
      </c>
      <c r="GZ538">
        <v>2.49146</v>
      </c>
      <c r="HA538">
        <v>39.9437</v>
      </c>
      <c r="HB538">
        <v>24.2101</v>
      </c>
      <c r="HC538">
        <v>18</v>
      </c>
      <c r="HD538">
        <v>494.917</v>
      </c>
      <c r="HE538">
        <v>448.494</v>
      </c>
      <c r="HF538">
        <v>34.8722</v>
      </c>
      <c r="HG538">
        <v>29.1113</v>
      </c>
      <c r="HH538">
        <v>30.0004</v>
      </c>
      <c r="HI538">
        <v>28.7224</v>
      </c>
      <c r="HJ538">
        <v>28.7546</v>
      </c>
      <c r="HK538">
        <v>27.9996</v>
      </c>
      <c r="HL538">
        <v>0</v>
      </c>
      <c r="HM538">
        <v>100</v>
      </c>
      <c r="HN538">
        <v>34.8681</v>
      </c>
      <c r="HO538">
        <v>560.275</v>
      </c>
      <c r="HP538">
        <v>29.0264</v>
      </c>
      <c r="HQ538">
        <v>100.415</v>
      </c>
      <c r="HR538">
        <v>101.703</v>
      </c>
    </row>
    <row r="539" spans="1:226">
      <c r="A539">
        <v>523</v>
      </c>
      <c r="B539">
        <v>1677871025.6</v>
      </c>
      <c r="C539">
        <v>8504.099999904633</v>
      </c>
      <c r="D539" t="s">
        <v>1412</v>
      </c>
      <c r="E539" t="s">
        <v>1413</v>
      </c>
      <c r="F539">
        <v>5</v>
      </c>
      <c r="G539" t="s">
        <v>353</v>
      </c>
      <c r="H539" t="s">
        <v>1155</v>
      </c>
      <c r="I539">
        <v>1677871018.1</v>
      </c>
      <c r="J539">
        <f>(K539)/1000</f>
        <v>0</v>
      </c>
      <c r="K539">
        <f>IF(BF539, AN539, AH539)</f>
        <v>0</v>
      </c>
      <c r="L539">
        <f>IF(BF539, AI539, AG539)</f>
        <v>0</v>
      </c>
      <c r="M539">
        <f>BH539 - IF(AU539&gt;1, L539*BB539*100.0/(AW539*BV539), 0)</f>
        <v>0</v>
      </c>
      <c r="N539">
        <f>((T539-J539/2)*M539-L539)/(T539+J539/2)</f>
        <v>0</v>
      </c>
      <c r="O539">
        <f>N539*(BO539+BP539)/1000.0</f>
        <v>0</v>
      </c>
      <c r="P539">
        <f>(BH539 - IF(AU539&gt;1, L539*BB539*100.0/(AW539*BV539), 0))*(BO539+BP539)/1000.0</f>
        <v>0</v>
      </c>
      <c r="Q539">
        <f>2.0/((1/S539-1/R539)+SIGN(S539)*SQRT((1/S539-1/R539)*(1/S539-1/R539) + 4*BC539/((BC539+1)*(BC539+1))*(2*1/S539*1/R539-1/R539*1/R539)))</f>
        <v>0</v>
      </c>
      <c r="R539">
        <f>IF(LEFT(BD539,1)&lt;&gt;"0",IF(LEFT(BD539,1)="1",3.0,BE539),$D$5+$E$5*(BV539*BO539/($K$5*1000))+$F$5*(BV539*BO539/($K$5*1000))*MAX(MIN(BB539,$J$5),$I$5)*MAX(MIN(BB539,$J$5),$I$5)+$G$5*MAX(MIN(BB539,$J$5),$I$5)*(BV539*BO539/($K$5*1000))+$H$5*(BV539*BO539/($K$5*1000))*(BV539*BO539/($K$5*1000)))</f>
        <v>0</v>
      </c>
      <c r="S539">
        <f>J539*(1000-(1000*0.61365*exp(17.502*W539/(240.97+W539))/(BO539+BP539)+BJ539)/2)/(1000*0.61365*exp(17.502*W539/(240.97+W539))/(BO539+BP539)-BJ539)</f>
        <v>0</v>
      </c>
      <c r="T539">
        <f>1/((BC539+1)/(Q539/1.6)+1/(R539/1.37)) + BC539/((BC539+1)/(Q539/1.6) + BC539/(R539/1.37))</f>
        <v>0</v>
      </c>
      <c r="U539">
        <f>(AX539*BA539)</f>
        <v>0</v>
      </c>
      <c r="V539">
        <f>(BQ539+(U539+2*0.95*5.67E-8*(((BQ539+$B$7)+273)^4-(BQ539+273)^4)-44100*J539)/(1.84*29.3*R539+8*0.95*5.67E-8*(BQ539+273)^3))</f>
        <v>0</v>
      </c>
      <c r="W539">
        <f>($C$7*BR539+$D$7*BS539+$E$7*V539)</f>
        <v>0</v>
      </c>
      <c r="X539">
        <f>0.61365*exp(17.502*W539/(240.97+W539))</f>
        <v>0</v>
      </c>
      <c r="Y539">
        <f>(Z539/AA539*100)</f>
        <v>0</v>
      </c>
      <c r="Z539">
        <f>BJ539*(BO539+BP539)/1000</f>
        <v>0</v>
      </c>
      <c r="AA539">
        <f>0.61365*exp(17.502*BQ539/(240.97+BQ539))</f>
        <v>0</v>
      </c>
      <c r="AB539">
        <f>(X539-BJ539*(BO539+BP539)/1000)</f>
        <v>0</v>
      </c>
      <c r="AC539">
        <f>(-J539*44100)</f>
        <v>0</v>
      </c>
      <c r="AD539">
        <f>2*29.3*R539*0.92*(BQ539-W539)</f>
        <v>0</v>
      </c>
      <c r="AE539">
        <f>2*0.95*5.67E-8*(((BQ539+$B$7)+273)^4-(W539+273)^4)</f>
        <v>0</v>
      </c>
      <c r="AF539">
        <f>U539+AE539+AC539+AD539</f>
        <v>0</v>
      </c>
      <c r="AG539">
        <f>BN539*AU539*(BI539-BH539*(1000-AU539*BK539)/(1000-AU539*BJ539))/(100*BB539)</f>
        <v>0</v>
      </c>
      <c r="AH539">
        <f>1000*BN539*AU539*(BJ539-BK539)/(100*BB539*(1000-AU539*BJ539))</f>
        <v>0</v>
      </c>
      <c r="AI539">
        <f>(AJ539 - AK539 - BO539*1E3/(8.314*(BQ539+273.15)) * AM539/BN539 * AL539) * BN539/(100*BB539) * (1000 - BK539)/1000</f>
        <v>0</v>
      </c>
      <c r="AJ539">
        <v>556.380710824561</v>
      </c>
      <c r="AK539">
        <v>528.8865939393939</v>
      </c>
      <c r="AL539">
        <v>3.286270763502972</v>
      </c>
      <c r="AM539">
        <v>63.79551976902608</v>
      </c>
      <c r="AN539">
        <f>(AP539 - AO539 + BO539*1E3/(8.314*(BQ539+273.15)) * AR539/BN539 * AQ539) * BN539/(100*BB539) * 1000/(1000 - AP539)</f>
        <v>0</v>
      </c>
      <c r="AO539">
        <v>27.49278973077569</v>
      </c>
      <c r="AP539">
        <v>29.66618848484848</v>
      </c>
      <c r="AQ539">
        <v>-4.61724327564244E-05</v>
      </c>
      <c r="AR539">
        <v>100.2132558642337</v>
      </c>
      <c r="AS539">
        <v>0</v>
      </c>
      <c r="AT539">
        <v>0</v>
      </c>
      <c r="AU539">
        <f>IF(AS539*$H$13&gt;=AW539,1.0,(AW539/(AW539-AS539*$H$13)))</f>
        <v>0</v>
      </c>
      <c r="AV539">
        <f>(AU539-1)*100</f>
        <v>0</v>
      </c>
      <c r="AW539">
        <f>MAX(0,($B$13+$C$13*BV539)/(1+$D$13*BV539)*BO539/(BQ539+273)*$E$13)</f>
        <v>0</v>
      </c>
      <c r="AX539">
        <f>$B$11*BW539+$C$11*BX539+$F$11*CI539*(1-CL539)</f>
        <v>0</v>
      </c>
      <c r="AY539">
        <f>AX539*AZ539</f>
        <v>0</v>
      </c>
      <c r="AZ539">
        <f>($B$11*$D$9+$C$11*$D$9+$F$11*((CV539+CN539)/MAX(CV539+CN539+CW539, 0.1)*$I$9+CW539/MAX(CV539+CN539+CW539, 0.1)*$J$9))/($B$11+$C$11+$F$11)</f>
        <v>0</v>
      </c>
      <c r="BA539">
        <f>($B$11*$K$9+$C$11*$K$9+$F$11*((CV539+CN539)/MAX(CV539+CN539+CW539, 0.1)*$P$9+CW539/MAX(CV539+CN539+CW539, 0.1)*$Q$9))/($B$11+$C$11+$F$11)</f>
        <v>0</v>
      </c>
      <c r="BB539">
        <v>3.21</v>
      </c>
      <c r="BC539">
        <v>0.5</v>
      </c>
      <c r="BD539" t="s">
        <v>355</v>
      </c>
      <c r="BE539">
        <v>2</v>
      </c>
      <c r="BF539" t="b">
        <v>1</v>
      </c>
      <c r="BG539">
        <v>1677871018.1</v>
      </c>
      <c r="BH539">
        <v>490.6813333333333</v>
      </c>
      <c r="BI539">
        <v>525.9573703703704</v>
      </c>
      <c r="BJ539">
        <v>29.68412962962963</v>
      </c>
      <c r="BK539">
        <v>27.49127407407407</v>
      </c>
      <c r="BL539">
        <v>487.0485185185185</v>
      </c>
      <c r="BM539">
        <v>29.28354074074074</v>
      </c>
      <c r="BN539">
        <v>500.0215925925927</v>
      </c>
      <c r="BO539">
        <v>89.34295555555555</v>
      </c>
      <c r="BP539">
        <v>0.1000050037037037</v>
      </c>
      <c r="BQ539">
        <v>34.23303333333334</v>
      </c>
      <c r="BR539">
        <v>35.01027407407407</v>
      </c>
      <c r="BS539">
        <v>999.9000000000001</v>
      </c>
      <c r="BT539">
        <v>0</v>
      </c>
      <c r="BU539">
        <v>0</v>
      </c>
      <c r="BV539">
        <v>9995.645925925926</v>
      </c>
      <c r="BW539">
        <v>0</v>
      </c>
      <c r="BX539">
        <v>12.90455925925926</v>
      </c>
      <c r="BY539">
        <v>-35.27606296296297</v>
      </c>
      <c r="BZ539">
        <v>505.6922592592593</v>
      </c>
      <c r="CA539">
        <v>540.8254074074074</v>
      </c>
      <c r="CB539">
        <v>2.192847037037037</v>
      </c>
      <c r="CC539">
        <v>525.9573703703704</v>
      </c>
      <c r="CD539">
        <v>27.49127407407407</v>
      </c>
      <c r="CE539">
        <v>2.652067407407407</v>
      </c>
      <c r="CF539">
        <v>2.456152592592593</v>
      </c>
      <c r="CG539">
        <v>21.9911037037037</v>
      </c>
      <c r="CH539">
        <v>20.73882592592593</v>
      </c>
      <c r="CI539">
        <v>2000.016666666667</v>
      </c>
      <c r="CJ539">
        <v>0.9800047777777776</v>
      </c>
      <c r="CK539">
        <v>0.01999482962962963</v>
      </c>
      <c r="CL539">
        <v>0</v>
      </c>
      <c r="CM539">
        <v>2.171840740740741</v>
      </c>
      <c r="CN539">
        <v>0</v>
      </c>
      <c r="CO539">
        <v>6396.178888888889</v>
      </c>
      <c r="CP539">
        <v>17338.40740740741</v>
      </c>
      <c r="CQ539">
        <v>39.75229629629629</v>
      </c>
      <c r="CR539">
        <v>40.43699999999999</v>
      </c>
      <c r="CS539">
        <v>39.50459259259259</v>
      </c>
      <c r="CT539">
        <v>38.83066666666667</v>
      </c>
      <c r="CU539">
        <v>39.56199999999999</v>
      </c>
      <c r="CV539">
        <v>1960.026296296296</v>
      </c>
      <c r="CW539">
        <v>39.99037037037037</v>
      </c>
      <c r="CX539">
        <v>0</v>
      </c>
      <c r="CY539">
        <v>1677871028.8</v>
      </c>
      <c r="CZ539">
        <v>0</v>
      </c>
      <c r="DA539">
        <v>0</v>
      </c>
      <c r="DB539" t="s">
        <v>356</v>
      </c>
      <c r="DC539">
        <v>1664468064.5</v>
      </c>
      <c r="DD539">
        <v>1677795524</v>
      </c>
      <c r="DE539">
        <v>0</v>
      </c>
      <c r="DF539">
        <v>-0.419</v>
      </c>
      <c r="DG539">
        <v>-0.001</v>
      </c>
      <c r="DH539">
        <v>3.097</v>
      </c>
      <c r="DI539">
        <v>0.268</v>
      </c>
      <c r="DJ539">
        <v>400</v>
      </c>
      <c r="DK539">
        <v>24</v>
      </c>
      <c r="DL539">
        <v>0.15</v>
      </c>
      <c r="DM539">
        <v>0.13</v>
      </c>
      <c r="DN539">
        <v>-34.99360243902439</v>
      </c>
      <c r="DO539">
        <v>-3.963321951219451</v>
      </c>
      <c r="DP539">
        <v>0.4461653507814708</v>
      </c>
      <c r="DQ539">
        <v>0</v>
      </c>
      <c r="DR539">
        <v>2.202820487804878</v>
      </c>
      <c r="DS539">
        <v>-0.1677681533101032</v>
      </c>
      <c r="DT539">
        <v>0.01655876467514788</v>
      </c>
      <c r="DU539">
        <v>0</v>
      </c>
      <c r="DV539">
        <v>0</v>
      </c>
      <c r="DW539">
        <v>2</v>
      </c>
      <c r="DX539" t="s">
        <v>357</v>
      </c>
      <c r="DY539">
        <v>2.97741</v>
      </c>
      <c r="DZ539">
        <v>2.72818</v>
      </c>
      <c r="EA539">
        <v>0.09805560000000001</v>
      </c>
      <c r="EB539">
        <v>0.103996</v>
      </c>
      <c r="EC539">
        <v>0.121961</v>
      </c>
      <c r="ED539">
        <v>0.116581</v>
      </c>
      <c r="EE539">
        <v>26904.8</v>
      </c>
      <c r="EF539">
        <v>26416.8</v>
      </c>
      <c r="EG539">
        <v>30368.6</v>
      </c>
      <c r="EH539">
        <v>29741.2</v>
      </c>
      <c r="EI539">
        <v>36802</v>
      </c>
      <c r="EJ539">
        <v>34590.4</v>
      </c>
      <c r="EK539">
        <v>46471</v>
      </c>
      <c r="EL539">
        <v>44229.4</v>
      </c>
      <c r="EM539">
        <v>1.85525</v>
      </c>
      <c r="EN539">
        <v>1.8267</v>
      </c>
      <c r="EO539">
        <v>0.189975</v>
      </c>
      <c r="EP539">
        <v>0</v>
      </c>
      <c r="EQ539">
        <v>31.935</v>
      </c>
      <c r="ER539">
        <v>999.9</v>
      </c>
      <c r="ES539">
        <v>48.4</v>
      </c>
      <c r="ET539">
        <v>33.4</v>
      </c>
      <c r="EU539">
        <v>27.991</v>
      </c>
      <c r="EV539">
        <v>62.8526</v>
      </c>
      <c r="EW539">
        <v>20.2724</v>
      </c>
      <c r="EX539">
        <v>1</v>
      </c>
      <c r="EY539">
        <v>0.149116</v>
      </c>
      <c r="EZ539">
        <v>-2.12485</v>
      </c>
      <c r="FA539">
        <v>20.188</v>
      </c>
      <c r="FB539">
        <v>5.23002</v>
      </c>
      <c r="FC539">
        <v>11.974</v>
      </c>
      <c r="FD539">
        <v>4.9707</v>
      </c>
      <c r="FE539">
        <v>3.28965</v>
      </c>
      <c r="FF539">
        <v>9999</v>
      </c>
      <c r="FG539">
        <v>9999</v>
      </c>
      <c r="FH539">
        <v>9999</v>
      </c>
      <c r="FI539">
        <v>999.9</v>
      </c>
      <c r="FJ539">
        <v>4.973</v>
      </c>
      <c r="FK539">
        <v>1.87744</v>
      </c>
      <c r="FL539">
        <v>1.87554</v>
      </c>
      <c r="FM539">
        <v>1.87836</v>
      </c>
      <c r="FN539">
        <v>1.87504</v>
      </c>
      <c r="FO539">
        <v>1.87863</v>
      </c>
      <c r="FP539">
        <v>1.87563</v>
      </c>
      <c r="FQ539">
        <v>1.87682</v>
      </c>
      <c r="FR539">
        <v>0</v>
      </c>
      <c r="FS539">
        <v>0</v>
      </c>
      <c r="FT539">
        <v>0</v>
      </c>
      <c r="FU539">
        <v>0</v>
      </c>
      <c r="FV539" t="s">
        <v>358</v>
      </c>
      <c r="FW539" t="s">
        <v>359</v>
      </c>
      <c r="FX539" t="s">
        <v>360</v>
      </c>
      <c r="FY539" t="s">
        <v>360</v>
      </c>
      <c r="FZ539" t="s">
        <v>360</v>
      </c>
      <c r="GA539" t="s">
        <v>360</v>
      </c>
      <c r="GB539">
        <v>0</v>
      </c>
      <c r="GC539">
        <v>100</v>
      </c>
      <c r="GD539">
        <v>100</v>
      </c>
      <c r="GE539">
        <v>3.7</v>
      </c>
      <c r="GF539">
        <v>0.4006</v>
      </c>
      <c r="GG539">
        <v>1.952128706093963</v>
      </c>
      <c r="GH539">
        <v>0.004218851560130391</v>
      </c>
      <c r="GI539">
        <v>-1.795455638341317E-06</v>
      </c>
      <c r="GJ539">
        <v>4.509012065089949E-10</v>
      </c>
      <c r="GK539">
        <v>0.4005864047308223</v>
      </c>
      <c r="GL539">
        <v>0</v>
      </c>
      <c r="GM539">
        <v>0</v>
      </c>
      <c r="GN539">
        <v>0</v>
      </c>
      <c r="GO539">
        <v>0</v>
      </c>
      <c r="GP539">
        <v>2124</v>
      </c>
      <c r="GQ539">
        <v>1</v>
      </c>
      <c r="GR539">
        <v>26</v>
      </c>
      <c r="GS539">
        <v>223382.7</v>
      </c>
      <c r="GT539">
        <v>1258.4</v>
      </c>
      <c r="GU539">
        <v>1.43066</v>
      </c>
      <c r="GV539">
        <v>2.57202</v>
      </c>
      <c r="GW539">
        <v>1.39893</v>
      </c>
      <c r="GX539">
        <v>2.36206</v>
      </c>
      <c r="GY539">
        <v>1.44897</v>
      </c>
      <c r="GZ539">
        <v>2.43652</v>
      </c>
      <c r="HA539">
        <v>39.9437</v>
      </c>
      <c r="HB539">
        <v>24.2013</v>
      </c>
      <c r="HC539">
        <v>18</v>
      </c>
      <c r="HD539">
        <v>494.965</v>
      </c>
      <c r="HE539">
        <v>448.61</v>
      </c>
      <c r="HF539">
        <v>34.8609</v>
      </c>
      <c r="HG539">
        <v>29.1153</v>
      </c>
      <c r="HH539">
        <v>30.0003</v>
      </c>
      <c r="HI539">
        <v>28.7274</v>
      </c>
      <c r="HJ539">
        <v>28.7596</v>
      </c>
      <c r="HK539">
        <v>28.7135</v>
      </c>
      <c r="HL539">
        <v>0</v>
      </c>
      <c r="HM539">
        <v>100</v>
      </c>
      <c r="HN539">
        <v>34.8598</v>
      </c>
      <c r="HO539">
        <v>573.631</v>
      </c>
      <c r="HP539">
        <v>29.0264</v>
      </c>
      <c r="HQ539">
        <v>100.415</v>
      </c>
      <c r="HR539">
        <v>101.702</v>
      </c>
    </row>
    <row r="540" spans="1:226">
      <c r="A540">
        <v>524</v>
      </c>
      <c r="B540">
        <v>1677871030.6</v>
      </c>
      <c r="C540">
        <v>8509.099999904633</v>
      </c>
      <c r="D540" t="s">
        <v>1414</v>
      </c>
      <c r="E540" t="s">
        <v>1415</v>
      </c>
      <c r="F540">
        <v>5</v>
      </c>
      <c r="G540" t="s">
        <v>353</v>
      </c>
      <c r="H540" t="s">
        <v>1155</v>
      </c>
      <c r="I540">
        <v>1677871022.814285</v>
      </c>
      <c r="J540">
        <f>(K540)/1000</f>
        <v>0</v>
      </c>
      <c r="K540">
        <f>IF(BF540, AN540, AH540)</f>
        <v>0</v>
      </c>
      <c r="L540">
        <f>IF(BF540, AI540, AG540)</f>
        <v>0</v>
      </c>
      <c r="M540">
        <f>BH540 - IF(AU540&gt;1, L540*BB540*100.0/(AW540*BV540), 0)</f>
        <v>0</v>
      </c>
      <c r="N540">
        <f>((T540-J540/2)*M540-L540)/(T540+J540/2)</f>
        <v>0</v>
      </c>
      <c r="O540">
        <f>N540*(BO540+BP540)/1000.0</f>
        <v>0</v>
      </c>
      <c r="P540">
        <f>(BH540 - IF(AU540&gt;1, L540*BB540*100.0/(AW540*BV540), 0))*(BO540+BP540)/1000.0</f>
        <v>0</v>
      </c>
      <c r="Q540">
        <f>2.0/((1/S540-1/R540)+SIGN(S540)*SQRT((1/S540-1/R540)*(1/S540-1/R540) + 4*BC540/((BC540+1)*(BC540+1))*(2*1/S540*1/R540-1/R540*1/R540)))</f>
        <v>0</v>
      </c>
      <c r="R540">
        <f>IF(LEFT(BD540,1)&lt;&gt;"0",IF(LEFT(BD540,1)="1",3.0,BE540),$D$5+$E$5*(BV540*BO540/($K$5*1000))+$F$5*(BV540*BO540/($K$5*1000))*MAX(MIN(BB540,$J$5),$I$5)*MAX(MIN(BB540,$J$5),$I$5)+$G$5*MAX(MIN(BB540,$J$5),$I$5)*(BV540*BO540/($K$5*1000))+$H$5*(BV540*BO540/($K$5*1000))*(BV540*BO540/($K$5*1000)))</f>
        <v>0</v>
      </c>
      <c r="S540">
        <f>J540*(1000-(1000*0.61365*exp(17.502*W540/(240.97+W540))/(BO540+BP540)+BJ540)/2)/(1000*0.61365*exp(17.502*W540/(240.97+W540))/(BO540+BP540)-BJ540)</f>
        <v>0</v>
      </c>
      <c r="T540">
        <f>1/((BC540+1)/(Q540/1.6)+1/(R540/1.37)) + BC540/((BC540+1)/(Q540/1.6) + BC540/(R540/1.37))</f>
        <v>0</v>
      </c>
      <c r="U540">
        <f>(AX540*BA540)</f>
        <v>0</v>
      </c>
      <c r="V540">
        <f>(BQ540+(U540+2*0.95*5.67E-8*(((BQ540+$B$7)+273)^4-(BQ540+273)^4)-44100*J540)/(1.84*29.3*R540+8*0.95*5.67E-8*(BQ540+273)^3))</f>
        <v>0</v>
      </c>
      <c r="W540">
        <f>($C$7*BR540+$D$7*BS540+$E$7*V540)</f>
        <v>0</v>
      </c>
      <c r="X540">
        <f>0.61365*exp(17.502*W540/(240.97+W540))</f>
        <v>0</v>
      </c>
      <c r="Y540">
        <f>(Z540/AA540*100)</f>
        <v>0</v>
      </c>
      <c r="Z540">
        <f>BJ540*(BO540+BP540)/1000</f>
        <v>0</v>
      </c>
      <c r="AA540">
        <f>0.61365*exp(17.502*BQ540/(240.97+BQ540))</f>
        <v>0</v>
      </c>
      <c r="AB540">
        <f>(X540-BJ540*(BO540+BP540)/1000)</f>
        <v>0</v>
      </c>
      <c r="AC540">
        <f>(-J540*44100)</f>
        <v>0</v>
      </c>
      <c r="AD540">
        <f>2*29.3*R540*0.92*(BQ540-W540)</f>
        <v>0</v>
      </c>
      <c r="AE540">
        <f>2*0.95*5.67E-8*(((BQ540+$B$7)+273)^4-(W540+273)^4)</f>
        <v>0</v>
      </c>
      <c r="AF540">
        <f>U540+AE540+AC540+AD540</f>
        <v>0</v>
      </c>
      <c r="AG540">
        <f>BN540*AU540*(BI540-BH540*(1000-AU540*BK540)/(1000-AU540*BJ540))/(100*BB540)</f>
        <v>0</v>
      </c>
      <c r="AH540">
        <f>1000*BN540*AU540*(BJ540-BK540)/(100*BB540*(1000-AU540*BJ540))</f>
        <v>0</v>
      </c>
      <c r="AI540">
        <f>(AJ540 - AK540 - BO540*1E3/(8.314*(BQ540+273.15)) * AM540/BN540 * AL540) * BN540/(100*BB540) * (1000 - BK540)/1000</f>
        <v>0</v>
      </c>
      <c r="AJ540">
        <v>573.3713739269175</v>
      </c>
      <c r="AK540">
        <v>545.4260363636362</v>
      </c>
      <c r="AL540">
        <v>3.310898157895886</v>
      </c>
      <c r="AM540">
        <v>63.79551976902608</v>
      </c>
      <c r="AN540">
        <f>(AP540 - AO540 + BO540*1E3/(8.314*(BQ540+273.15)) * AR540/BN540 * AQ540) * BN540/(100*BB540) * 1000/(1000 - AP540)</f>
        <v>0</v>
      </c>
      <c r="AO540">
        <v>27.49286552036654</v>
      </c>
      <c r="AP540">
        <v>29.65382181818183</v>
      </c>
      <c r="AQ540">
        <v>-3.756195350581758E-05</v>
      </c>
      <c r="AR540">
        <v>100.2132558642337</v>
      </c>
      <c r="AS540">
        <v>0</v>
      </c>
      <c r="AT540">
        <v>0</v>
      </c>
      <c r="AU540">
        <f>IF(AS540*$H$13&gt;=AW540,1.0,(AW540/(AW540-AS540*$H$13)))</f>
        <v>0</v>
      </c>
      <c r="AV540">
        <f>(AU540-1)*100</f>
        <v>0</v>
      </c>
      <c r="AW540">
        <f>MAX(0,($B$13+$C$13*BV540)/(1+$D$13*BV540)*BO540/(BQ540+273)*$E$13)</f>
        <v>0</v>
      </c>
      <c r="AX540">
        <f>$B$11*BW540+$C$11*BX540+$F$11*CI540*(1-CL540)</f>
        <v>0</v>
      </c>
      <c r="AY540">
        <f>AX540*AZ540</f>
        <v>0</v>
      </c>
      <c r="AZ540">
        <f>($B$11*$D$9+$C$11*$D$9+$F$11*((CV540+CN540)/MAX(CV540+CN540+CW540, 0.1)*$I$9+CW540/MAX(CV540+CN540+CW540, 0.1)*$J$9))/($B$11+$C$11+$F$11)</f>
        <v>0</v>
      </c>
      <c r="BA540">
        <f>($B$11*$K$9+$C$11*$K$9+$F$11*((CV540+CN540)/MAX(CV540+CN540+CW540, 0.1)*$P$9+CW540/MAX(CV540+CN540+CW540, 0.1)*$Q$9))/($B$11+$C$11+$F$11)</f>
        <v>0</v>
      </c>
      <c r="BB540">
        <v>3.21</v>
      </c>
      <c r="BC540">
        <v>0.5</v>
      </c>
      <c r="BD540" t="s">
        <v>355</v>
      </c>
      <c r="BE540">
        <v>2</v>
      </c>
      <c r="BF540" t="b">
        <v>1</v>
      </c>
      <c r="BG540">
        <v>1677871022.814285</v>
      </c>
      <c r="BH540">
        <v>505.8625714285714</v>
      </c>
      <c r="BI540">
        <v>541.3666071428571</v>
      </c>
      <c r="BJ540">
        <v>29.67232857142858</v>
      </c>
      <c r="BK540">
        <v>27.49247857142857</v>
      </c>
      <c r="BL540">
        <v>502.18775</v>
      </c>
      <c r="BM540">
        <v>29.27173928571428</v>
      </c>
      <c r="BN540">
        <v>500.0221785714285</v>
      </c>
      <c r="BO540">
        <v>89.34036785714288</v>
      </c>
      <c r="BP540">
        <v>0.1000206642857143</v>
      </c>
      <c r="BQ540">
        <v>34.23336428571428</v>
      </c>
      <c r="BR540">
        <v>35.00665</v>
      </c>
      <c r="BS540">
        <v>999.9000000000002</v>
      </c>
      <c r="BT540">
        <v>0</v>
      </c>
      <c r="BU540">
        <v>0</v>
      </c>
      <c r="BV540">
        <v>9993.994999999999</v>
      </c>
      <c r="BW540">
        <v>0</v>
      </c>
      <c r="BX540">
        <v>14.27000642857143</v>
      </c>
      <c r="BY540">
        <v>-35.504075</v>
      </c>
      <c r="BZ540">
        <v>521.3316428571428</v>
      </c>
      <c r="CA540">
        <v>556.671</v>
      </c>
      <c r="CB540">
        <v>2.179848928571428</v>
      </c>
      <c r="CC540">
        <v>541.3666071428571</v>
      </c>
      <c r="CD540">
        <v>27.49247857142857</v>
      </c>
      <c r="CE540">
        <v>2.650935714285715</v>
      </c>
      <c r="CF540">
        <v>2.456188571428572</v>
      </c>
      <c r="CG540">
        <v>21.98410357142857</v>
      </c>
      <c r="CH540">
        <v>20.73905357142857</v>
      </c>
      <c r="CI540">
        <v>1999.978571428571</v>
      </c>
      <c r="CJ540">
        <v>0.9800044642857141</v>
      </c>
      <c r="CK540">
        <v>0.01999515357142857</v>
      </c>
      <c r="CL540">
        <v>0</v>
      </c>
      <c r="CM540">
        <v>2.09605</v>
      </c>
      <c r="CN540">
        <v>0</v>
      </c>
      <c r="CO540">
        <v>6403.553571428572</v>
      </c>
      <c r="CP540">
        <v>17338.075</v>
      </c>
      <c r="CQ540">
        <v>39.76992857142857</v>
      </c>
      <c r="CR540">
        <v>40.43699999999999</v>
      </c>
      <c r="CS540">
        <v>39.51992857142857</v>
      </c>
      <c r="CT540">
        <v>38.85025</v>
      </c>
      <c r="CU540">
        <v>39.56199999999999</v>
      </c>
      <c r="CV540">
        <v>1959.988214285714</v>
      </c>
      <c r="CW540">
        <v>39.99035714285714</v>
      </c>
      <c r="CX540">
        <v>0</v>
      </c>
      <c r="CY540">
        <v>1677871034.2</v>
      </c>
      <c r="CZ540">
        <v>0</v>
      </c>
      <c r="DA540">
        <v>0</v>
      </c>
      <c r="DB540" t="s">
        <v>356</v>
      </c>
      <c r="DC540">
        <v>1664468064.5</v>
      </c>
      <c r="DD540">
        <v>1677795524</v>
      </c>
      <c r="DE540">
        <v>0</v>
      </c>
      <c r="DF540">
        <v>-0.419</v>
      </c>
      <c r="DG540">
        <v>-0.001</v>
      </c>
      <c r="DH540">
        <v>3.097</v>
      </c>
      <c r="DI540">
        <v>0.268</v>
      </c>
      <c r="DJ540">
        <v>400</v>
      </c>
      <c r="DK540">
        <v>24</v>
      </c>
      <c r="DL540">
        <v>0.15</v>
      </c>
      <c r="DM540">
        <v>0.13</v>
      </c>
      <c r="DN540">
        <v>-35.407895</v>
      </c>
      <c r="DO540">
        <v>-2.713528705440774</v>
      </c>
      <c r="DP540">
        <v>0.2925911925793394</v>
      </c>
      <c r="DQ540">
        <v>0</v>
      </c>
      <c r="DR540">
        <v>2.1866625</v>
      </c>
      <c r="DS540">
        <v>-0.1654714446529148</v>
      </c>
      <c r="DT540">
        <v>0.01593645737766083</v>
      </c>
      <c r="DU540">
        <v>0</v>
      </c>
      <c r="DV540">
        <v>0</v>
      </c>
      <c r="DW540">
        <v>2</v>
      </c>
      <c r="DX540" t="s">
        <v>357</v>
      </c>
      <c r="DY540">
        <v>2.97719</v>
      </c>
      <c r="DZ540">
        <v>2.72842</v>
      </c>
      <c r="EA540">
        <v>0.100269</v>
      </c>
      <c r="EB540">
        <v>0.106222</v>
      </c>
      <c r="EC540">
        <v>0.121926</v>
      </c>
      <c r="ED540">
        <v>0.11658</v>
      </c>
      <c r="EE540">
        <v>26838.1</v>
      </c>
      <c r="EF540">
        <v>26350.6</v>
      </c>
      <c r="EG540">
        <v>30368</v>
      </c>
      <c r="EH540">
        <v>29740.6</v>
      </c>
      <c r="EI540">
        <v>36802.6</v>
      </c>
      <c r="EJ540">
        <v>34590</v>
      </c>
      <c r="EK540">
        <v>46469.8</v>
      </c>
      <c r="EL540">
        <v>44228.7</v>
      </c>
      <c r="EM540">
        <v>1.855</v>
      </c>
      <c r="EN540">
        <v>1.82638</v>
      </c>
      <c r="EO540">
        <v>0.188962</v>
      </c>
      <c r="EP540">
        <v>0</v>
      </c>
      <c r="EQ540">
        <v>31.9416</v>
      </c>
      <c r="ER540">
        <v>999.9</v>
      </c>
      <c r="ES540">
        <v>48.4</v>
      </c>
      <c r="ET540">
        <v>33.4</v>
      </c>
      <c r="EU540">
        <v>27.9904</v>
      </c>
      <c r="EV540">
        <v>63.1326</v>
      </c>
      <c r="EW540">
        <v>20.5288</v>
      </c>
      <c r="EX540">
        <v>1</v>
      </c>
      <c r="EY540">
        <v>0.149441</v>
      </c>
      <c r="EZ540">
        <v>-2.12095</v>
      </c>
      <c r="FA540">
        <v>20.1882</v>
      </c>
      <c r="FB540">
        <v>5.23032</v>
      </c>
      <c r="FC540">
        <v>11.974</v>
      </c>
      <c r="FD540">
        <v>4.9705</v>
      </c>
      <c r="FE540">
        <v>3.28955</v>
      </c>
      <c r="FF540">
        <v>9999</v>
      </c>
      <c r="FG540">
        <v>9999</v>
      </c>
      <c r="FH540">
        <v>9999</v>
      </c>
      <c r="FI540">
        <v>999.9</v>
      </c>
      <c r="FJ540">
        <v>4.973</v>
      </c>
      <c r="FK540">
        <v>1.87744</v>
      </c>
      <c r="FL540">
        <v>1.87558</v>
      </c>
      <c r="FM540">
        <v>1.87837</v>
      </c>
      <c r="FN540">
        <v>1.87504</v>
      </c>
      <c r="FO540">
        <v>1.87866</v>
      </c>
      <c r="FP540">
        <v>1.87567</v>
      </c>
      <c r="FQ540">
        <v>1.87683</v>
      </c>
      <c r="FR540">
        <v>0</v>
      </c>
      <c r="FS540">
        <v>0</v>
      </c>
      <c r="FT540">
        <v>0</v>
      </c>
      <c r="FU540">
        <v>0</v>
      </c>
      <c r="FV540" t="s">
        <v>358</v>
      </c>
      <c r="FW540" t="s">
        <v>359</v>
      </c>
      <c r="FX540" t="s">
        <v>360</v>
      </c>
      <c r="FY540" t="s">
        <v>360</v>
      </c>
      <c r="FZ540" t="s">
        <v>360</v>
      </c>
      <c r="GA540" t="s">
        <v>360</v>
      </c>
      <c r="GB540">
        <v>0</v>
      </c>
      <c r="GC540">
        <v>100</v>
      </c>
      <c r="GD540">
        <v>100</v>
      </c>
      <c r="GE540">
        <v>3.743</v>
      </c>
      <c r="GF540">
        <v>0.4006</v>
      </c>
      <c r="GG540">
        <v>1.952128706093963</v>
      </c>
      <c r="GH540">
        <v>0.004218851560130391</v>
      </c>
      <c r="GI540">
        <v>-1.795455638341317E-06</v>
      </c>
      <c r="GJ540">
        <v>4.509012065089949E-10</v>
      </c>
      <c r="GK540">
        <v>0.4005864047308223</v>
      </c>
      <c r="GL540">
        <v>0</v>
      </c>
      <c r="GM540">
        <v>0</v>
      </c>
      <c r="GN540">
        <v>0</v>
      </c>
      <c r="GO540">
        <v>0</v>
      </c>
      <c r="GP540">
        <v>2124</v>
      </c>
      <c r="GQ540">
        <v>1</v>
      </c>
      <c r="GR540">
        <v>26</v>
      </c>
      <c r="GS540">
        <v>223382.8</v>
      </c>
      <c r="GT540">
        <v>1258.4</v>
      </c>
      <c r="GU540">
        <v>1.46362</v>
      </c>
      <c r="GV540">
        <v>2.55859</v>
      </c>
      <c r="GW540">
        <v>1.39893</v>
      </c>
      <c r="GX540">
        <v>2.36206</v>
      </c>
      <c r="GY540">
        <v>1.44897</v>
      </c>
      <c r="GZ540">
        <v>2.5061</v>
      </c>
      <c r="HA540">
        <v>39.9437</v>
      </c>
      <c r="HB540">
        <v>24.2101</v>
      </c>
      <c r="HC540">
        <v>18</v>
      </c>
      <c r="HD540">
        <v>494.862</v>
      </c>
      <c r="HE540">
        <v>448.451</v>
      </c>
      <c r="HF540">
        <v>34.8512</v>
      </c>
      <c r="HG540">
        <v>29.1196</v>
      </c>
      <c r="HH540">
        <v>30.0005</v>
      </c>
      <c r="HI540">
        <v>28.7328</v>
      </c>
      <c r="HJ540">
        <v>28.7656</v>
      </c>
      <c r="HK540">
        <v>29.3568</v>
      </c>
      <c r="HL540">
        <v>0</v>
      </c>
      <c r="HM540">
        <v>100</v>
      </c>
      <c r="HN540">
        <v>34.8503</v>
      </c>
      <c r="HO540">
        <v>593.676</v>
      </c>
      <c r="HP540">
        <v>29.0264</v>
      </c>
      <c r="HQ540">
        <v>100.413</v>
      </c>
      <c r="HR540">
        <v>101.7</v>
      </c>
    </row>
    <row r="541" spans="1:226">
      <c r="A541">
        <v>525</v>
      </c>
      <c r="B541">
        <v>1677871035.6</v>
      </c>
      <c r="C541">
        <v>8514.099999904633</v>
      </c>
      <c r="D541" t="s">
        <v>1416</v>
      </c>
      <c r="E541" t="s">
        <v>1417</v>
      </c>
      <c r="F541">
        <v>5</v>
      </c>
      <c r="G541" t="s">
        <v>353</v>
      </c>
      <c r="H541" t="s">
        <v>1155</v>
      </c>
      <c r="I541">
        <v>1677871028.1</v>
      </c>
      <c r="J541">
        <f>(K541)/1000</f>
        <v>0</v>
      </c>
      <c r="K541">
        <f>IF(BF541, AN541, AH541)</f>
        <v>0</v>
      </c>
      <c r="L541">
        <f>IF(BF541, AI541, AG541)</f>
        <v>0</v>
      </c>
      <c r="M541">
        <f>BH541 - IF(AU541&gt;1, L541*BB541*100.0/(AW541*BV541), 0)</f>
        <v>0</v>
      </c>
      <c r="N541">
        <f>((T541-J541/2)*M541-L541)/(T541+J541/2)</f>
        <v>0</v>
      </c>
      <c r="O541">
        <f>N541*(BO541+BP541)/1000.0</f>
        <v>0</v>
      </c>
      <c r="P541">
        <f>(BH541 - IF(AU541&gt;1, L541*BB541*100.0/(AW541*BV541), 0))*(BO541+BP541)/1000.0</f>
        <v>0</v>
      </c>
      <c r="Q541">
        <f>2.0/((1/S541-1/R541)+SIGN(S541)*SQRT((1/S541-1/R541)*(1/S541-1/R541) + 4*BC541/((BC541+1)*(BC541+1))*(2*1/S541*1/R541-1/R541*1/R541)))</f>
        <v>0</v>
      </c>
      <c r="R541">
        <f>IF(LEFT(BD541,1)&lt;&gt;"0",IF(LEFT(BD541,1)="1",3.0,BE541),$D$5+$E$5*(BV541*BO541/($K$5*1000))+$F$5*(BV541*BO541/($K$5*1000))*MAX(MIN(BB541,$J$5),$I$5)*MAX(MIN(BB541,$J$5),$I$5)+$G$5*MAX(MIN(BB541,$J$5),$I$5)*(BV541*BO541/($K$5*1000))+$H$5*(BV541*BO541/($K$5*1000))*(BV541*BO541/($K$5*1000)))</f>
        <v>0</v>
      </c>
      <c r="S541">
        <f>J541*(1000-(1000*0.61365*exp(17.502*W541/(240.97+W541))/(BO541+BP541)+BJ541)/2)/(1000*0.61365*exp(17.502*W541/(240.97+W541))/(BO541+BP541)-BJ541)</f>
        <v>0</v>
      </c>
      <c r="T541">
        <f>1/((BC541+1)/(Q541/1.6)+1/(R541/1.37)) + BC541/((BC541+1)/(Q541/1.6) + BC541/(R541/1.37))</f>
        <v>0</v>
      </c>
      <c r="U541">
        <f>(AX541*BA541)</f>
        <v>0</v>
      </c>
      <c r="V541">
        <f>(BQ541+(U541+2*0.95*5.67E-8*(((BQ541+$B$7)+273)^4-(BQ541+273)^4)-44100*J541)/(1.84*29.3*R541+8*0.95*5.67E-8*(BQ541+273)^3))</f>
        <v>0</v>
      </c>
      <c r="W541">
        <f>($C$7*BR541+$D$7*BS541+$E$7*V541)</f>
        <v>0</v>
      </c>
      <c r="X541">
        <f>0.61365*exp(17.502*W541/(240.97+W541))</f>
        <v>0</v>
      </c>
      <c r="Y541">
        <f>(Z541/AA541*100)</f>
        <v>0</v>
      </c>
      <c r="Z541">
        <f>BJ541*(BO541+BP541)/1000</f>
        <v>0</v>
      </c>
      <c r="AA541">
        <f>0.61365*exp(17.502*BQ541/(240.97+BQ541))</f>
        <v>0</v>
      </c>
      <c r="AB541">
        <f>(X541-BJ541*(BO541+BP541)/1000)</f>
        <v>0</v>
      </c>
      <c r="AC541">
        <f>(-J541*44100)</f>
        <v>0</v>
      </c>
      <c r="AD541">
        <f>2*29.3*R541*0.92*(BQ541-W541)</f>
        <v>0</v>
      </c>
      <c r="AE541">
        <f>2*0.95*5.67E-8*(((BQ541+$B$7)+273)^4-(W541+273)^4)</f>
        <v>0</v>
      </c>
      <c r="AF541">
        <f>U541+AE541+AC541+AD541</f>
        <v>0</v>
      </c>
      <c r="AG541">
        <f>BN541*AU541*(BI541-BH541*(1000-AU541*BK541)/(1000-AU541*BJ541))/(100*BB541)</f>
        <v>0</v>
      </c>
      <c r="AH541">
        <f>1000*BN541*AU541*(BJ541-BK541)/(100*BB541*(1000-AU541*BJ541))</f>
        <v>0</v>
      </c>
      <c r="AI541">
        <f>(AJ541 - AK541 - BO541*1E3/(8.314*(BQ541+273.15)) * AM541/BN541 * AL541) * BN541/(100*BB541) * (1000 - BK541)/1000</f>
        <v>0</v>
      </c>
      <c r="AJ541">
        <v>590.4664874642069</v>
      </c>
      <c r="AK541">
        <v>562.1464121212121</v>
      </c>
      <c r="AL541">
        <v>3.337555146499833</v>
      </c>
      <c r="AM541">
        <v>63.79551976902608</v>
      </c>
      <c r="AN541">
        <f>(AP541 - AO541 + BO541*1E3/(8.314*(BQ541+273.15)) * AR541/BN541 * AQ541) * BN541/(100*BB541) * 1000/(1000 - AP541)</f>
        <v>0</v>
      </c>
      <c r="AO541">
        <v>27.49339810750704</v>
      </c>
      <c r="AP541">
        <v>29.64150666666669</v>
      </c>
      <c r="AQ541">
        <v>-3.545476653745457E-05</v>
      </c>
      <c r="AR541">
        <v>100.2132558642337</v>
      </c>
      <c r="AS541">
        <v>0</v>
      </c>
      <c r="AT541">
        <v>0</v>
      </c>
      <c r="AU541">
        <f>IF(AS541*$H$13&gt;=AW541,1.0,(AW541/(AW541-AS541*$H$13)))</f>
        <v>0</v>
      </c>
      <c r="AV541">
        <f>(AU541-1)*100</f>
        <v>0</v>
      </c>
      <c r="AW541">
        <f>MAX(0,($B$13+$C$13*BV541)/(1+$D$13*BV541)*BO541/(BQ541+273)*$E$13)</f>
        <v>0</v>
      </c>
      <c r="AX541">
        <f>$B$11*BW541+$C$11*BX541+$F$11*CI541*(1-CL541)</f>
        <v>0</v>
      </c>
      <c r="AY541">
        <f>AX541*AZ541</f>
        <v>0</v>
      </c>
      <c r="AZ541">
        <f>($B$11*$D$9+$C$11*$D$9+$F$11*((CV541+CN541)/MAX(CV541+CN541+CW541, 0.1)*$I$9+CW541/MAX(CV541+CN541+CW541, 0.1)*$J$9))/($B$11+$C$11+$F$11)</f>
        <v>0</v>
      </c>
      <c r="BA541">
        <f>($B$11*$K$9+$C$11*$K$9+$F$11*((CV541+CN541)/MAX(CV541+CN541+CW541, 0.1)*$P$9+CW541/MAX(CV541+CN541+CW541, 0.1)*$Q$9))/($B$11+$C$11+$F$11)</f>
        <v>0</v>
      </c>
      <c r="BB541">
        <v>3.21</v>
      </c>
      <c r="BC541">
        <v>0.5</v>
      </c>
      <c r="BD541" t="s">
        <v>355</v>
      </c>
      <c r="BE541">
        <v>2</v>
      </c>
      <c r="BF541" t="b">
        <v>1</v>
      </c>
      <c r="BG541">
        <v>1677871028.1</v>
      </c>
      <c r="BH541">
        <v>522.8831851851852</v>
      </c>
      <c r="BI541">
        <v>558.7398518518518</v>
      </c>
      <c r="BJ541">
        <v>29.65882592592593</v>
      </c>
      <c r="BK541">
        <v>27.49306296296296</v>
      </c>
      <c r="BL541">
        <v>519.1617777777778</v>
      </c>
      <c r="BM541">
        <v>29.25824074074074</v>
      </c>
      <c r="BN541">
        <v>500.0302222222222</v>
      </c>
      <c r="BO541">
        <v>89.33954074074074</v>
      </c>
      <c r="BP541">
        <v>0.1000184333333333</v>
      </c>
      <c r="BQ541">
        <v>34.23326666666667</v>
      </c>
      <c r="BR541">
        <v>35.00369259259259</v>
      </c>
      <c r="BS541">
        <v>999.9000000000001</v>
      </c>
      <c r="BT541">
        <v>0</v>
      </c>
      <c r="BU541">
        <v>0</v>
      </c>
      <c r="BV541">
        <v>9996.595925925925</v>
      </c>
      <c r="BW541">
        <v>0</v>
      </c>
      <c r="BX541">
        <v>12.76093074074074</v>
      </c>
      <c r="BY541">
        <v>-35.85665555555556</v>
      </c>
      <c r="BZ541">
        <v>538.8651851851852</v>
      </c>
      <c r="CA541">
        <v>574.5355925925926</v>
      </c>
      <c r="CB541">
        <v>2.165772962962963</v>
      </c>
      <c r="CC541">
        <v>558.7398518518518</v>
      </c>
      <c r="CD541">
        <v>27.49306296296296</v>
      </c>
      <c r="CE541">
        <v>2.649705555555556</v>
      </c>
      <c r="CF541">
        <v>2.456217407407407</v>
      </c>
      <c r="CG541">
        <v>21.9764962962963</v>
      </c>
      <c r="CH541">
        <v>20.73924074074074</v>
      </c>
      <c r="CI541">
        <v>1999.984814814815</v>
      </c>
      <c r="CJ541">
        <v>0.9800046666666665</v>
      </c>
      <c r="CK541">
        <v>0.01999494444444444</v>
      </c>
      <c r="CL541">
        <v>0</v>
      </c>
      <c r="CM541">
        <v>2.091285185185185</v>
      </c>
      <c r="CN541">
        <v>0</v>
      </c>
      <c r="CO541">
        <v>6412.307037037036</v>
      </c>
      <c r="CP541">
        <v>17338.12962962964</v>
      </c>
      <c r="CQ541">
        <v>39.79133333333333</v>
      </c>
      <c r="CR541">
        <v>40.458</v>
      </c>
      <c r="CS541">
        <v>39.54133333333333</v>
      </c>
      <c r="CT541">
        <v>38.868</v>
      </c>
      <c r="CU541">
        <v>39.56199999999999</v>
      </c>
      <c r="CV541">
        <v>1959.994814814815</v>
      </c>
      <c r="CW541">
        <v>39.99</v>
      </c>
      <c r="CX541">
        <v>0</v>
      </c>
      <c r="CY541">
        <v>1677871039</v>
      </c>
      <c r="CZ541">
        <v>0</v>
      </c>
      <c r="DA541">
        <v>0</v>
      </c>
      <c r="DB541" t="s">
        <v>356</v>
      </c>
      <c r="DC541">
        <v>1664468064.5</v>
      </c>
      <c r="DD541">
        <v>1677795524</v>
      </c>
      <c r="DE541">
        <v>0</v>
      </c>
      <c r="DF541">
        <v>-0.419</v>
      </c>
      <c r="DG541">
        <v>-0.001</v>
      </c>
      <c r="DH541">
        <v>3.097</v>
      </c>
      <c r="DI541">
        <v>0.268</v>
      </c>
      <c r="DJ541">
        <v>400</v>
      </c>
      <c r="DK541">
        <v>24</v>
      </c>
      <c r="DL541">
        <v>0.15</v>
      </c>
      <c r="DM541">
        <v>0.13</v>
      </c>
      <c r="DN541">
        <v>-35.6374425</v>
      </c>
      <c r="DO541">
        <v>-3.804879174484013</v>
      </c>
      <c r="DP541">
        <v>0.3925412550850547</v>
      </c>
      <c r="DQ541">
        <v>0</v>
      </c>
      <c r="DR541">
        <v>2.1757095</v>
      </c>
      <c r="DS541">
        <v>-0.161703489681054</v>
      </c>
      <c r="DT541">
        <v>0.0155742823189385</v>
      </c>
      <c r="DU541">
        <v>0</v>
      </c>
      <c r="DV541">
        <v>0</v>
      </c>
      <c r="DW541">
        <v>2</v>
      </c>
      <c r="DX541" t="s">
        <v>357</v>
      </c>
      <c r="DY541">
        <v>2.97747</v>
      </c>
      <c r="DZ541">
        <v>2.72831</v>
      </c>
      <c r="EA541">
        <v>0.102473</v>
      </c>
      <c r="EB541">
        <v>0.108448</v>
      </c>
      <c r="EC541">
        <v>0.121895</v>
      </c>
      <c r="ED541">
        <v>0.116579</v>
      </c>
      <c r="EE541">
        <v>26771.7</v>
      </c>
      <c r="EF541">
        <v>26285.2</v>
      </c>
      <c r="EG541">
        <v>30367.3</v>
      </c>
      <c r="EH541">
        <v>29740.9</v>
      </c>
      <c r="EI541">
        <v>36803.2</v>
      </c>
      <c r="EJ541">
        <v>34590.4</v>
      </c>
      <c r="EK541">
        <v>46468.6</v>
      </c>
      <c r="EL541">
        <v>44228.9</v>
      </c>
      <c r="EM541">
        <v>1.85485</v>
      </c>
      <c r="EN541">
        <v>1.82647</v>
      </c>
      <c r="EO541">
        <v>0.189044</v>
      </c>
      <c r="EP541">
        <v>0</v>
      </c>
      <c r="EQ541">
        <v>31.9459</v>
      </c>
      <c r="ER541">
        <v>999.9</v>
      </c>
      <c r="ES541">
        <v>48.4</v>
      </c>
      <c r="ET541">
        <v>33.4</v>
      </c>
      <c r="EU541">
        <v>27.9909</v>
      </c>
      <c r="EV541">
        <v>63.0526</v>
      </c>
      <c r="EW541">
        <v>20.2484</v>
      </c>
      <c r="EX541">
        <v>1</v>
      </c>
      <c r="EY541">
        <v>0.149756</v>
      </c>
      <c r="EZ541">
        <v>-2.14431</v>
      </c>
      <c r="FA541">
        <v>20.188</v>
      </c>
      <c r="FB541">
        <v>5.23107</v>
      </c>
      <c r="FC541">
        <v>11.974</v>
      </c>
      <c r="FD541">
        <v>4.97075</v>
      </c>
      <c r="FE541">
        <v>3.28965</v>
      </c>
      <c r="FF541">
        <v>9999</v>
      </c>
      <c r="FG541">
        <v>9999</v>
      </c>
      <c r="FH541">
        <v>9999</v>
      </c>
      <c r="FI541">
        <v>999.9</v>
      </c>
      <c r="FJ541">
        <v>4.97303</v>
      </c>
      <c r="FK541">
        <v>1.87744</v>
      </c>
      <c r="FL541">
        <v>1.87555</v>
      </c>
      <c r="FM541">
        <v>1.87836</v>
      </c>
      <c r="FN541">
        <v>1.87502</v>
      </c>
      <c r="FO541">
        <v>1.87864</v>
      </c>
      <c r="FP541">
        <v>1.87563</v>
      </c>
      <c r="FQ541">
        <v>1.87683</v>
      </c>
      <c r="FR541">
        <v>0</v>
      </c>
      <c r="FS541">
        <v>0</v>
      </c>
      <c r="FT541">
        <v>0</v>
      </c>
      <c r="FU541">
        <v>0</v>
      </c>
      <c r="FV541" t="s">
        <v>358</v>
      </c>
      <c r="FW541" t="s">
        <v>359</v>
      </c>
      <c r="FX541" t="s">
        <v>360</v>
      </c>
      <c r="FY541" t="s">
        <v>360</v>
      </c>
      <c r="FZ541" t="s">
        <v>360</v>
      </c>
      <c r="GA541" t="s">
        <v>360</v>
      </c>
      <c r="GB541">
        <v>0</v>
      </c>
      <c r="GC541">
        <v>100</v>
      </c>
      <c r="GD541">
        <v>100</v>
      </c>
      <c r="GE541">
        <v>3.786</v>
      </c>
      <c r="GF541">
        <v>0.4006</v>
      </c>
      <c r="GG541">
        <v>1.952128706093963</v>
      </c>
      <c r="GH541">
        <v>0.004218851560130391</v>
      </c>
      <c r="GI541">
        <v>-1.795455638341317E-06</v>
      </c>
      <c r="GJ541">
        <v>4.509012065089949E-10</v>
      </c>
      <c r="GK541">
        <v>0.4005864047308223</v>
      </c>
      <c r="GL541">
        <v>0</v>
      </c>
      <c r="GM541">
        <v>0</v>
      </c>
      <c r="GN541">
        <v>0</v>
      </c>
      <c r="GO541">
        <v>0</v>
      </c>
      <c r="GP541">
        <v>2124</v>
      </c>
      <c r="GQ541">
        <v>1</v>
      </c>
      <c r="GR541">
        <v>26</v>
      </c>
      <c r="GS541">
        <v>223382.9</v>
      </c>
      <c r="GT541">
        <v>1258.5</v>
      </c>
      <c r="GU541">
        <v>1.49902</v>
      </c>
      <c r="GV541">
        <v>2.5708</v>
      </c>
      <c r="GW541">
        <v>1.39893</v>
      </c>
      <c r="GX541">
        <v>2.36206</v>
      </c>
      <c r="GY541">
        <v>1.44897</v>
      </c>
      <c r="GZ541">
        <v>2.44873</v>
      </c>
      <c r="HA541">
        <v>39.9437</v>
      </c>
      <c r="HB541">
        <v>24.2013</v>
      </c>
      <c r="HC541">
        <v>18</v>
      </c>
      <c r="HD541">
        <v>494.811</v>
      </c>
      <c r="HE541">
        <v>448.553</v>
      </c>
      <c r="HF541">
        <v>34.8472</v>
      </c>
      <c r="HG541">
        <v>29.1234</v>
      </c>
      <c r="HH541">
        <v>30.0003</v>
      </c>
      <c r="HI541">
        <v>28.7378</v>
      </c>
      <c r="HJ541">
        <v>28.7707</v>
      </c>
      <c r="HK541">
        <v>30.0702</v>
      </c>
      <c r="HL541">
        <v>0</v>
      </c>
      <c r="HM541">
        <v>100</v>
      </c>
      <c r="HN541">
        <v>34.8503</v>
      </c>
      <c r="HO541">
        <v>607.0839999999999</v>
      </c>
      <c r="HP541">
        <v>29.0264</v>
      </c>
      <c r="HQ541">
        <v>100.41</v>
      </c>
      <c r="HR541">
        <v>101.701</v>
      </c>
    </row>
    <row r="542" spans="1:226">
      <c r="A542">
        <v>526</v>
      </c>
      <c r="B542">
        <v>1677871040.6</v>
      </c>
      <c r="C542">
        <v>8519.099999904633</v>
      </c>
      <c r="D542" t="s">
        <v>1418</v>
      </c>
      <c r="E542" t="s">
        <v>1419</v>
      </c>
      <c r="F542">
        <v>5</v>
      </c>
      <c r="G542" t="s">
        <v>353</v>
      </c>
      <c r="H542" t="s">
        <v>1155</v>
      </c>
      <c r="I542">
        <v>1677871032.814285</v>
      </c>
      <c r="J542">
        <f>(K542)/1000</f>
        <v>0</v>
      </c>
      <c r="K542">
        <f>IF(BF542, AN542, AH542)</f>
        <v>0</v>
      </c>
      <c r="L542">
        <f>IF(BF542, AI542, AG542)</f>
        <v>0</v>
      </c>
      <c r="M542">
        <f>BH542 - IF(AU542&gt;1, L542*BB542*100.0/(AW542*BV542), 0)</f>
        <v>0</v>
      </c>
      <c r="N542">
        <f>((T542-J542/2)*M542-L542)/(T542+J542/2)</f>
        <v>0</v>
      </c>
      <c r="O542">
        <f>N542*(BO542+BP542)/1000.0</f>
        <v>0</v>
      </c>
      <c r="P542">
        <f>(BH542 - IF(AU542&gt;1, L542*BB542*100.0/(AW542*BV542), 0))*(BO542+BP542)/1000.0</f>
        <v>0</v>
      </c>
      <c r="Q542">
        <f>2.0/((1/S542-1/R542)+SIGN(S542)*SQRT((1/S542-1/R542)*(1/S542-1/R542) + 4*BC542/((BC542+1)*(BC542+1))*(2*1/S542*1/R542-1/R542*1/R542)))</f>
        <v>0</v>
      </c>
      <c r="R542">
        <f>IF(LEFT(BD542,1)&lt;&gt;"0",IF(LEFT(BD542,1)="1",3.0,BE542),$D$5+$E$5*(BV542*BO542/($K$5*1000))+$F$5*(BV542*BO542/($K$5*1000))*MAX(MIN(BB542,$J$5),$I$5)*MAX(MIN(BB542,$J$5),$I$5)+$G$5*MAX(MIN(BB542,$J$5),$I$5)*(BV542*BO542/($K$5*1000))+$H$5*(BV542*BO542/($K$5*1000))*(BV542*BO542/($K$5*1000)))</f>
        <v>0</v>
      </c>
      <c r="S542">
        <f>J542*(1000-(1000*0.61365*exp(17.502*W542/(240.97+W542))/(BO542+BP542)+BJ542)/2)/(1000*0.61365*exp(17.502*W542/(240.97+W542))/(BO542+BP542)-BJ542)</f>
        <v>0</v>
      </c>
      <c r="T542">
        <f>1/((BC542+1)/(Q542/1.6)+1/(R542/1.37)) + BC542/((BC542+1)/(Q542/1.6) + BC542/(R542/1.37))</f>
        <v>0</v>
      </c>
      <c r="U542">
        <f>(AX542*BA542)</f>
        <v>0</v>
      </c>
      <c r="V542">
        <f>(BQ542+(U542+2*0.95*5.67E-8*(((BQ542+$B$7)+273)^4-(BQ542+273)^4)-44100*J542)/(1.84*29.3*R542+8*0.95*5.67E-8*(BQ542+273)^3))</f>
        <v>0</v>
      </c>
      <c r="W542">
        <f>($C$7*BR542+$D$7*BS542+$E$7*V542)</f>
        <v>0</v>
      </c>
      <c r="X542">
        <f>0.61365*exp(17.502*W542/(240.97+W542))</f>
        <v>0</v>
      </c>
      <c r="Y542">
        <f>(Z542/AA542*100)</f>
        <v>0</v>
      </c>
      <c r="Z542">
        <f>BJ542*(BO542+BP542)/1000</f>
        <v>0</v>
      </c>
      <c r="AA542">
        <f>0.61365*exp(17.502*BQ542/(240.97+BQ542))</f>
        <v>0</v>
      </c>
      <c r="AB542">
        <f>(X542-BJ542*(BO542+BP542)/1000)</f>
        <v>0</v>
      </c>
      <c r="AC542">
        <f>(-J542*44100)</f>
        <v>0</v>
      </c>
      <c r="AD542">
        <f>2*29.3*R542*0.92*(BQ542-W542)</f>
        <v>0</v>
      </c>
      <c r="AE542">
        <f>2*0.95*5.67E-8*(((BQ542+$B$7)+273)^4-(W542+273)^4)</f>
        <v>0</v>
      </c>
      <c r="AF542">
        <f>U542+AE542+AC542+AD542</f>
        <v>0</v>
      </c>
      <c r="AG542">
        <f>BN542*AU542*(BI542-BH542*(1000-AU542*BK542)/(1000-AU542*BJ542))/(100*BB542)</f>
        <v>0</v>
      </c>
      <c r="AH542">
        <f>1000*BN542*AU542*(BJ542-BK542)/(100*BB542*(1000-AU542*BJ542))</f>
        <v>0</v>
      </c>
      <c r="AI542">
        <f>(AJ542 - AK542 - BO542*1E3/(8.314*(BQ542+273.15)) * AM542/BN542 * AL542) * BN542/(100*BB542) * (1000 - BK542)/1000</f>
        <v>0</v>
      </c>
      <c r="AJ542">
        <v>607.8199584255055</v>
      </c>
      <c r="AK542">
        <v>579.0929333333332</v>
      </c>
      <c r="AL542">
        <v>3.396368873169689</v>
      </c>
      <c r="AM542">
        <v>63.79551976902608</v>
      </c>
      <c r="AN542">
        <f>(AP542 - AO542 + BO542*1E3/(8.314*(BQ542+273.15)) * AR542/BN542 * AQ542) * BN542/(100*BB542) * 1000/(1000 - AP542)</f>
        <v>0</v>
      </c>
      <c r="AO542">
        <v>27.49412989710773</v>
      </c>
      <c r="AP542">
        <v>29.63111636363636</v>
      </c>
      <c r="AQ542">
        <v>-3.016732880535397E-05</v>
      </c>
      <c r="AR542">
        <v>100.2132558642337</v>
      </c>
      <c r="AS542">
        <v>0</v>
      </c>
      <c r="AT542">
        <v>0</v>
      </c>
      <c r="AU542">
        <f>IF(AS542*$H$13&gt;=AW542,1.0,(AW542/(AW542-AS542*$H$13)))</f>
        <v>0</v>
      </c>
      <c r="AV542">
        <f>(AU542-1)*100</f>
        <v>0</v>
      </c>
      <c r="AW542">
        <f>MAX(0,($B$13+$C$13*BV542)/(1+$D$13*BV542)*BO542/(BQ542+273)*$E$13)</f>
        <v>0</v>
      </c>
      <c r="AX542">
        <f>$B$11*BW542+$C$11*BX542+$F$11*CI542*(1-CL542)</f>
        <v>0</v>
      </c>
      <c r="AY542">
        <f>AX542*AZ542</f>
        <v>0</v>
      </c>
      <c r="AZ542">
        <f>($B$11*$D$9+$C$11*$D$9+$F$11*((CV542+CN542)/MAX(CV542+CN542+CW542, 0.1)*$I$9+CW542/MAX(CV542+CN542+CW542, 0.1)*$J$9))/($B$11+$C$11+$F$11)</f>
        <v>0</v>
      </c>
      <c r="BA542">
        <f>($B$11*$K$9+$C$11*$K$9+$F$11*((CV542+CN542)/MAX(CV542+CN542+CW542, 0.1)*$P$9+CW542/MAX(CV542+CN542+CW542, 0.1)*$Q$9))/($B$11+$C$11+$F$11)</f>
        <v>0</v>
      </c>
      <c r="BB542">
        <v>3.21</v>
      </c>
      <c r="BC542">
        <v>0.5</v>
      </c>
      <c r="BD542" t="s">
        <v>355</v>
      </c>
      <c r="BE542">
        <v>2</v>
      </c>
      <c r="BF542" t="b">
        <v>1</v>
      </c>
      <c r="BG542">
        <v>1677871032.814285</v>
      </c>
      <c r="BH542">
        <v>538.1328928571429</v>
      </c>
      <c r="BI542">
        <v>574.4618214285714</v>
      </c>
      <c r="BJ542">
        <v>29.64735000000001</v>
      </c>
      <c r="BK542">
        <v>27.49352142857143</v>
      </c>
      <c r="BL542">
        <v>534.3703928571429</v>
      </c>
      <c r="BM542">
        <v>29.24676428571428</v>
      </c>
      <c r="BN542">
        <v>500.0269285714285</v>
      </c>
      <c r="BO542">
        <v>89.34002500000001</v>
      </c>
      <c r="BP542">
        <v>0.1000647321428572</v>
      </c>
      <c r="BQ542">
        <v>34.23234285714285</v>
      </c>
      <c r="BR542">
        <v>35.00351071428572</v>
      </c>
      <c r="BS542">
        <v>999.9000000000002</v>
      </c>
      <c r="BT542">
        <v>0</v>
      </c>
      <c r="BU542">
        <v>0</v>
      </c>
      <c r="BV542">
        <v>9990.576785714287</v>
      </c>
      <c r="BW542">
        <v>0</v>
      </c>
      <c r="BX542">
        <v>9.543528928571428</v>
      </c>
      <c r="BY542">
        <v>-36.328875</v>
      </c>
      <c r="BZ542">
        <v>554.5744642857143</v>
      </c>
      <c r="CA542">
        <v>590.7022142857143</v>
      </c>
      <c r="CB542">
        <v>2.153845357142857</v>
      </c>
      <c r="CC542">
        <v>574.4618214285714</v>
      </c>
      <c r="CD542">
        <v>27.49352142857143</v>
      </c>
      <c r="CE542">
        <v>2.648695357142857</v>
      </c>
      <c r="CF542">
        <v>2.456270714285715</v>
      </c>
      <c r="CG542">
        <v>21.97023928571429</v>
      </c>
      <c r="CH542">
        <v>20.7396</v>
      </c>
      <c r="CI542">
        <v>1999.985357142857</v>
      </c>
      <c r="CJ542">
        <v>0.9800046785714284</v>
      </c>
      <c r="CK542">
        <v>0.01999493214285714</v>
      </c>
      <c r="CL542">
        <v>0</v>
      </c>
      <c r="CM542">
        <v>2.079810714285714</v>
      </c>
      <c r="CN542">
        <v>0</v>
      </c>
      <c r="CO542">
        <v>6420.531785714285</v>
      </c>
      <c r="CP542">
        <v>17338.13214285714</v>
      </c>
      <c r="CQ542">
        <v>39.80757142857142</v>
      </c>
      <c r="CR542">
        <v>40.47299999999999</v>
      </c>
      <c r="CS542">
        <v>39.55757142857142</v>
      </c>
      <c r="CT542">
        <v>38.875</v>
      </c>
      <c r="CU542">
        <v>39.56199999999999</v>
      </c>
      <c r="CV542">
        <v>1959.995357142857</v>
      </c>
      <c r="CW542">
        <v>39.99</v>
      </c>
      <c r="CX542">
        <v>0</v>
      </c>
      <c r="CY542">
        <v>1677871043.8</v>
      </c>
      <c r="CZ542">
        <v>0</v>
      </c>
      <c r="DA542">
        <v>0</v>
      </c>
      <c r="DB542" t="s">
        <v>356</v>
      </c>
      <c r="DC542">
        <v>1664468064.5</v>
      </c>
      <c r="DD542">
        <v>1677795524</v>
      </c>
      <c r="DE542">
        <v>0</v>
      </c>
      <c r="DF542">
        <v>-0.419</v>
      </c>
      <c r="DG542">
        <v>-0.001</v>
      </c>
      <c r="DH542">
        <v>3.097</v>
      </c>
      <c r="DI542">
        <v>0.268</v>
      </c>
      <c r="DJ542">
        <v>400</v>
      </c>
      <c r="DK542">
        <v>24</v>
      </c>
      <c r="DL542">
        <v>0.15</v>
      </c>
      <c r="DM542">
        <v>0.13</v>
      </c>
      <c r="DN542">
        <v>-36.02735365853658</v>
      </c>
      <c r="DO542">
        <v>-5.744799303135913</v>
      </c>
      <c r="DP542">
        <v>0.5710091824034483</v>
      </c>
      <c r="DQ542">
        <v>0</v>
      </c>
      <c r="DR542">
        <v>2.162225853658537</v>
      </c>
      <c r="DS542">
        <v>-0.1532324738675958</v>
      </c>
      <c r="DT542">
        <v>0.01514583062254683</v>
      </c>
      <c r="DU542">
        <v>0</v>
      </c>
      <c r="DV542">
        <v>0</v>
      </c>
      <c r="DW542">
        <v>2</v>
      </c>
      <c r="DX542" t="s">
        <v>357</v>
      </c>
      <c r="DY542">
        <v>2.97731</v>
      </c>
      <c r="DZ542">
        <v>2.72836</v>
      </c>
      <c r="EA542">
        <v>0.104672</v>
      </c>
      <c r="EB542">
        <v>0.110634</v>
      </c>
      <c r="EC542">
        <v>0.121864</v>
      </c>
      <c r="ED542">
        <v>0.11658</v>
      </c>
      <c r="EE542">
        <v>26705.7</v>
      </c>
      <c r="EF542">
        <v>26220.1</v>
      </c>
      <c r="EG542">
        <v>30366.8</v>
      </c>
      <c r="EH542">
        <v>29740.1</v>
      </c>
      <c r="EI542">
        <v>36804.3</v>
      </c>
      <c r="EJ542">
        <v>34589.7</v>
      </c>
      <c r="EK542">
        <v>46468.1</v>
      </c>
      <c r="EL542">
        <v>44227.8</v>
      </c>
      <c r="EM542">
        <v>1.8548</v>
      </c>
      <c r="EN542">
        <v>1.82625</v>
      </c>
      <c r="EO542">
        <v>0.189081</v>
      </c>
      <c r="EP542">
        <v>0</v>
      </c>
      <c r="EQ542">
        <v>31.9483</v>
      </c>
      <c r="ER542">
        <v>999.9</v>
      </c>
      <c r="ES542">
        <v>48.4</v>
      </c>
      <c r="ET542">
        <v>33.4</v>
      </c>
      <c r="EU542">
        <v>27.9905</v>
      </c>
      <c r="EV542">
        <v>62.9426</v>
      </c>
      <c r="EW542">
        <v>20.1723</v>
      </c>
      <c r="EX542">
        <v>1</v>
      </c>
      <c r="EY542">
        <v>0.150084</v>
      </c>
      <c r="EZ542">
        <v>-2.15328</v>
      </c>
      <c r="FA542">
        <v>20.1877</v>
      </c>
      <c r="FB542">
        <v>5.23002</v>
      </c>
      <c r="FC542">
        <v>11.974</v>
      </c>
      <c r="FD542">
        <v>4.9703</v>
      </c>
      <c r="FE542">
        <v>3.28953</v>
      </c>
      <c r="FF542">
        <v>9999</v>
      </c>
      <c r="FG542">
        <v>9999</v>
      </c>
      <c r="FH542">
        <v>9999</v>
      </c>
      <c r="FI542">
        <v>999.9</v>
      </c>
      <c r="FJ542">
        <v>4.973</v>
      </c>
      <c r="FK542">
        <v>1.87744</v>
      </c>
      <c r="FL542">
        <v>1.87559</v>
      </c>
      <c r="FM542">
        <v>1.87836</v>
      </c>
      <c r="FN542">
        <v>1.87506</v>
      </c>
      <c r="FO542">
        <v>1.87866</v>
      </c>
      <c r="FP542">
        <v>1.87569</v>
      </c>
      <c r="FQ542">
        <v>1.87684</v>
      </c>
      <c r="FR542">
        <v>0</v>
      </c>
      <c r="FS542">
        <v>0</v>
      </c>
      <c r="FT542">
        <v>0</v>
      </c>
      <c r="FU542">
        <v>0</v>
      </c>
      <c r="FV542" t="s">
        <v>358</v>
      </c>
      <c r="FW542" t="s">
        <v>359</v>
      </c>
      <c r="FX542" t="s">
        <v>360</v>
      </c>
      <c r="FY542" t="s">
        <v>360</v>
      </c>
      <c r="FZ542" t="s">
        <v>360</v>
      </c>
      <c r="GA542" t="s">
        <v>360</v>
      </c>
      <c r="GB542">
        <v>0</v>
      </c>
      <c r="GC542">
        <v>100</v>
      </c>
      <c r="GD542">
        <v>100</v>
      </c>
      <c r="GE542">
        <v>3.83</v>
      </c>
      <c r="GF542">
        <v>0.4006</v>
      </c>
      <c r="GG542">
        <v>1.952128706093963</v>
      </c>
      <c r="GH542">
        <v>0.004218851560130391</v>
      </c>
      <c r="GI542">
        <v>-1.795455638341317E-06</v>
      </c>
      <c r="GJ542">
        <v>4.509012065089949E-10</v>
      </c>
      <c r="GK542">
        <v>0.4005864047308223</v>
      </c>
      <c r="GL542">
        <v>0</v>
      </c>
      <c r="GM542">
        <v>0</v>
      </c>
      <c r="GN542">
        <v>0</v>
      </c>
      <c r="GO542">
        <v>0</v>
      </c>
      <c r="GP542">
        <v>2124</v>
      </c>
      <c r="GQ542">
        <v>1</v>
      </c>
      <c r="GR542">
        <v>26</v>
      </c>
      <c r="GS542">
        <v>223382.9</v>
      </c>
      <c r="GT542">
        <v>1258.6</v>
      </c>
      <c r="GU542">
        <v>1.53076</v>
      </c>
      <c r="GV542">
        <v>2.55859</v>
      </c>
      <c r="GW542">
        <v>1.39893</v>
      </c>
      <c r="GX542">
        <v>2.36206</v>
      </c>
      <c r="GY542">
        <v>1.44897</v>
      </c>
      <c r="GZ542">
        <v>2.50244</v>
      </c>
      <c r="HA542">
        <v>39.9689</v>
      </c>
      <c r="HB542">
        <v>24.2101</v>
      </c>
      <c r="HC542">
        <v>18</v>
      </c>
      <c r="HD542">
        <v>494.816</v>
      </c>
      <c r="HE542">
        <v>448.455</v>
      </c>
      <c r="HF542">
        <v>34.846</v>
      </c>
      <c r="HG542">
        <v>29.1272</v>
      </c>
      <c r="HH542">
        <v>30.0004</v>
      </c>
      <c r="HI542">
        <v>28.7427</v>
      </c>
      <c r="HJ542">
        <v>28.7764</v>
      </c>
      <c r="HK542">
        <v>30.7087</v>
      </c>
      <c r="HL542">
        <v>0</v>
      </c>
      <c r="HM542">
        <v>100</v>
      </c>
      <c r="HN542">
        <v>34.8485</v>
      </c>
      <c r="HO542">
        <v>627.174</v>
      </c>
      <c r="HP542">
        <v>29.0264</v>
      </c>
      <c r="HQ542">
        <v>100.409</v>
      </c>
      <c r="HR542">
        <v>101.698</v>
      </c>
    </row>
    <row r="543" spans="1:226">
      <c r="A543">
        <v>527</v>
      </c>
      <c r="B543">
        <v>1677871045.6</v>
      </c>
      <c r="C543">
        <v>8524.099999904633</v>
      </c>
      <c r="D543" t="s">
        <v>1420</v>
      </c>
      <c r="E543" t="s">
        <v>1421</v>
      </c>
      <c r="F543">
        <v>5</v>
      </c>
      <c r="G543" t="s">
        <v>353</v>
      </c>
      <c r="H543" t="s">
        <v>1155</v>
      </c>
      <c r="I543">
        <v>1677871038.1</v>
      </c>
      <c r="J543">
        <f>(K543)/1000</f>
        <v>0</v>
      </c>
      <c r="K543">
        <f>IF(BF543, AN543, AH543)</f>
        <v>0</v>
      </c>
      <c r="L543">
        <f>IF(BF543, AI543, AG543)</f>
        <v>0</v>
      </c>
      <c r="M543">
        <f>BH543 - IF(AU543&gt;1, L543*BB543*100.0/(AW543*BV543), 0)</f>
        <v>0</v>
      </c>
      <c r="N543">
        <f>((T543-J543/2)*M543-L543)/(T543+J543/2)</f>
        <v>0</v>
      </c>
      <c r="O543">
        <f>N543*(BO543+BP543)/1000.0</f>
        <v>0</v>
      </c>
      <c r="P543">
        <f>(BH543 - IF(AU543&gt;1, L543*BB543*100.0/(AW543*BV543), 0))*(BO543+BP543)/1000.0</f>
        <v>0</v>
      </c>
      <c r="Q543">
        <f>2.0/((1/S543-1/R543)+SIGN(S543)*SQRT((1/S543-1/R543)*(1/S543-1/R543) + 4*BC543/((BC543+1)*(BC543+1))*(2*1/S543*1/R543-1/R543*1/R543)))</f>
        <v>0</v>
      </c>
      <c r="R543">
        <f>IF(LEFT(BD543,1)&lt;&gt;"0",IF(LEFT(BD543,1)="1",3.0,BE543),$D$5+$E$5*(BV543*BO543/($K$5*1000))+$F$5*(BV543*BO543/($K$5*1000))*MAX(MIN(BB543,$J$5),$I$5)*MAX(MIN(BB543,$J$5),$I$5)+$G$5*MAX(MIN(BB543,$J$5),$I$5)*(BV543*BO543/($K$5*1000))+$H$5*(BV543*BO543/($K$5*1000))*(BV543*BO543/($K$5*1000)))</f>
        <v>0</v>
      </c>
      <c r="S543">
        <f>J543*(1000-(1000*0.61365*exp(17.502*W543/(240.97+W543))/(BO543+BP543)+BJ543)/2)/(1000*0.61365*exp(17.502*W543/(240.97+W543))/(BO543+BP543)-BJ543)</f>
        <v>0</v>
      </c>
      <c r="T543">
        <f>1/((BC543+1)/(Q543/1.6)+1/(R543/1.37)) + BC543/((BC543+1)/(Q543/1.6) + BC543/(R543/1.37))</f>
        <v>0</v>
      </c>
      <c r="U543">
        <f>(AX543*BA543)</f>
        <v>0</v>
      </c>
      <c r="V543">
        <f>(BQ543+(U543+2*0.95*5.67E-8*(((BQ543+$B$7)+273)^4-(BQ543+273)^4)-44100*J543)/(1.84*29.3*R543+8*0.95*5.67E-8*(BQ543+273)^3))</f>
        <v>0</v>
      </c>
      <c r="W543">
        <f>($C$7*BR543+$D$7*BS543+$E$7*V543)</f>
        <v>0</v>
      </c>
      <c r="X543">
        <f>0.61365*exp(17.502*W543/(240.97+W543))</f>
        <v>0</v>
      </c>
      <c r="Y543">
        <f>(Z543/AA543*100)</f>
        <v>0</v>
      </c>
      <c r="Z543">
        <f>BJ543*(BO543+BP543)/1000</f>
        <v>0</v>
      </c>
      <c r="AA543">
        <f>0.61365*exp(17.502*BQ543/(240.97+BQ543))</f>
        <v>0</v>
      </c>
      <c r="AB543">
        <f>(X543-BJ543*(BO543+BP543)/1000)</f>
        <v>0</v>
      </c>
      <c r="AC543">
        <f>(-J543*44100)</f>
        <v>0</v>
      </c>
      <c r="AD543">
        <f>2*29.3*R543*0.92*(BQ543-W543)</f>
        <v>0</v>
      </c>
      <c r="AE543">
        <f>2*0.95*5.67E-8*(((BQ543+$B$7)+273)^4-(W543+273)^4)</f>
        <v>0</v>
      </c>
      <c r="AF543">
        <f>U543+AE543+AC543+AD543</f>
        <v>0</v>
      </c>
      <c r="AG543">
        <f>BN543*AU543*(BI543-BH543*(1000-AU543*BK543)/(1000-AU543*BJ543))/(100*BB543)</f>
        <v>0</v>
      </c>
      <c r="AH543">
        <f>1000*BN543*AU543*(BJ543-BK543)/(100*BB543*(1000-AU543*BJ543))</f>
        <v>0</v>
      </c>
      <c r="AI543">
        <f>(AJ543 - AK543 - BO543*1E3/(8.314*(BQ543+273.15)) * AM543/BN543 * AL543) * BN543/(100*BB543) * (1000 - BK543)/1000</f>
        <v>0</v>
      </c>
      <c r="AJ543">
        <v>625.1074661873197</v>
      </c>
      <c r="AK543">
        <v>596.0343454545454</v>
      </c>
      <c r="AL543">
        <v>3.394462473371636</v>
      </c>
      <c r="AM543">
        <v>63.79551976902608</v>
      </c>
      <c r="AN543">
        <f>(AP543 - AO543 + BO543*1E3/(8.314*(BQ543+273.15)) * AR543/BN543 * AQ543) * BN543/(100*BB543) * 1000/(1000 - AP543)</f>
        <v>0</v>
      </c>
      <c r="AO543">
        <v>27.49351545046282</v>
      </c>
      <c r="AP543">
        <v>29.62490909090909</v>
      </c>
      <c r="AQ543">
        <v>-1.479835332093114E-05</v>
      </c>
      <c r="AR543">
        <v>100.2132558642337</v>
      </c>
      <c r="AS543">
        <v>0</v>
      </c>
      <c r="AT543">
        <v>0</v>
      </c>
      <c r="AU543">
        <f>IF(AS543*$H$13&gt;=AW543,1.0,(AW543/(AW543-AS543*$H$13)))</f>
        <v>0</v>
      </c>
      <c r="AV543">
        <f>(AU543-1)*100</f>
        <v>0</v>
      </c>
      <c r="AW543">
        <f>MAX(0,($B$13+$C$13*BV543)/(1+$D$13*BV543)*BO543/(BQ543+273)*$E$13)</f>
        <v>0</v>
      </c>
      <c r="AX543">
        <f>$B$11*BW543+$C$11*BX543+$F$11*CI543*(1-CL543)</f>
        <v>0</v>
      </c>
      <c r="AY543">
        <f>AX543*AZ543</f>
        <v>0</v>
      </c>
      <c r="AZ543">
        <f>($B$11*$D$9+$C$11*$D$9+$F$11*((CV543+CN543)/MAX(CV543+CN543+CW543, 0.1)*$I$9+CW543/MAX(CV543+CN543+CW543, 0.1)*$J$9))/($B$11+$C$11+$F$11)</f>
        <v>0</v>
      </c>
      <c r="BA543">
        <f>($B$11*$K$9+$C$11*$K$9+$F$11*((CV543+CN543)/MAX(CV543+CN543+CW543, 0.1)*$P$9+CW543/MAX(CV543+CN543+CW543, 0.1)*$Q$9))/($B$11+$C$11+$F$11)</f>
        <v>0</v>
      </c>
      <c r="BB543">
        <v>3.21</v>
      </c>
      <c r="BC543">
        <v>0.5</v>
      </c>
      <c r="BD543" t="s">
        <v>355</v>
      </c>
      <c r="BE543">
        <v>2</v>
      </c>
      <c r="BF543" t="b">
        <v>1</v>
      </c>
      <c r="BG543">
        <v>1677871038.1</v>
      </c>
      <c r="BH543">
        <v>555.378</v>
      </c>
      <c r="BI543">
        <v>592.1945555555556</v>
      </c>
      <c r="BJ543">
        <v>29.63612592592592</v>
      </c>
      <c r="BK543">
        <v>27.49356296296297</v>
      </c>
      <c r="BL543">
        <v>551.5696296296296</v>
      </c>
      <c r="BM543">
        <v>29.23554074074074</v>
      </c>
      <c r="BN543">
        <v>500.0303333333333</v>
      </c>
      <c r="BO543">
        <v>89.34135925925924</v>
      </c>
      <c r="BP543">
        <v>0.1000888</v>
      </c>
      <c r="BQ543">
        <v>34.23134444444445</v>
      </c>
      <c r="BR543">
        <v>35.00173703703704</v>
      </c>
      <c r="BS543">
        <v>999.9000000000001</v>
      </c>
      <c r="BT543">
        <v>0</v>
      </c>
      <c r="BU543">
        <v>0</v>
      </c>
      <c r="BV543">
        <v>9997.517777777777</v>
      </c>
      <c r="BW543">
        <v>0</v>
      </c>
      <c r="BX543">
        <v>6.034636666666666</v>
      </c>
      <c r="BY543">
        <v>-36.81646666666667</v>
      </c>
      <c r="BZ543">
        <v>572.3398888888889</v>
      </c>
      <c r="CA543">
        <v>608.9362592592593</v>
      </c>
      <c r="CB543">
        <v>2.142571111111111</v>
      </c>
      <c r="CC543">
        <v>592.1945555555556</v>
      </c>
      <c r="CD543">
        <v>27.49356296296297</v>
      </c>
      <c r="CE543">
        <v>2.647732222222223</v>
      </c>
      <c r="CF543">
        <v>2.456310740740741</v>
      </c>
      <c r="CG543">
        <v>21.96428148148147</v>
      </c>
      <c r="CH543">
        <v>20.73987777777777</v>
      </c>
      <c r="CI543">
        <v>2000.017407407407</v>
      </c>
      <c r="CJ543">
        <v>0.9800048888888887</v>
      </c>
      <c r="CK543">
        <v>0.01999471481481481</v>
      </c>
      <c r="CL543">
        <v>0</v>
      </c>
      <c r="CM543">
        <v>2.092114814814815</v>
      </c>
      <c r="CN543">
        <v>0</v>
      </c>
      <c r="CO543">
        <v>6430.13074074074</v>
      </c>
      <c r="CP543">
        <v>17338.4037037037</v>
      </c>
      <c r="CQ543">
        <v>39.81199999999999</v>
      </c>
      <c r="CR543">
        <v>40.49533333333333</v>
      </c>
      <c r="CS543">
        <v>39.56199999999999</v>
      </c>
      <c r="CT543">
        <v>38.875</v>
      </c>
      <c r="CU543">
        <v>39.56666666666666</v>
      </c>
      <c r="CV543">
        <v>1960.027037037037</v>
      </c>
      <c r="CW543">
        <v>39.99037037037037</v>
      </c>
      <c r="CX543">
        <v>0</v>
      </c>
      <c r="CY543">
        <v>1677871048.6</v>
      </c>
      <c r="CZ543">
        <v>0</v>
      </c>
      <c r="DA543">
        <v>0</v>
      </c>
      <c r="DB543" t="s">
        <v>356</v>
      </c>
      <c r="DC543">
        <v>1664468064.5</v>
      </c>
      <c r="DD543">
        <v>1677795524</v>
      </c>
      <c r="DE543">
        <v>0</v>
      </c>
      <c r="DF543">
        <v>-0.419</v>
      </c>
      <c r="DG543">
        <v>-0.001</v>
      </c>
      <c r="DH543">
        <v>3.097</v>
      </c>
      <c r="DI543">
        <v>0.268</v>
      </c>
      <c r="DJ543">
        <v>400</v>
      </c>
      <c r="DK543">
        <v>24</v>
      </c>
      <c r="DL543">
        <v>0.15</v>
      </c>
      <c r="DM543">
        <v>0.13</v>
      </c>
      <c r="DN543">
        <v>-36.48537804878049</v>
      </c>
      <c r="DO543">
        <v>-5.655844599303113</v>
      </c>
      <c r="DP543">
        <v>0.5600346306853927</v>
      </c>
      <c r="DQ543">
        <v>0</v>
      </c>
      <c r="DR543">
        <v>2.150449512195122</v>
      </c>
      <c r="DS543">
        <v>-0.1305806968641114</v>
      </c>
      <c r="DT543">
        <v>0.01293973233621075</v>
      </c>
      <c r="DU543">
        <v>0</v>
      </c>
      <c r="DV543">
        <v>0</v>
      </c>
      <c r="DW543">
        <v>2</v>
      </c>
      <c r="DX543" t="s">
        <v>357</v>
      </c>
      <c r="DY543">
        <v>2.97743</v>
      </c>
      <c r="DZ543">
        <v>2.72851</v>
      </c>
      <c r="EA543">
        <v>0.106837</v>
      </c>
      <c r="EB543">
        <v>0.112806</v>
      </c>
      <c r="EC543">
        <v>0.121843</v>
      </c>
      <c r="ED543">
        <v>0.116582</v>
      </c>
      <c r="EE543">
        <v>26641.5</v>
      </c>
      <c r="EF543">
        <v>26155.5</v>
      </c>
      <c r="EG543">
        <v>30367.3</v>
      </c>
      <c r="EH543">
        <v>29739.6</v>
      </c>
      <c r="EI543">
        <v>36805.9</v>
      </c>
      <c r="EJ543">
        <v>34589.2</v>
      </c>
      <c r="EK543">
        <v>46468.8</v>
      </c>
      <c r="EL543">
        <v>44227.1</v>
      </c>
      <c r="EM543">
        <v>1.8549</v>
      </c>
      <c r="EN543">
        <v>1.82625</v>
      </c>
      <c r="EO543">
        <v>0.187881</v>
      </c>
      <c r="EP543">
        <v>0</v>
      </c>
      <c r="EQ543">
        <v>31.9483</v>
      </c>
      <c r="ER543">
        <v>999.9</v>
      </c>
      <c r="ES543">
        <v>48.4</v>
      </c>
      <c r="ET543">
        <v>33.4</v>
      </c>
      <c r="EU543">
        <v>27.9889</v>
      </c>
      <c r="EV543">
        <v>63.0426</v>
      </c>
      <c r="EW543">
        <v>20.2484</v>
      </c>
      <c r="EX543">
        <v>1</v>
      </c>
      <c r="EY543">
        <v>0.150295</v>
      </c>
      <c r="EZ543">
        <v>-2.13187</v>
      </c>
      <c r="FA543">
        <v>20.1881</v>
      </c>
      <c r="FB543">
        <v>5.23092</v>
      </c>
      <c r="FC543">
        <v>11.974</v>
      </c>
      <c r="FD543">
        <v>4.97055</v>
      </c>
      <c r="FE543">
        <v>3.28973</v>
      </c>
      <c r="FF543">
        <v>9999</v>
      </c>
      <c r="FG543">
        <v>9999</v>
      </c>
      <c r="FH543">
        <v>9999</v>
      </c>
      <c r="FI543">
        <v>999.9</v>
      </c>
      <c r="FJ543">
        <v>4.97303</v>
      </c>
      <c r="FK543">
        <v>1.87744</v>
      </c>
      <c r="FL543">
        <v>1.87557</v>
      </c>
      <c r="FM543">
        <v>1.87836</v>
      </c>
      <c r="FN543">
        <v>1.87505</v>
      </c>
      <c r="FO543">
        <v>1.87865</v>
      </c>
      <c r="FP543">
        <v>1.87571</v>
      </c>
      <c r="FQ543">
        <v>1.87686</v>
      </c>
      <c r="FR543">
        <v>0</v>
      </c>
      <c r="FS543">
        <v>0</v>
      </c>
      <c r="FT543">
        <v>0</v>
      </c>
      <c r="FU543">
        <v>0</v>
      </c>
      <c r="FV543" t="s">
        <v>358</v>
      </c>
      <c r="FW543" t="s">
        <v>359</v>
      </c>
      <c r="FX543" t="s">
        <v>360</v>
      </c>
      <c r="FY543" t="s">
        <v>360</v>
      </c>
      <c r="FZ543" t="s">
        <v>360</v>
      </c>
      <c r="GA543" t="s">
        <v>360</v>
      </c>
      <c r="GB543">
        <v>0</v>
      </c>
      <c r="GC543">
        <v>100</v>
      </c>
      <c r="GD543">
        <v>100</v>
      </c>
      <c r="GE543">
        <v>3.873</v>
      </c>
      <c r="GF543">
        <v>0.4006</v>
      </c>
      <c r="GG543">
        <v>1.952128706093963</v>
      </c>
      <c r="GH543">
        <v>0.004218851560130391</v>
      </c>
      <c r="GI543">
        <v>-1.795455638341317E-06</v>
      </c>
      <c r="GJ543">
        <v>4.509012065089949E-10</v>
      </c>
      <c r="GK543">
        <v>0.4005864047308223</v>
      </c>
      <c r="GL543">
        <v>0</v>
      </c>
      <c r="GM543">
        <v>0</v>
      </c>
      <c r="GN543">
        <v>0</v>
      </c>
      <c r="GO543">
        <v>0</v>
      </c>
      <c r="GP543">
        <v>2124</v>
      </c>
      <c r="GQ543">
        <v>1</v>
      </c>
      <c r="GR543">
        <v>26</v>
      </c>
      <c r="GS543">
        <v>223383</v>
      </c>
      <c r="GT543">
        <v>1258.7</v>
      </c>
      <c r="GU543">
        <v>1.56616</v>
      </c>
      <c r="GV543">
        <v>2.56958</v>
      </c>
      <c r="GW543">
        <v>1.39893</v>
      </c>
      <c r="GX543">
        <v>2.36206</v>
      </c>
      <c r="GY543">
        <v>1.44897</v>
      </c>
      <c r="GZ543">
        <v>2.44019</v>
      </c>
      <c r="HA543">
        <v>39.9437</v>
      </c>
      <c r="HB543">
        <v>24.2101</v>
      </c>
      <c r="HC543">
        <v>18</v>
      </c>
      <c r="HD543">
        <v>494.906</v>
      </c>
      <c r="HE543">
        <v>448.492</v>
      </c>
      <c r="HF543">
        <v>34.842</v>
      </c>
      <c r="HG543">
        <v>29.1314</v>
      </c>
      <c r="HH543">
        <v>30.0003</v>
      </c>
      <c r="HI543">
        <v>28.7477</v>
      </c>
      <c r="HJ543">
        <v>28.7813</v>
      </c>
      <c r="HK543">
        <v>31.4159</v>
      </c>
      <c r="HL543">
        <v>0</v>
      </c>
      <c r="HM543">
        <v>100</v>
      </c>
      <c r="HN543">
        <v>34.8401</v>
      </c>
      <c r="HO543">
        <v>640.683</v>
      </c>
      <c r="HP543">
        <v>29.0264</v>
      </c>
      <c r="HQ543">
        <v>100.411</v>
      </c>
      <c r="HR543">
        <v>101.697</v>
      </c>
    </row>
    <row r="544" spans="1:226">
      <c r="A544">
        <v>528</v>
      </c>
      <c r="B544">
        <v>1677871050.6</v>
      </c>
      <c r="C544">
        <v>8529.099999904633</v>
      </c>
      <c r="D544" t="s">
        <v>1422</v>
      </c>
      <c r="E544" t="s">
        <v>1423</v>
      </c>
      <c r="F544">
        <v>5</v>
      </c>
      <c r="G544" t="s">
        <v>353</v>
      </c>
      <c r="H544" t="s">
        <v>1155</v>
      </c>
      <c r="I544">
        <v>1677871042.814285</v>
      </c>
      <c r="J544">
        <f>(K544)/1000</f>
        <v>0</v>
      </c>
      <c r="K544">
        <f>IF(BF544, AN544, AH544)</f>
        <v>0</v>
      </c>
      <c r="L544">
        <f>IF(BF544, AI544, AG544)</f>
        <v>0</v>
      </c>
      <c r="M544">
        <f>BH544 - IF(AU544&gt;1, L544*BB544*100.0/(AW544*BV544), 0)</f>
        <v>0</v>
      </c>
      <c r="N544">
        <f>((T544-J544/2)*M544-L544)/(T544+J544/2)</f>
        <v>0</v>
      </c>
      <c r="O544">
        <f>N544*(BO544+BP544)/1000.0</f>
        <v>0</v>
      </c>
      <c r="P544">
        <f>(BH544 - IF(AU544&gt;1, L544*BB544*100.0/(AW544*BV544), 0))*(BO544+BP544)/1000.0</f>
        <v>0</v>
      </c>
      <c r="Q544">
        <f>2.0/((1/S544-1/R544)+SIGN(S544)*SQRT((1/S544-1/R544)*(1/S544-1/R544) + 4*BC544/((BC544+1)*(BC544+1))*(2*1/S544*1/R544-1/R544*1/R544)))</f>
        <v>0</v>
      </c>
      <c r="R544">
        <f>IF(LEFT(BD544,1)&lt;&gt;"0",IF(LEFT(BD544,1)="1",3.0,BE544),$D$5+$E$5*(BV544*BO544/($K$5*1000))+$F$5*(BV544*BO544/($K$5*1000))*MAX(MIN(BB544,$J$5),$I$5)*MAX(MIN(BB544,$J$5),$I$5)+$G$5*MAX(MIN(BB544,$J$5),$I$5)*(BV544*BO544/($K$5*1000))+$H$5*(BV544*BO544/($K$5*1000))*(BV544*BO544/($K$5*1000)))</f>
        <v>0</v>
      </c>
      <c r="S544">
        <f>J544*(1000-(1000*0.61365*exp(17.502*W544/(240.97+W544))/(BO544+BP544)+BJ544)/2)/(1000*0.61365*exp(17.502*W544/(240.97+W544))/(BO544+BP544)-BJ544)</f>
        <v>0</v>
      </c>
      <c r="T544">
        <f>1/((BC544+1)/(Q544/1.6)+1/(R544/1.37)) + BC544/((BC544+1)/(Q544/1.6) + BC544/(R544/1.37))</f>
        <v>0</v>
      </c>
      <c r="U544">
        <f>(AX544*BA544)</f>
        <v>0</v>
      </c>
      <c r="V544">
        <f>(BQ544+(U544+2*0.95*5.67E-8*(((BQ544+$B$7)+273)^4-(BQ544+273)^4)-44100*J544)/(1.84*29.3*R544+8*0.95*5.67E-8*(BQ544+273)^3))</f>
        <v>0</v>
      </c>
      <c r="W544">
        <f>($C$7*BR544+$D$7*BS544+$E$7*V544)</f>
        <v>0</v>
      </c>
      <c r="X544">
        <f>0.61365*exp(17.502*W544/(240.97+W544))</f>
        <v>0</v>
      </c>
      <c r="Y544">
        <f>(Z544/AA544*100)</f>
        <v>0</v>
      </c>
      <c r="Z544">
        <f>BJ544*(BO544+BP544)/1000</f>
        <v>0</v>
      </c>
      <c r="AA544">
        <f>0.61365*exp(17.502*BQ544/(240.97+BQ544))</f>
        <v>0</v>
      </c>
      <c r="AB544">
        <f>(X544-BJ544*(BO544+BP544)/1000)</f>
        <v>0</v>
      </c>
      <c r="AC544">
        <f>(-J544*44100)</f>
        <v>0</v>
      </c>
      <c r="AD544">
        <f>2*29.3*R544*0.92*(BQ544-W544)</f>
        <v>0</v>
      </c>
      <c r="AE544">
        <f>2*0.95*5.67E-8*(((BQ544+$B$7)+273)^4-(W544+273)^4)</f>
        <v>0</v>
      </c>
      <c r="AF544">
        <f>U544+AE544+AC544+AD544</f>
        <v>0</v>
      </c>
      <c r="AG544">
        <f>BN544*AU544*(BI544-BH544*(1000-AU544*BK544)/(1000-AU544*BJ544))/(100*BB544)</f>
        <v>0</v>
      </c>
      <c r="AH544">
        <f>1000*BN544*AU544*(BJ544-BK544)/(100*BB544*(1000-AU544*BJ544))</f>
        <v>0</v>
      </c>
      <c r="AI544">
        <f>(AJ544 - AK544 - BO544*1E3/(8.314*(BQ544+273.15)) * AM544/BN544 * AL544) * BN544/(100*BB544) * (1000 - BK544)/1000</f>
        <v>0</v>
      </c>
      <c r="AJ544">
        <v>642.5316880630417</v>
      </c>
      <c r="AK544">
        <v>613.0939575757576</v>
      </c>
      <c r="AL544">
        <v>3.414147129667725</v>
      </c>
      <c r="AM544">
        <v>63.79551976902608</v>
      </c>
      <c r="AN544">
        <f>(AP544 - AO544 + BO544*1E3/(8.314*(BQ544+273.15)) * AR544/BN544 * AQ544) * BN544/(100*BB544) * 1000/(1000 - AP544)</f>
        <v>0</v>
      </c>
      <c r="AO544">
        <v>27.49490233981718</v>
      </c>
      <c r="AP544">
        <v>29.6166896969697</v>
      </c>
      <c r="AQ544">
        <v>-1.797898207438341E-05</v>
      </c>
      <c r="AR544">
        <v>100.2132558642337</v>
      </c>
      <c r="AS544">
        <v>0</v>
      </c>
      <c r="AT544">
        <v>0</v>
      </c>
      <c r="AU544">
        <f>IF(AS544*$H$13&gt;=AW544,1.0,(AW544/(AW544-AS544*$H$13)))</f>
        <v>0</v>
      </c>
      <c r="AV544">
        <f>(AU544-1)*100</f>
        <v>0</v>
      </c>
      <c r="AW544">
        <f>MAX(0,($B$13+$C$13*BV544)/(1+$D$13*BV544)*BO544/(BQ544+273)*$E$13)</f>
        <v>0</v>
      </c>
      <c r="AX544">
        <f>$B$11*BW544+$C$11*BX544+$F$11*CI544*(1-CL544)</f>
        <v>0</v>
      </c>
      <c r="AY544">
        <f>AX544*AZ544</f>
        <v>0</v>
      </c>
      <c r="AZ544">
        <f>($B$11*$D$9+$C$11*$D$9+$F$11*((CV544+CN544)/MAX(CV544+CN544+CW544, 0.1)*$I$9+CW544/MAX(CV544+CN544+CW544, 0.1)*$J$9))/($B$11+$C$11+$F$11)</f>
        <v>0</v>
      </c>
      <c r="BA544">
        <f>($B$11*$K$9+$C$11*$K$9+$F$11*((CV544+CN544)/MAX(CV544+CN544+CW544, 0.1)*$P$9+CW544/MAX(CV544+CN544+CW544, 0.1)*$Q$9))/($B$11+$C$11+$F$11)</f>
        <v>0</v>
      </c>
      <c r="BB544">
        <v>3.21</v>
      </c>
      <c r="BC544">
        <v>0.5</v>
      </c>
      <c r="BD544" t="s">
        <v>355</v>
      </c>
      <c r="BE544">
        <v>2</v>
      </c>
      <c r="BF544" t="b">
        <v>1</v>
      </c>
      <c r="BG544">
        <v>1677871042.814285</v>
      </c>
      <c r="BH544">
        <v>570.8681785714286</v>
      </c>
      <c r="BI544">
        <v>608.098</v>
      </c>
      <c r="BJ544">
        <v>29.62766785714285</v>
      </c>
      <c r="BK544">
        <v>27.49400357142857</v>
      </c>
      <c r="BL544">
        <v>567.0191071428571</v>
      </c>
      <c r="BM544">
        <v>29.22707857142857</v>
      </c>
      <c r="BN544">
        <v>500.0324285714286</v>
      </c>
      <c r="BO544">
        <v>89.34115357142856</v>
      </c>
      <c r="BP544">
        <v>0.1000687142857143</v>
      </c>
      <c r="BQ544">
        <v>34.23126071428571</v>
      </c>
      <c r="BR544">
        <v>35.00093214285715</v>
      </c>
      <c r="BS544">
        <v>999.9000000000002</v>
      </c>
      <c r="BT544">
        <v>0</v>
      </c>
      <c r="BU544">
        <v>0</v>
      </c>
      <c r="BV544">
        <v>9999.508571428571</v>
      </c>
      <c r="BW544">
        <v>0</v>
      </c>
      <c r="BX544">
        <v>5.791776785714284</v>
      </c>
      <c r="BY544">
        <v>-37.22976071428572</v>
      </c>
      <c r="BZ544">
        <v>588.2980714285713</v>
      </c>
      <c r="CA544">
        <v>625.2896071428573</v>
      </c>
      <c r="CB544">
        <v>2.133671428571429</v>
      </c>
      <c r="CC544">
        <v>608.098</v>
      </c>
      <c r="CD544">
        <v>27.49400357142857</v>
      </c>
      <c r="CE544">
        <v>2.646970357142858</v>
      </c>
      <c r="CF544">
        <v>2.456344642857143</v>
      </c>
      <c r="CG544">
        <v>21.95956428571429</v>
      </c>
      <c r="CH544">
        <v>20.74010714285714</v>
      </c>
      <c r="CI544">
        <v>2000.014642857143</v>
      </c>
      <c r="CJ544">
        <v>0.9800048928571427</v>
      </c>
      <c r="CK544">
        <v>0.01999471071428571</v>
      </c>
      <c r="CL544">
        <v>0</v>
      </c>
      <c r="CM544">
        <v>2.128735714285714</v>
      </c>
      <c r="CN544">
        <v>0</v>
      </c>
      <c r="CO544">
        <v>6438.809642857143</v>
      </c>
      <c r="CP544">
        <v>17338.37857142857</v>
      </c>
      <c r="CQ544">
        <v>39.81199999999999</v>
      </c>
      <c r="CR544">
        <v>40.4955</v>
      </c>
      <c r="CS544">
        <v>39.56199999999999</v>
      </c>
      <c r="CT544">
        <v>38.875</v>
      </c>
      <c r="CU544">
        <v>39.5755</v>
      </c>
      <c r="CV544">
        <v>1960.024285714285</v>
      </c>
      <c r="CW544">
        <v>39.99035714285714</v>
      </c>
      <c r="CX544">
        <v>0</v>
      </c>
      <c r="CY544">
        <v>1677871054</v>
      </c>
      <c r="CZ544">
        <v>0</v>
      </c>
      <c r="DA544">
        <v>0</v>
      </c>
      <c r="DB544" t="s">
        <v>356</v>
      </c>
      <c r="DC544">
        <v>1664468064.5</v>
      </c>
      <c r="DD544">
        <v>1677795524</v>
      </c>
      <c r="DE544">
        <v>0</v>
      </c>
      <c r="DF544">
        <v>-0.419</v>
      </c>
      <c r="DG544">
        <v>-0.001</v>
      </c>
      <c r="DH544">
        <v>3.097</v>
      </c>
      <c r="DI544">
        <v>0.268</v>
      </c>
      <c r="DJ544">
        <v>400</v>
      </c>
      <c r="DK544">
        <v>24</v>
      </c>
      <c r="DL544">
        <v>0.15</v>
      </c>
      <c r="DM544">
        <v>0.13</v>
      </c>
      <c r="DN544">
        <v>-37.004285</v>
      </c>
      <c r="DO544">
        <v>-5.168604878048768</v>
      </c>
      <c r="DP544">
        <v>0.5002705800614307</v>
      </c>
      <c r="DQ544">
        <v>0</v>
      </c>
      <c r="DR544">
        <v>2.13851175</v>
      </c>
      <c r="DS544">
        <v>-0.1124284052532924</v>
      </c>
      <c r="DT544">
        <v>0.01085781052687418</v>
      </c>
      <c r="DU544">
        <v>0</v>
      </c>
      <c r="DV544">
        <v>0</v>
      </c>
      <c r="DW544">
        <v>2</v>
      </c>
      <c r="DX544" t="s">
        <v>357</v>
      </c>
      <c r="DY544">
        <v>2.97743</v>
      </c>
      <c r="DZ544">
        <v>2.72837</v>
      </c>
      <c r="EA544">
        <v>0.108989</v>
      </c>
      <c r="EB544">
        <v>0.114941</v>
      </c>
      <c r="EC544">
        <v>0.121822</v>
      </c>
      <c r="ED544">
        <v>0.116583</v>
      </c>
      <c r="EE544">
        <v>26577.1</v>
      </c>
      <c r="EF544">
        <v>26092.5</v>
      </c>
      <c r="EG544">
        <v>30367.1</v>
      </c>
      <c r="EH544">
        <v>29739.5</v>
      </c>
      <c r="EI544">
        <v>36806.7</v>
      </c>
      <c r="EJ544">
        <v>34589.3</v>
      </c>
      <c r="EK544">
        <v>46468.5</v>
      </c>
      <c r="EL544">
        <v>44227.1</v>
      </c>
      <c r="EM544">
        <v>1.855</v>
      </c>
      <c r="EN544">
        <v>1.82642</v>
      </c>
      <c r="EO544">
        <v>0.188865</v>
      </c>
      <c r="EP544">
        <v>0</v>
      </c>
      <c r="EQ544">
        <v>31.9494</v>
      </c>
      <c r="ER544">
        <v>999.9</v>
      </c>
      <c r="ES544">
        <v>48.4</v>
      </c>
      <c r="ET544">
        <v>33.4</v>
      </c>
      <c r="EU544">
        <v>27.9902</v>
      </c>
      <c r="EV544">
        <v>63.0826</v>
      </c>
      <c r="EW544">
        <v>20.2804</v>
      </c>
      <c r="EX544">
        <v>1</v>
      </c>
      <c r="EY544">
        <v>0.150988</v>
      </c>
      <c r="EZ544">
        <v>-2.24818</v>
      </c>
      <c r="FA544">
        <v>20.1865</v>
      </c>
      <c r="FB544">
        <v>5.22972</v>
      </c>
      <c r="FC544">
        <v>11.974</v>
      </c>
      <c r="FD544">
        <v>4.9702</v>
      </c>
      <c r="FE544">
        <v>3.28955</v>
      </c>
      <c r="FF544">
        <v>9999</v>
      </c>
      <c r="FG544">
        <v>9999</v>
      </c>
      <c r="FH544">
        <v>9999</v>
      </c>
      <c r="FI544">
        <v>999.9</v>
      </c>
      <c r="FJ544">
        <v>4.97301</v>
      </c>
      <c r="FK544">
        <v>1.87744</v>
      </c>
      <c r="FL544">
        <v>1.87548</v>
      </c>
      <c r="FM544">
        <v>1.87836</v>
      </c>
      <c r="FN544">
        <v>1.87502</v>
      </c>
      <c r="FO544">
        <v>1.87862</v>
      </c>
      <c r="FP544">
        <v>1.87563</v>
      </c>
      <c r="FQ544">
        <v>1.87683</v>
      </c>
      <c r="FR544">
        <v>0</v>
      </c>
      <c r="FS544">
        <v>0</v>
      </c>
      <c r="FT544">
        <v>0</v>
      </c>
      <c r="FU544">
        <v>0</v>
      </c>
      <c r="FV544" t="s">
        <v>358</v>
      </c>
      <c r="FW544" t="s">
        <v>359</v>
      </c>
      <c r="FX544" t="s">
        <v>360</v>
      </c>
      <c r="FY544" t="s">
        <v>360</v>
      </c>
      <c r="FZ544" t="s">
        <v>360</v>
      </c>
      <c r="GA544" t="s">
        <v>360</v>
      </c>
      <c r="GB544">
        <v>0</v>
      </c>
      <c r="GC544">
        <v>100</v>
      </c>
      <c r="GD544">
        <v>100</v>
      </c>
      <c r="GE544">
        <v>3.916</v>
      </c>
      <c r="GF544">
        <v>0.4006</v>
      </c>
      <c r="GG544">
        <v>1.952128706093963</v>
      </c>
      <c r="GH544">
        <v>0.004218851560130391</v>
      </c>
      <c r="GI544">
        <v>-1.795455638341317E-06</v>
      </c>
      <c r="GJ544">
        <v>4.509012065089949E-10</v>
      </c>
      <c r="GK544">
        <v>0.4005864047308223</v>
      </c>
      <c r="GL544">
        <v>0</v>
      </c>
      <c r="GM544">
        <v>0</v>
      </c>
      <c r="GN544">
        <v>0</v>
      </c>
      <c r="GO544">
        <v>0</v>
      </c>
      <c r="GP544">
        <v>2124</v>
      </c>
      <c r="GQ544">
        <v>1</v>
      </c>
      <c r="GR544">
        <v>26</v>
      </c>
      <c r="GS544">
        <v>223383.1</v>
      </c>
      <c r="GT544">
        <v>1258.8</v>
      </c>
      <c r="GU544">
        <v>1.5979</v>
      </c>
      <c r="GV544">
        <v>2.55737</v>
      </c>
      <c r="GW544">
        <v>1.39893</v>
      </c>
      <c r="GX544">
        <v>2.36206</v>
      </c>
      <c r="GY544">
        <v>1.44897</v>
      </c>
      <c r="GZ544">
        <v>2.49878</v>
      </c>
      <c r="HA544">
        <v>39.9437</v>
      </c>
      <c r="HB544">
        <v>24.2101</v>
      </c>
      <c r="HC544">
        <v>18</v>
      </c>
      <c r="HD544">
        <v>494.995</v>
      </c>
      <c r="HE544">
        <v>448.642</v>
      </c>
      <c r="HF544">
        <v>34.8531</v>
      </c>
      <c r="HG544">
        <v>29.1353</v>
      </c>
      <c r="HH544">
        <v>30.0005</v>
      </c>
      <c r="HI544">
        <v>28.7526</v>
      </c>
      <c r="HJ544">
        <v>28.7866</v>
      </c>
      <c r="HK544">
        <v>32.048</v>
      </c>
      <c r="HL544">
        <v>0</v>
      </c>
      <c r="HM544">
        <v>100</v>
      </c>
      <c r="HN544">
        <v>34.868</v>
      </c>
      <c r="HO544">
        <v>654.123</v>
      </c>
      <c r="HP544">
        <v>29.0264</v>
      </c>
      <c r="HQ544">
        <v>100.41</v>
      </c>
      <c r="HR544">
        <v>101.697</v>
      </c>
    </row>
    <row r="545" spans="1:226">
      <c r="A545">
        <v>529</v>
      </c>
      <c r="B545">
        <v>1677871055.6</v>
      </c>
      <c r="C545">
        <v>8534.099999904633</v>
      </c>
      <c r="D545" t="s">
        <v>1424</v>
      </c>
      <c r="E545" t="s">
        <v>1425</v>
      </c>
      <c r="F545">
        <v>5</v>
      </c>
      <c r="G545" t="s">
        <v>353</v>
      </c>
      <c r="H545" t="s">
        <v>1155</v>
      </c>
      <c r="I545">
        <v>1677871048.1</v>
      </c>
      <c r="J545">
        <f>(K545)/1000</f>
        <v>0</v>
      </c>
      <c r="K545">
        <f>IF(BF545, AN545, AH545)</f>
        <v>0</v>
      </c>
      <c r="L545">
        <f>IF(BF545, AI545, AG545)</f>
        <v>0</v>
      </c>
      <c r="M545">
        <f>BH545 - IF(AU545&gt;1, L545*BB545*100.0/(AW545*BV545), 0)</f>
        <v>0</v>
      </c>
      <c r="N545">
        <f>((T545-J545/2)*M545-L545)/(T545+J545/2)</f>
        <v>0</v>
      </c>
      <c r="O545">
        <f>N545*(BO545+BP545)/1000.0</f>
        <v>0</v>
      </c>
      <c r="P545">
        <f>(BH545 - IF(AU545&gt;1, L545*BB545*100.0/(AW545*BV545), 0))*(BO545+BP545)/1000.0</f>
        <v>0</v>
      </c>
      <c r="Q545">
        <f>2.0/((1/S545-1/R545)+SIGN(S545)*SQRT((1/S545-1/R545)*(1/S545-1/R545) + 4*BC545/((BC545+1)*(BC545+1))*(2*1/S545*1/R545-1/R545*1/R545)))</f>
        <v>0</v>
      </c>
      <c r="R545">
        <f>IF(LEFT(BD545,1)&lt;&gt;"0",IF(LEFT(BD545,1)="1",3.0,BE545),$D$5+$E$5*(BV545*BO545/($K$5*1000))+$F$5*(BV545*BO545/($K$5*1000))*MAX(MIN(BB545,$J$5),$I$5)*MAX(MIN(BB545,$J$5),$I$5)+$G$5*MAX(MIN(BB545,$J$5),$I$5)*(BV545*BO545/($K$5*1000))+$H$5*(BV545*BO545/($K$5*1000))*(BV545*BO545/($K$5*1000)))</f>
        <v>0</v>
      </c>
      <c r="S545">
        <f>J545*(1000-(1000*0.61365*exp(17.502*W545/(240.97+W545))/(BO545+BP545)+BJ545)/2)/(1000*0.61365*exp(17.502*W545/(240.97+W545))/(BO545+BP545)-BJ545)</f>
        <v>0</v>
      </c>
      <c r="T545">
        <f>1/((BC545+1)/(Q545/1.6)+1/(R545/1.37)) + BC545/((BC545+1)/(Q545/1.6) + BC545/(R545/1.37))</f>
        <v>0</v>
      </c>
      <c r="U545">
        <f>(AX545*BA545)</f>
        <v>0</v>
      </c>
      <c r="V545">
        <f>(BQ545+(U545+2*0.95*5.67E-8*(((BQ545+$B$7)+273)^4-(BQ545+273)^4)-44100*J545)/(1.84*29.3*R545+8*0.95*5.67E-8*(BQ545+273)^3))</f>
        <v>0</v>
      </c>
      <c r="W545">
        <f>($C$7*BR545+$D$7*BS545+$E$7*V545)</f>
        <v>0</v>
      </c>
      <c r="X545">
        <f>0.61365*exp(17.502*W545/(240.97+W545))</f>
        <v>0</v>
      </c>
      <c r="Y545">
        <f>(Z545/AA545*100)</f>
        <v>0</v>
      </c>
      <c r="Z545">
        <f>BJ545*(BO545+BP545)/1000</f>
        <v>0</v>
      </c>
      <c r="AA545">
        <f>0.61365*exp(17.502*BQ545/(240.97+BQ545))</f>
        <v>0</v>
      </c>
      <c r="AB545">
        <f>(X545-BJ545*(BO545+BP545)/1000)</f>
        <v>0</v>
      </c>
      <c r="AC545">
        <f>(-J545*44100)</f>
        <v>0</v>
      </c>
      <c r="AD545">
        <f>2*29.3*R545*0.92*(BQ545-W545)</f>
        <v>0</v>
      </c>
      <c r="AE545">
        <f>2*0.95*5.67E-8*(((BQ545+$B$7)+273)^4-(W545+273)^4)</f>
        <v>0</v>
      </c>
      <c r="AF545">
        <f>U545+AE545+AC545+AD545</f>
        <v>0</v>
      </c>
      <c r="AG545">
        <f>BN545*AU545*(BI545-BH545*(1000-AU545*BK545)/(1000-AU545*BJ545))/(100*BB545)</f>
        <v>0</v>
      </c>
      <c r="AH545">
        <f>1000*BN545*AU545*(BJ545-BK545)/(100*BB545*(1000-AU545*BJ545))</f>
        <v>0</v>
      </c>
      <c r="AI545">
        <f>(AJ545 - AK545 - BO545*1E3/(8.314*(BQ545+273.15)) * AM545/BN545 * AL545) * BN545/(100*BB545) * (1000 - BK545)/1000</f>
        <v>0</v>
      </c>
      <c r="AJ545">
        <v>659.7563736474189</v>
      </c>
      <c r="AK545">
        <v>630.1228787878786</v>
      </c>
      <c r="AL545">
        <v>3.394132845681736</v>
      </c>
      <c r="AM545">
        <v>63.79551976902608</v>
      </c>
      <c r="AN545">
        <f>(AP545 - AO545 + BO545*1E3/(8.314*(BQ545+273.15)) * AR545/BN545 * AQ545) * BN545/(100*BB545) * 1000/(1000 - AP545)</f>
        <v>0</v>
      </c>
      <c r="AO545">
        <v>27.496942246939</v>
      </c>
      <c r="AP545">
        <v>29.60968545454544</v>
      </c>
      <c r="AQ545">
        <v>-2.456026256517781E-05</v>
      </c>
      <c r="AR545">
        <v>100.2132558642337</v>
      </c>
      <c r="AS545">
        <v>0</v>
      </c>
      <c r="AT545">
        <v>0</v>
      </c>
      <c r="AU545">
        <f>IF(AS545*$H$13&gt;=AW545,1.0,(AW545/(AW545-AS545*$H$13)))</f>
        <v>0</v>
      </c>
      <c r="AV545">
        <f>(AU545-1)*100</f>
        <v>0</v>
      </c>
      <c r="AW545">
        <f>MAX(0,($B$13+$C$13*BV545)/(1+$D$13*BV545)*BO545/(BQ545+273)*$E$13)</f>
        <v>0</v>
      </c>
      <c r="AX545">
        <f>$B$11*BW545+$C$11*BX545+$F$11*CI545*(1-CL545)</f>
        <v>0</v>
      </c>
      <c r="AY545">
        <f>AX545*AZ545</f>
        <v>0</v>
      </c>
      <c r="AZ545">
        <f>($B$11*$D$9+$C$11*$D$9+$F$11*((CV545+CN545)/MAX(CV545+CN545+CW545, 0.1)*$I$9+CW545/MAX(CV545+CN545+CW545, 0.1)*$J$9))/($B$11+$C$11+$F$11)</f>
        <v>0</v>
      </c>
      <c r="BA545">
        <f>($B$11*$K$9+$C$11*$K$9+$F$11*((CV545+CN545)/MAX(CV545+CN545+CW545, 0.1)*$P$9+CW545/MAX(CV545+CN545+CW545, 0.1)*$Q$9))/($B$11+$C$11+$F$11)</f>
        <v>0</v>
      </c>
      <c r="BB545">
        <v>3.21</v>
      </c>
      <c r="BC545">
        <v>0.5</v>
      </c>
      <c r="BD545" t="s">
        <v>355</v>
      </c>
      <c r="BE545">
        <v>2</v>
      </c>
      <c r="BF545" t="b">
        <v>1</v>
      </c>
      <c r="BG545">
        <v>1677871048.1</v>
      </c>
      <c r="BH545">
        <v>588.3227777777778</v>
      </c>
      <c r="BI545">
        <v>625.893</v>
      </c>
      <c r="BJ545">
        <v>29.6199</v>
      </c>
      <c r="BK545">
        <v>27.49502962962963</v>
      </c>
      <c r="BL545">
        <v>584.4284074074073</v>
      </c>
      <c r="BM545">
        <v>29.21931111111111</v>
      </c>
      <c r="BN545">
        <v>500.0362222222222</v>
      </c>
      <c r="BO545">
        <v>89.34115185185183</v>
      </c>
      <c r="BP545">
        <v>0.1000831444444444</v>
      </c>
      <c r="BQ545">
        <v>34.2326</v>
      </c>
      <c r="BR545">
        <v>35.00192222222223</v>
      </c>
      <c r="BS545">
        <v>999.9000000000001</v>
      </c>
      <c r="BT545">
        <v>0</v>
      </c>
      <c r="BU545">
        <v>0</v>
      </c>
      <c r="BV545">
        <v>9998.448148148147</v>
      </c>
      <c r="BW545">
        <v>0</v>
      </c>
      <c r="BX545">
        <v>5.792219999999999</v>
      </c>
      <c r="BY545">
        <v>-37.57018518518519</v>
      </c>
      <c r="BZ545">
        <v>606.2807037037037</v>
      </c>
      <c r="CA545">
        <v>643.5884444444445</v>
      </c>
      <c r="CB545">
        <v>2.124866296296296</v>
      </c>
      <c r="CC545">
        <v>625.893</v>
      </c>
      <c r="CD545">
        <v>27.49502962962963</v>
      </c>
      <c r="CE545">
        <v>2.646276296296297</v>
      </c>
      <c r="CF545">
        <v>2.456437407407407</v>
      </c>
      <c r="CG545">
        <v>21.95526666666667</v>
      </c>
      <c r="CH545">
        <v>20.74071481481482</v>
      </c>
      <c r="CI545">
        <v>2000.010740740741</v>
      </c>
      <c r="CJ545">
        <v>0.9800048888888887</v>
      </c>
      <c r="CK545">
        <v>0.01999471481481481</v>
      </c>
      <c r="CL545">
        <v>0</v>
      </c>
      <c r="CM545">
        <v>2.15045925925926</v>
      </c>
      <c r="CN545">
        <v>0</v>
      </c>
      <c r="CO545">
        <v>6448.259259259258</v>
      </c>
      <c r="CP545">
        <v>17338.33703703704</v>
      </c>
      <c r="CQ545">
        <v>39.81199999999999</v>
      </c>
      <c r="CR545">
        <v>40.5</v>
      </c>
      <c r="CS545">
        <v>39.56199999999999</v>
      </c>
      <c r="CT545">
        <v>38.875</v>
      </c>
      <c r="CU545">
        <v>39.59699999999999</v>
      </c>
      <c r="CV545">
        <v>1960.02037037037</v>
      </c>
      <c r="CW545">
        <v>39.99037037037037</v>
      </c>
      <c r="CX545">
        <v>0</v>
      </c>
      <c r="CY545">
        <v>1677871058.8</v>
      </c>
      <c r="CZ545">
        <v>0</v>
      </c>
      <c r="DA545">
        <v>0</v>
      </c>
      <c r="DB545" t="s">
        <v>356</v>
      </c>
      <c r="DC545">
        <v>1664468064.5</v>
      </c>
      <c r="DD545">
        <v>1677795524</v>
      </c>
      <c r="DE545">
        <v>0</v>
      </c>
      <c r="DF545">
        <v>-0.419</v>
      </c>
      <c r="DG545">
        <v>-0.001</v>
      </c>
      <c r="DH545">
        <v>3.097</v>
      </c>
      <c r="DI545">
        <v>0.268</v>
      </c>
      <c r="DJ545">
        <v>400</v>
      </c>
      <c r="DK545">
        <v>24</v>
      </c>
      <c r="DL545">
        <v>0.15</v>
      </c>
      <c r="DM545">
        <v>0.13</v>
      </c>
      <c r="DN545">
        <v>-37.375395</v>
      </c>
      <c r="DO545">
        <v>-3.923873921200605</v>
      </c>
      <c r="DP545">
        <v>0.3851550752294459</v>
      </c>
      <c r="DQ545">
        <v>0</v>
      </c>
      <c r="DR545">
        <v>2.1294725</v>
      </c>
      <c r="DS545">
        <v>-0.1010730956848089</v>
      </c>
      <c r="DT545">
        <v>0.009749040145060412</v>
      </c>
      <c r="DU545">
        <v>0</v>
      </c>
      <c r="DV545">
        <v>0</v>
      </c>
      <c r="DW545">
        <v>2</v>
      </c>
      <c r="DX545" t="s">
        <v>357</v>
      </c>
      <c r="DY545">
        <v>2.97734</v>
      </c>
      <c r="DZ545">
        <v>2.72812</v>
      </c>
      <c r="EA545">
        <v>0.111108</v>
      </c>
      <c r="EB545">
        <v>0.117024</v>
      </c>
      <c r="EC545">
        <v>0.121802</v>
      </c>
      <c r="ED545">
        <v>0.116586</v>
      </c>
      <c r="EE545">
        <v>26513.8</v>
      </c>
      <c r="EF545">
        <v>26030.7</v>
      </c>
      <c r="EG545">
        <v>30366.9</v>
      </c>
      <c r="EH545">
        <v>29739.1</v>
      </c>
      <c r="EI545">
        <v>36807.6</v>
      </c>
      <c r="EJ545">
        <v>34588.8</v>
      </c>
      <c r="EK545">
        <v>46468.4</v>
      </c>
      <c r="EL545">
        <v>44226.3</v>
      </c>
      <c r="EM545">
        <v>1.8545</v>
      </c>
      <c r="EN545">
        <v>1.8265</v>
      </c>
      <c r="EO545">
        <v>0.188842</v>
      </c>
      <c r="EP545">
        <v>0</v>
      </c>
      <c r="EQ545">
        <v>31.9548</v>
      </c>
      <c r="ER545">
        <v>999.9</v>
      </c>
      <c r="ES545">
        <v>48.4</v>
      </c>
      <c r="ET545">
        <v>33.4</v>
      </c>
      <c r="EU545">
        <v>27.9878</v>
      </c>
      <c r="EV545">
        <v>62.8526</v>
      </c>
      <c r="EW545">
        <v>20.2123</v>
      </c>
      <c r="EX545">
        <v>1</v>
      </c>
      <c r="EY545">
        <v>0.151085</v>
      </c>
      <c r="EZ545">
        <v>-2.17789</v>
      </c>
      <c r="FA545">
        <v>20.1871</v>
      </c>
      <c r="FB545">
        <v>5.22867</v>
      </c>
      <c r="FC545">
        <v>11.974</v>
      </c>
      <c r="FD545">
        <v>4.97015</v>
      </c>
      <c r="FE545">
        <v>3.28943</v>
      </c>
      <c r="FF545">
        <v>9999</v>
      </c>
      <c r="FG545">
        <v>9999</v>
      </c>
      <c r="FH545">
        <v>9999</v>
      </c>
      <c r="FI545">
        <v>999.9</v>
      </c>
      <c r="FJ545">
        <v>4.97302</v>
      </c>
      <c r="FK545">
        <v>1.87744</v>
      </c>
      <c r="FL545">
        <v>1.87557</v>
      </c>
      <c r="FM545">
        <v>1.87836</v>
      </c>
      <c r="FN545">
        <v>1.87506</v>
      </c>
      <c r="FO545">
        <v>1.87864</v>
      </c>
      <c r="FP545">
        <v>1.87571</v>
      </c>
      <c r="FQ545">
        <v>1.87688</v>
      </c>
      <c r="FR545">
        <v>0</v>
      </c>
      <c r="FS545">
        <v>0</v>
      </c>
      <c r="FT545">
        <v>0</v>
      </c>
      <c r="FU545">
        <v>0</v>
      </c>
      <c r="FV545" t="s">
        <v>358</v>
      </c>
      <c r="FW545" t="s">
        <v>359</v>
      </c>
      <c r="FX545" t="s">
        <v>360</v>
      </c>
      <c r="FY545" t="s">
        <v>360</v>
      </c>
      <c r="FZ545" t="s">
        <v>360</v>
      </c>
      <c r="GA545" t="s">
        <v>360</v>
      </c>
      <c r="GB545">
        <v>0</v>
      </c>
      <c r="GC545">
        <v>100</v>
      </c>
      <c r="GD545">
        <v>100</v>
      </c>
      <c r="GE545">
        <v>3.958</v>
      </c>
      <c r="GF545">
        <v>0.4006</v>
      </c>
      <c r="GG545">
        <v>1.952128706093963</v>
      </c>
      <c r="GH545">
        <v>0.004218851560130391</v>
      </c>
      <c r="GI545">
        <v>-1.795455638341317E-06</v>
      </c>
      <c r="GJ545">
        <v>4.509012065089949E-10</v>
      </c>
      <c r="GK545">
        <v>0.4005864047308223</v>
      </c>
      <c r="GL545">
        <v>0</v>
      </c>
      <c r="GM545">
        <v>0</v>
      </c>
      <c r="GN545">
        <v>0</v>
      </c>
      <c r="GO545">
        <v>0</v>
      </c>
      <c r="GP545">
        <v>2124</v>
      </c>
      <c r="GQ545">
        <v>1</v>
      </c>
      <c r="GR545">
        <v>26</v>
      </c>
      <c r="GS545">
        <v>223383.2</v>
      </c>
      <c r="GT545">
        <v>1258.9</v>
      </c>
      <c r="GU545">
        <v>1.6333</v>
      </c>
      <c r="GV545">
        <v>2.56714</v>
      </c>
      <c r="GW545">
        <v>1.39893</v>
      </c>
      <c r="GX545">
        <v>2.36206</v>
      </c>
      <c r="GY545">
        <v>1.44897</v>
      </c>
      <c r="GZ545">
        <v>2.4585</v>
      </c>
      <c r="HA545">
        <v>39.9689</v>
      </c>
      <c r="HB545">
        <v>24.2013</v>
      </c>
      <c r="HC545">
        <v>18</v>
      </c>
      <c r="HD545">
        <v>494.748</v>
      </c>
      <c r="HE545">
        <v>448.726</v>
      </c>
      <c r="HF545">
        <v>34.8655</v>
      </c>
      <c r="HG545">
        <v>29.139</v>
      </c>
      <c r="HH545">
        <v>30.0004</v>
      </c>
      <c r="HI545">
        <v>28.7576</v>
      </c>
      <c r="HJ545">
        <v>28.7915</v>
      </c>
      <c r="HK545">
        <v>32.7563</v>
      </c>
      <c r="HL545">
        <v>0</v>
      </c>
      <c r="HM545">
        <v>100</v>
      </c>
      <c r="HN545">
        <v>34.8616</v>
      </c>
      <c r="HO545">
        <v>674.175</v>
      </c>
      <c r="HP545">
        <v>29.0264</v>
      </c>
      <c r="HQ545">
        <v>100.41</v>
      </c>
      <c r="HR545">
        <v>101.695</v>
      </c>
    </row>
    <row r="546" spans="1:226">
      <c r="A546">
        <v>530</v>
      </c>
      <c r="B546">
        <v>1677871060.6</v>
      </c>
      <c r="C546">
        <v>8539.099999904633</v>
      </c>
      <c r="D546" t="s">
        <v>1426</v>
      </c>
      <c r="E546" t="s">
        <v>1427</v>
      </c>
      <c r="F546">
        <v>5</v>
      </c>
      <c r="G546" t="s">
        <v>353</v>
      </c>
      <c r="H546" t="s">
        <v>1155</v>
      </c>
      <c r="I546">
        <v>1677871052.814285</v>
      </c>
      <c r="J546">
        <f>(K546)/1000</f>
        <v>0</v>
      </c>
      <c r="K546">
        <f>IF(BF546, AN546, AH546)</f>
        <v>0</v>
      </c>
      <c r="L546">
        <f>IF(BF546, AI546, AG546)</f>
        <v>0</v>
      </c>
      <c r="M546">
        <f>BH546 - IF(AU546&gt;1, L546*BB546*100.0/(AW546*BV546), 0)</f>
        <v>0</v>
      </c>
      <c r="N546">
        <f>((T546-J546/2)*M546-L546)/(T546+J546/2)</f>
        <v>0</v>
      </c>
      <c r="O546">
        <f>N546*(BO546+BP546)/1000.0</f>
        <v>0</v>
      </c>
      <c r="P546">
        <f>(BH546 - IF(AU546&gt;1, L546*BB546*100.0/(AW546*BV546), 0))*(BO546+BP546)/1000.0</f>
        <v>0</v>
      </c>
      <c r="Q546">
        <f>2.0/((1/S546-1/R546)+SIGN(S546)*SQRT((1/S546-1/R546)*(1/S546-1/R546) + 4*BC546/((BC546+1)*(BC546+1))*(2*1/S546*1/R546-1/R546*1/R546)))</f>
        <v>0</v>
      </c>
      <c r="R546">
        <f>IF(LEFT(BD546,1)&lt;&gt;"0",IF(LEFT(BD546,1)="1",3.0,BE546),$D$5+$E$5*(BV546*BO546/($K$5*1000))+$F$5*(BV546*BO546/($K$5*1000))*MAX(MIN(BB546,$J$5),$I$5)*MAX(MIN(BB546,$J$5),$I$5)+$G$5*MAX(MIN(BB546,$J$5),$I$5)*(BV546*BO546/($K$5*1000))+$H$5*(BV546*BO546/($K$5*1000))*(BV546*BO546/($K$5*1000)))</f>
        <v>0</v>
      </c>
      <c r="S546">
        <f>J546*(1000-(1000*0.61365*exp(17.502*W546/(240.97+W546))/(BO546+BP546)+BJ546)/2)/(1000*0.61365*exp(17.502*W546/(240.97+W546))/(BO546+BP546)-BJ546)</f>
        <v>0</v>
      </c>
      <c r="T546">
        <f>1/((BC546+1)/(Q546/1.6)+1/(R546/1.37)) + BC546/((BC546+1)/(Q546/1.6) + BC546/(R546/1.37))</f>
        <v>0</v>
      </c>
      <c r="U546">
        <f>(AX546*BA546)</f>
        <v>0</v>
      </c>
      <c r="V546">
        <f>(BQ546+(U546+2*0.95*5.67E-8*(((BQ546+$B$7)+273)^4-(BQ546+273)^4)-44100*J546)/(1.84*29.3*R546+8*0.95*5.67E-8*(BQ546+273)^3))</f>
        <v>0</v>
      </c>
      <c r="W546">
        <f>($C$7*BR546+$D$7*BS546+$E$7*V546)</f>
        <v>0</v>
      </c>
      <c r="X546">
        <f>0.61365*exp(17.502*W546/(240.97+W546))</f>
        <v>0</v>
      </c>
      <c r="Y546">
        <f>(Z546/AA546*100)</f>
        <v>0</v>
      </c>
      <c r="Z546">
        <f>BJ546*(BO546+BP546)/1000</f>
        <v>0</v>
      </c>
      <c r="AA546">
        <f>0.61365*exp(17.502*BQ546/(240.97+BQ546))</f>
        <v>0</v>
      </c>
      <c r="AB546">
        <f>(X546-BJ546*(BO546+BP546)/1000)</f>
        <v>0</v>
      </c>
      <c r="AC546">
        <f>(-J546*44100)</f>
        <v>0</v>
      </c>
      <c r="AD546">
        <f>2*29.3*R546*0.92*(BQ546-W546)</f>
        <v>0</v>
      </c>
      <c r="AE546">
        <f>2*0.95*5.67E-8*(((BQ546+$B$7)+273)^4-(W546+273)^4)</f>
        <v>0</v>
      </c>
      <c r="AF546">
        <f>U546+AE546+AC546+AD546</f>
        <v>0</v>
      </c>
      <c r="AG546">
        <f>BN546*AU546*(BI546-BH546*(1000-AU546*BK546)/(1000-AU546*BJ546))/(100*BB546)</f>
        <v>0</v>
      </c>
      <c r="AH546">
        <f>1000*BN546*AU546*(BJ546-BK546)/(100*BB546*(1000-AU546*BJ546))</f>
        <v>0</v>
      </c>
      <c r="AI546">
        <f>(AJ546 - AK546 - BO546*1E3/(8.314*(BQ546+273.15)) * AM546/BN546 * AL546) * BN546/(100*BB546) * (1000 - BK546)/1000</f>
        <v>0</v>
      </c>
      <c r="AJ546">
        <v>677.179580469283</v>
      </c>
      <c r="AK546">
        <v>647.1965757575757</v>
      </c>
      <c r="AL546">
        <v>3.412942132551461</v>
      </c>
      <c r="AM546">
        <v>63.79551976902608</v>
      </c>
      <c r="AN546">
        <f>(AP546 - AO546 + BO546*1E3/(8.314*(BQ546+273.15)) * AR546/BN546 * AQ546) * BN546/(100*BB546) * 1000/(1000 - AP546)</f>
        <v>0</v>
      </c>
      <c r="AO546">
        <v>27.49762732934242</v>
      </c>
      <c r="AP546">
        <v>29.60239151515151</v>
      </c>
      <c r="AQ546">
        <v>-2.21083089269135E-05</v>
      </c>
      <c r="AR546">
        <v>100.2132558642337</v>
      </c>
      <c r="AS546">
        <v>0</v>
      </c>
      <c r="AT546">
        <v>0</v>
      </c>
      <c r="AU546">
        <f>IF(AS546*$H$13&gt;=AW546,1.0,(AW546/(AW546-AS546*$H$13)))</f>
        <v>0</v>
      </c>
      <c r="AV546">
        <f>(AU546-1)*100</f>
        <v>0</v>
      </c>
      <c r="AW546">
        <f>MAX(0,($B$13+$C$13*BV546)/(1+$D$13*BV546)*BO546/(BQ546+273)*$E$13)</f>
        <v>0</v>
      </c>
      <c r="AX546">
        <f>$B$11*BW546+$C$11*BX546+$F$11*CI546*(1-CL546)</f>
        <v>0</v>
      </c>
      <c r="AY546">
        <f>AX546*AZ546</f>
        <v>0</v>
      </c>
      <c r="AZ546">
        <f>($B$11*$D$9+$C$11*$D$9+$F$11*((CV546+CN546)/MAX(CV546+CN546+CW546, 0.1)*$I$9+CW546/MAX(CV546+CN546+CW546, 0.1)*$J$9))/($B$11+$C$11+$F$11)</f>
        <v>0</v>
      </c>
      <c r="BA546">
        <f>($B$11*$K$9+$C$11*$K$9+$F$11*((CV546+CN546)/MAX(CV546+CN546+CW546, 0.1)*$P$9+CW546/MAX(CV546+CN546+CW546, 0.1)*$Q$9))/($B$11+$C$11+$F$11)</f>
        <v>0</v>
      </c>
      <c r="BB546">
        <v>3.21</v>
      </c>
      <c r="BC546">
        <v>0.5</v>
      </c>
      <c r="BD546" t="s">
        <v>355</v>
      </c>
      <c r="BE546">
        <v>2</v>
      </c>
      <c r="BF546" t="b">
        <v>1</v>
      </c>
      <c r="BG546">
        <v>1677871052.814285</v>
      </c>
      <c r="BH546">
        <v>603.9201428571429</v>
      </c>
      <c r="BI546">
        <v>641.7969285714286</v>
      </c>
      <c r="BJ546">
        <v>29.61329285714286</v>
      </c>
      <c r="BK546">
        <v>27.49628214285714</v>
      </c>
      <c r="BL546">
        <v>599.9858571428571</v>
      </c>
      <c r="BM546">
        <v>29.21270357142856</v>
      </c>
      <c r="BN546">
        <v>500.0338928571429</v>
      </c>
      <c r="BO546">
        <v>89.34394285714286</v>
      </c>
      <c r="BP546">
        <v>0.1000010571428571</v>
      </c>
      <c r="BQ546">
        <v>34.23610357142857</v>
      </c>
      <c r="BR546">
        <v>35.00442142857143</v>
      </c>
      <c r="BS546">
        <v>999.9000000000002</v>
      </c>
      <c r="BT546">
        <v>0</v>
      </c>
      <c r="BU546">
        <v>0</v>
      </c>
      <c r="BV546">
        <v>9996.919642857143</v>
      </c>
      <c r="BW546">
        <v>0</v>
      </c>
      <c r="BX546">
        <v>5.792219999999999</v>
      </c>
      <c r="BY546">
        <v>-37.87670357142856</v>
      </c>
      <c r="BZ546">
        <v>622.3499642857142</v>
      </c>
      <c r="CA546">
        <v>659.9428571428571</v>
      </c>
      <c r="CB546">
        <v>2.117003571428572</v>
      </c>
      <c r="CC546">
        <v>641.7969285714286</v>
      </c>
      <c r="CD546">
        <v>27.49628214285714</v>
      </c>
      <c r="CE546">
        <v>2.645768928571428</v>
      </c>
      <c r="CF546">
        <v>2.456627142857143</v>
      </c>
      <c r="CG546">
        <v>21.95212142857142</v>
      </c>
      <c r="CH546">
        <v>20.74195714285714</v>
      </c>
      <c r="CI546">
        <v>2000.005</v>
      </c>
      <c r="CJ546">
        <v>0.9800049999999997</v>
      </c>
      <c r="CK546">
        <v>0.0199946</v>
      </c>
      <c r="CL546">
        <v>0</v>
      </c>
      <c r="CM546">
        <v>2.160371428571428</v>
      </c>
      <c r="CN546">
        <v>0</v>
      </c>
      <c r="CO546">
        <v>6456.347857142858</v>
      </c>
      <c r="CP546">
        <v>17338.3</v>
      </c>
      <c r="CQ546">
        <v>39.81199999999999</v>
      </c>
      <c r="CR546">
        <v>40.5</v>
      </c>
      <c r="CS546">
        <v>39.56199999999999</v>
      </c>
      <c r="CT546">
        <v>38.88385714285715</v>
      </c>
      <c r="CU546">
        <v>39.61375</v>
      </c>
      <c r="CV546">
        <v>1960.015</v>
      </c>
      <c r="CW546">
        <v>39.99</v>
      </c>
      <c r="CX546">
        <v>0</v>
      </c>
      <c r="CY546">
        <v>1677871063.6</v>
      </c>
      <c r="CZ546">
        <v>0</v>
      </c>
      <c r="DA546">
        <v>0</v>
      </c>
      <c r="DB546" t="s">
        <v>356</v>
      </c>
      <c r="DC546">
        <v>1664468064.5</v>
      </c>
      <c r="DD546">
        <v>1677795524</v>
      </c>
      <c r="DE546">
        <v>0</v>
      </c>
      <c r="DF546">
        <v>-0.419</v>
      </c>
      <c r="DG546">
        <v>-0.001</v>
      </c>
      <c r="DH546">
        <v>3.097</v>
      </c>
      <c r="DI546">
        <v>0.268</v>
      </c>
      <c r="DJ546">
        <v>400</v>
      </c>
      <c r="DK546">
        <v>24</v>
      </c>
      <c r="DL546">
        <v>0.15</v>
      </c>
      <c r="DM546">
        <v>0.13</v>
      </c>
      <c r="DN546">
        <v>-37.65696829268293</v>
      </c>
      <c r="DO546">
        <v>-3.749274564460007</v>
      </c>
      <c r="DP546">
        <v>0.3792590693412261</v>
      </c>
      <c r="DQ546">
        <v>0</v>
      </c>
      <c r="DR546">
        <v>2.122450243902439</v>
      </c>
      <c r="DS546">
        <v>-0.09798355400696673</v>
      </c>
      <c r="DT546">
        <v>0.009683763249492333</v>
      </c>
      <c r="DU546">
        <v>1</v>
      </c>
      <c r="DV546">
        <v>1</v>
      </c>
      <c r="DW546">
        <v>2</v>
      </c>
      <c r="DX546" t="s">
        <v>365</v>
      </c>
      <c r="DY546">
        <v>2.97719</v>
      </c>
      <c r="DZ546">
        <v>2.72835</v>
      </c>
      <c r="EA546">
        <v>0.113207</v>
      </c>
      <c r="EB546">
        <v>0.119143</v>
      </c>
      <c r="EC546">
        <v>0.121789</v>
      </c>
      <c r="ED546">
        <v>0.116602</v>
      </c>
      <c r="EE546">
        <v>26450.6</v>
      </c>
      <c r="EF546">
        <v>25968.2</v>
      </c>
      <c r="EG546">
        <v>30366.4</v>
      </c>
      <c r="EH546">
        <v>29739.2</v>
      </c>
      <c r="EI546">
        <v>36807.9</v>
      </c>
      <c r="EJ546">
        <v>34588.4</v>
      </c>
      <c r="EK546">
        <v>46467.8</v>
      </c>
      <c r="EL546">
        <v>44226.4</v>
      </c>
      <c r="EM546">
        <v>1.8548</v>
      </c>
      <c r="EN546">
        <v>1.8265</v>
      </c>
      <c r="EO546">
        <v>0.187591</v>
      </c>
      <c r="EP546">
        <v>0</v>
      </c>
      <c r="EQ546">
        <v>31.9618</v>
      </c>
      <c r="ER546">
        <v>999.9</v>
      </c>
      <c r="ES546">
        <v>48.4</v>
      </c>
      <c r="ET546">
        <v>33.4</v>
      </c>
      <c r="EU546">
        <v>27.9883</v>
      </c>
      <c r="EV546">
        <v>63.0726</v>
      </c>
      <c r="EW546">
        <v>20.3005</v>
      </c>
      <c r="EX546">
        <v>1</v>
      </c>
      <c r="EY546">
        <v>0.151324</v>
      </c>
      <c r="EZ546">
        <v>-2.13155</v>
      </c>
      <c r="FA546">
        <v>20.1877</v>
      </c>
      <c r="FB546">
        <v>5.22972</v>
      </c>
      <c r="FC546">
        <v>11.974</v>
      </c>
      <c r="FD546">
        <v>4.9702</v>
      </c>
      <c r="FE546">
        <v>3.2895</v>
      </c>
      <c r="FF546">
        <v>9999</v>
      </c>
      <c r="FG546">
        <v>9999</v>
      </c>
      <c r="FH546">
        <v>9999</v>
      </c>
      <c r="FI546">
        <v>999.9</v>
      </c>
      <c r="FJ546">
        <v>4.97303</v>
      </c>
      <c r="FK546">
        <v>1.87744</v>
      </c>
      <c r="FL546">
        <v>1.87558</v>
      </c>
      <c r="FM546">
        <v>1.87838</v>
      </c>
      <c r="FN546">
        <v>1.87506</v>
      </c>
      <c r="FO546">
        <v>1.87866</v>
      </c>
      <c r="FP546">
        <v>1.87573</v>
      </c>
      <c r="FQ546">
        <v>1.87687</v>
      </c>
      <c r="FR546">
        <v>0</v>
      </c>
      <c r="FS546">
        <v>0</v>
      </c>
      <c r="FT546">
        <v>0</v>
      </c>
      <c r="FU546">
        <v>0</v>
      </c>
      <c r="FV546" t="s">
        <v>358</v>
      </c>
      <c r="FW546" t="s">
        <v>359</v>
      </c>
      <c r="FX546" t="s">
        <v>360</v>
      </c>
      <c r="FY546" t="s">
        <v>360</v>
      </c>
      <c r="FZ546" t="s">
        <v>360</v>
      </c>
      <c r="GA546" t="s">
        <v>360</v>
      </c>
      <c r="GB546">
        <v>0</v>
      </c>
      <c r="GC546">
        <v>100</v>
      </c>
      <c r="GD546">
        <v>100</v>
      </c>
      <c r="GE546">
        <v>4</v>
      </c>
      <c r="GF546">
        <v>0.4006</v>
      </c>
      <c r="GG546">
        <v>1.952128706093963</v>
      </c>
      <c r="GH546">
        <v>0.004218851560130391</v>
      </c>
      <c r="GI546">
        <v>-1.795455638341317E-06</v>
      </c>
      <c r="GJ546">
        <v>4.509012065089949E-10</v>
      </c>
      <c r="GK546">
        <v>0.4005864047308223</v>
      </c>
      <c r="GL546">
        <v>0</v>
      </c>
      <c r="GM546">
        <v>0</v>
      </c>
      <c r="GN546">
        <v>0</v>
      </c>
      <c r="GO546">
        <v>0</v>
      </c>
      <c r="GP546">
        <v>2124</v>
      </c>
      <c r="GQ546">
        <v>1</v>
      </c>
      <c r="GR546">
        <v>26</v>
      </c>
      <c r="GS546">
        <v>223383.3</v>
      </c>
      <c r="GT546">
        <v>1258.9</v>
      </c>
      <c r="GU546">
        <v>1.66382</v>
      </c>
      <c r="GV546">
        <v>2.55371</v>
      </c>
      <c r="GW546">
        <v>1.39893</v>
      </c>
      <c r="GX546">
        <v>2.36328</v>
      </c>
      <c r="GY546">
        <v>1.44897</v>
      </c>
      <c r="GZ546">
        <v>2.48535</v>
      </c>
      <c r="HA546">
        <v>39.9437</v>
      </c>
      <c r="HB546">
        <v>24.2101</v>
      </c>
      <c r="HC546">
        <v>18</v>
      </c>
      <c r="HD546">
        <v>494.95</v>
      </c>
      <c r="HE546">
        <v>448.768</v>
      </c>
      <c r="HF546">
        <v>34.8575</v>
      </c>
      <c r="HG546">
        <v>29.1428</v>
      </c>
      <c r="HH546">
        <v>30.0003</v>
      </c>
      <c r="HI546">
        <v>28.7625</v>
      </c>
      <c r="HJ546">
        <v>28.7971</v>
      </c>
      <c r="HK546">
        <v>33.3767</v>
      </c>
      <c r="HL546">
        <v>0</v>
      </c>
      <c r="HM546">
        <v>100</v>
      </c>
      <c r="HN546">
        <v>34.8498</v>
      </c>
      <c r="HO546">
        <v>687.593</v>
      </c>
      <c r="HP546">
        <v>29.0264</v>
      </c>
      <c r="HQ546">
        <v>100.408</v>
      </c>
      <c r="HR546">
        <v>101.695</v>
      </c>
    </row>
    <row r="547" spans="1:226">
      <c r="A547">
        <v>531</v>
      </c>
      <c r="B547">
        <v>1677871065.6</v>
      </c>
      <c r="C547">
        <v>8544.099999904633</v>
      </c>
      <c r="D547" t="s">
        <v>1428</v>
      </c>
      <c r="E547" t="s">
        <v>1429</v>
      </c>
      <c r="F547">
        <v>5</v>
      </c>
      <c r="G547" t="s">
        <v>353</v>
      </c>
      <c r="H547" t="s">
        <v>1155</v>
      </c>
      <c r="I547">
        <v>1677871058.1</v>
      </c>
      <c r="J547">
        <f>(K547)/1000</f>
        <v>0</v>
      </c>
      <c r="K547">
        <f>IF(BF547, AN547, AH547)</f>
        <v>0</v>
      </c>
      <c r="L547">
        <f>IF(BF547, AI547, AG547)</f>
        <v>0</v>
      </c>
      <c r="M547">
        <f>BH547 - IF(AU547&gt;1, L547*BB547*100.0/(AW547*BV547), 0)</f>
        <v>0</v>
      </c>
      <c r="N547">
        <f>((T547-J547/2)*M547-L547)/(T547+J547/2)</f>
        <v>0</v>
      </c>
      <c r="O547">
        <f>N547*(BO547+BP547)/1000.0</f>
        <v>0</v>
      </c>
      <c r="P547">
        <f>(BH547 - IF(AU547&gt;1, L547*BB547*100.0/(AW547*BV547), 0))*(BO547+BP547)/1000.0</f>
        <v>0</v>
      </c>
      <c r="Q547">
        <f>2.0/((1/S547-1/R547)+SIGN(S547)*SQRT((1/S547-1/R547)*(1/S547-1/R547) + 4*BC547/((BC547+1)*(BC547+1))*(2*1/S547*1/R547-1/R547*1/R547)))</f>
        <v>0</v>
      </c>
      <c r="R547">
        <f>IF(LEFT(BD547,1)&lt;&gt;"0",IF(LEFT(BD547,1)="1",3.0,BE547),$D$5+$E$5*(BV547*BO547/($K$5*1000))+$F$5*(BV547*BO547/($K$5*1000))*MAX(MIN(BB547,$J$5),$I$5)*MAX(MIN(BB547,$J$5),$I$5)+$G$5*MAX(MIN(BB547,$J$5),$I$5)*(BV547*BO547/($K$5*1000))+$H$5*(BV547*BO547/($K$5*1000))*(BV547*BO547/($K$5*1000)))</f>
        <v>0</v>
      </c>
      <c r="S547">
        <f>J547*(1000-(1000*0.61365*exp(17.502*W547/(240.97+W547))/(BO547+BP547)+BJ547)/2)/(1000*0.61365*exp(17.502*W547/(240.97+W547))/(BO547+BP547)-BJ547)</f>
        <v>0</v>
      </c>
      <c r="T547">
        <f>1/((BC547+1)/(Q547/1.6)+1/(R547/1.37)) + BC547/((BC547+1)/(Q547/1.6) + BC547/(R547/1.37))</f>
        <v>0</v>
      </c>
      <c r="U547">
        <f>(AX547*BA547)</f>
        <v>0</v>
      </c>
      <c r="V547">
        <f>(BQ547+(U547+2*0.95*5.67E-8*(((BQ547+$B$7)+273)^4-(BQ547+273)^4)-44100*J547)/(1.84*29.3*R547+8*0.95*5.67E-8*(BQ547+273)^3))</f>
        <v>0</v>
      </c>
      <c r="W547">
        <f>($C$7*BR547+$D$7*BS547+$E$7*V547)</f>
        <v>0</v>
      </c>
      <c r="X547">
        <f>0.61365*exp(17.502*W547/(240.97+W547))</f>
        <v>0</v>
      </c>
      <c r="Y547">
        <f>(Z547/AA547*100)</f>
        <v>0</v>
      </c>
      <c r="Z547">
        <f>BJ547*(BO547+BP547)/1000</f>
        <v>0</v>
      </c>
      <c r="AA547">
        <f>0.61365*exp(17.502*BQ547/(240.97+BQ547))</f>
        <v>0</v>
      </c>
      <c r="AB547">
        <f>(X547-BJ547*(BO547+BP547)/1000)</f>
        <v>0</v>
      </c>
      <c r="AC547">
        <f>(-J547*44100)</f>
        <v>0</v>
      </c>
      <c r="AD547">
        <f>2*29.3*R547*0.92*(BQ547-W547)</f>
        <v>0</v>
      </c>
      <c r="AE547">
        <f>2*0.95*5.67E-8*(((BQ547+$B$7)+273)^4-(W547+273)^4)</f>
        <v>0</v>
      </c>
      <c r="AF547">
        <f>U547+AE547+AC547+AD547</f>
        <v>0</v>
      </c>
      <c r="AG547">
        <f>BN547*AU547*(BI547-BH547*(1000-AU547*BK547)/(1000-AU547*BJ547))/(100*BB547)</f>
        <v>0</v>
      </c>
      <c r="AH547">
        <f>1000*BN547*AU547*(BJ547-BK547)/(100*BB547*(1000-AU547*BJ547))</f>
        <v>0</v>
      </c>
      <c r="AI547">
        <f>(AJ547 - AK547 - BO547*1E3/(8.314*(BQ547+273.15)) * AM547/BN547 * AL547) * BN547/(100*BB547) * (1000 - BK547)/1000</f>
        <v>0</v>
      </c>
      <c r="AJ547">
        <v>694.4754742907635</v>
      </c>
      <c r="AK547">
        <v>664.2122909090912</v>
      </c>
      <c r="AL547">
        <v>3.396043980014392</v>
      </c>
      <c r="AM547">
        <v>63.79551976902608</v>
      </c>
      <c r="AN547">
        <f>(AP547 - AO547 + BO547*1E3/(8.314*(BQ547+273.15)) * AR547/BN547 * AQ547) * BN547/(100*BB547) * 1000/(1000 - AP547)</f>
        <v>0</v>
      </c>
      <c r="AO547">
        <v>27.49962553788223</v>
      </c>
      <c r="AP547">
        <v>29.59556727272727</v>
      </c>
      <c r="AQ547">
        <v>-1.868801163034911E-05</v>
      </c>
      <c r="AR547">
        <v>100.2132558642337</v>
      </c>
      <c r="AS547">
        <v>0</v>
      </c>
      <c r="AT547">
        <v>0</v>
      </c>
      <c r="AU547">
        <f>IF(AS547*$H$13&gt;=AW547,1.0,(AW547/(AW547-AS547*$H$13)))</f>
        <v>0</v>
      </c>
      <c r="AV547">
        <f>(AU547-1)*100</f>
        <v>0</v>
      </c>
      <c r="AW547">
        <f>MAX(0,($B$13+$C$13*BV547)/(1+$D$13*BV547)*BO547/(BQ547+273)*$E$13)</f>
        <v>0</v>
      </c>
      <c r="AX547">
        <f>$B$11*BW547+$C$11*BX547+$F$11*CI547*(1-CL547)</f>
        <v>0</v>
      </c>
      <c r="AY547">
        <f>AX547*AZ547</f>
        <v>0</v>
      </c>
      <c r="AZ547">
        <f>($B$11*$D$9+$C$11*$D$9+$F$11*((CV547+CN547)/MAX(CV547+CN547+CW547, 0.1)*$I$9+CW547/MAX(CV547+CN547+CW547, 0.1)*$J$9))/($B$11+$C$11+$F$11)</f>
        <v>0</v>
      </c>
      <c r="BA547">
        <f>($B$11*$K$9+$C$11*$K$9+$F$11*((CV547+CN547)/MAX(CV547+CN547+CW547, 0.1)*$P$9+CW547/MAX(CV547+CN547+CW547, 0.1)*$Q$9))/($B$11+$C$11+$F$11)</f>
        <v>0</v>
      </c>
      <c r="BB547">
        <v>3.21</v>
      </c>
      <c r="BC547">
        <v>0.5</v>
      </c>
      <c r="BD547" t="s">
        <v>355</v>
      </c>
      <c r="BE547">
        <v>2</v>
      </c>
      <c r="BF547" t="b">
        <v>1</v>
      </c>
      <c r="BG547">
        <v>1677871058.1</v>
      </c>
      <c r="BH547">
        <v>621.4215555555555</v>
      </c>
      <c r="BI547">
        <v>659.5945555555555</v>
      </c>
      <c r="BJ547">
        <v>29.6060037037037</v>
      </c>
      <c r="BK547">
        <v>27.49782592592592</v>
      </c>
      <c r="BL547">
        <v>617.443074074074</v>
      </c>
      <c r="BM547">
        <v>29.20541111111111</v>
      </c>
      <c r="BN547">
        <v>500.0392962962962</v>
      </c>
      <c r="BO547">
        <v>89.34538518518518</v>
      </c>
      <c r="BP547">
        <v>0.1000031</v>
      </c>
      <c r="BQ547">
        <v>34.24028518518519</v>
      </c>
      <c r="BR547">
        <v>35.00563333333334</v>
      </c>
      <c r="BS547">
        <v>999.9000000000001</v>
      </c>
      <c r="BT547">
        <v>0</v>
      </c>
      <c r="BU547">
        <v>0</v>
      </c>
      <c r="BV547">
        <v>9995.483333333334</v>
      </c>
      <c r="BW547">
        <v>0</v>
      </c>
      <c r="BX547">
        <v>5.792219999999999</v>
      </c>
      <c r="BY547">
        <v>-38.17287777777778</v>
      </c>
      <c r="BZ547">
        <v>640.3806666666668</v>
      </c>
      <c r="CA547">
        <v>678.2447777777778</v>
      </c>
      <c r="CB547">
        <v>2.108168148148148</v>
      </c>
      <c r="CC547">
        <v>659.5945555555555</v>
      </c>
      <c r="CD547">
        <v>27.49782592592592</v>
      </c>
      <c r="CE547">
        <v>2.645160370370371</v>
      </c>
      <c r="CF547">
        <v>2.456805185185186</v>
      </c>
      <c r="CG547">
        <v>21.94835555555555</v>
      </c>
      <c r="CH547">
        <v>20.74312222222222</v>
      </c>
      <c r="CI547">
        <v>1999.994444444445</v>
      </c>
      <c r="CJ547">
        <v>0.9800049999999998</v>
      </c>
      <c r="CK547">
        <v>0.0199946</v>
      </c>
      <c r="CL547">
        <v>0</v>
      </c>
      <c r="CM547">
        <v>2.101077777777778</v>
      </c>
      <c r="CN547">
        <v>0</v>
      </c>
      <c r="CO547">
        <v>6465.281481481482</v>
      </c>
      <c r="CP547">
        <v>17338.21111111111</v>
      </c>
      <c r="CQ547">
        <v>39.81199999999999</v>
      </c>
      <c r="CR547">
        <v>40.5</v>
      </c>
      <c r="CS547">
        <v>39.56199999999999</v>
      </c>
      <c r="CT547">
        <v>38.90025925925926</v>
      </c>
      <c r="CU547">
        <v>39.625</v>
      </c>
      <c r="CV547">
        <v>1960.004444444445</v>
      </c>
      <c r="CW547">
        <v>39.99</v>
      </c>
      <c r="CX547">
        <v>0</v>
      </c>
      <c r="CY547">
        <v>1677871069</v>
      </c>
      <c r="CZ547">
        <v>0</v>
      </c>
      <c r="DA547">
        <v>0</v>
      </c>
      <c r="DB547" t="s">
        <v>356</v>
      </c>
      <c r="DC547">
        <v>1664468064.5</v>
      </c>
      <c r="DD547">
        <v>1677795524</v>
      </c>
      <c r="DE547">
        <v>0</v>
      </c>
      <c r="DF547">
        <v>-0.419</v>
      </c>
      <c r="DG547">
        <v>-0.001</v>
      </c>
      <c r="DH547">
        <v>3.097</v>
      </c>
      <c r="DI547">
        <v>0.268</v>
      </c>
      <c r="DJ547">
        <v>400</v>
      </c>
      <c r="DK547">
        <v>24</v>
      </c>
      <c r="DL547">
        <v>0.15</v>
      </c>
      <c r="DM547">
        <v>0.13</v>
      </c>
      <c r="DN547">
        <v>-38.0249975</v>
      </c>
      <c r="DO547">
        <v>-3.502285553470908</v>
      </c>
      <c r="DP547">
        <v>0.3464792832822044</v>
      </c>
      <c r="DQ547">
        <v>0</v>
      </c>
      <c r="DR547">
        <v>2.11261425</v>
      </c>
      <c r="DS547">
        <v>-0.09993422138836885</v>
      </c>
      <c r="DT547">
        <v>0.009655588508086904</v>
      </c>
      <c r="DU547">
        <v>1</v>
      </c>
      <c r="DV547">
        <v>1</v>
      </c>
      <c r="DW547">
        <v>2</v>
      </c>
      <c r="DX547" t="s">
        <v>365</v>
      </c>
      <c r="DY547">
        <v>2.97739</v>
      </c>
      <c r="DZ547">
        <v>2.72835</v>
      </c>
      <c r="EA547">
        <v>0.115254</v>
      </c>
      <c r="EB547">
        <v>0.121164</v>
      </c>
      <c r="EC547">
        <v>0.121754</v>
      </c>
      <c r="ED547">
        <v>0.116584</v>
      </c>
      <c r="EE547">
        <v>26388.6</v>
      </c>
      <c r="EF547">
        <v>25908.3</v>
      </c>
      <c r="EG547">
        <v>30365.3</v>
      </c>
      <c r="EH547">
        <v>29738.8</v>
      </c>
      <c r="EI547">
        <v>36808</v>
      </c>
      <c r="EJ547">
        <v>34588.9</v>
      </c>
      <c r="EK547">
        <v>46465.9</v>
      </c>
      <c r="EL547">
        <v>44226</v>
      </c>
      <c r="EM547">
        <v>1.85478</v>
      </c>
      <c r="EN547">
        <v>1.82665</v>
      </c>
      <c r="EO547">
        <v>0.187516</v>
      </c>
      <c r="EP547">
        <v>0</v>
      </c>
      <c r="EQ547">
        <v>31.9689</v>
      </c>
      <c r="ER547">
        <v>999.9</v>
      </c>
      <c r="ES547">
        <v>48.4</v>
      </c>
      <c r="ET547">
        <v>33.4</v>
      </c>
      <c r="EU547">
        <v>27.9898</v>
      </c>
      <c r="EV547">
        <v>63.1426</v>
      </c>
      <c r="EW547">
        <v>20.2003</v>
      </c>
      <c r="EX547">
        <v>1</v>
      </c>
      <c r="EY547">
        <v>0.151499</v>
      </c>
      <c r="EZ547">
        <v>-2.13444</v>
      </c>
      <c r="FA547">
        <v>20.1877</v>
      </c>
      <c r="FB547">
        <v>5.22987</v>
      </c>
      <c r="FC547">
        <v>11.974</v>
      </c>
      <c r="FD547">
        <v>4.9705</v>
      </c>
      <c r="FE547">
        <v>3.28955</v>
      </c>
      <c r="FF547">
        <v>9999</v>
      </c>
      <c r="FG547">
        <v>9999</v>
      </c>
      <c r="FH547">
        <v>9999</v>
      </c>
      <c r="FI547">
        <v>999.9</v>
      </c>
      <c r="FJ547">
        <v>4.973</v>
      </c>
      <c r="FK547">
        <v>1.87744</v>
      </c>
      <c r="FL547">
        <v>1.87557</v>
      </c>
      <c r="FM547">
        <v>1.87836</v>
      </c>
      <c r="FN547">
        <v>1.87505</v>
      </c>
      <c r="FO547">
        <v>1.87865</v>
      </c>
      <c r="FP547">
        <v>1.87567</v>
      </c>
      <c r="FQ547">
        <v>1.87686</v>
      </c>
      <c r="FR547">
        <v>0</v>
      </c>
      <c r="FS547">
        <v>0</v>
      </c>
      <c r="FT547">
        <v>0</v>
      </c>
      <c r="FU547">
        <v>0</v>
      </c>
      <c r="FV547" t="s">
        <v>358</v>
      </c>
      <c r="FW547" t="s">
        <v>359</v>
      </c>
      <c r="FX547" t="s">
        <v>360</v>
      </c>
      <c r="FY547" t="s">
        <v>360</v>
      </c>
      <c r="FZ547" t="s">
        <v>360</v>
      </c>
      <c r="GA547" t="s">
        <v>360</v>
      </c>
      <c r="GB547">
        <v>0</v>
      </c>
      <c r="GC547">
        <v>100</v>
      </c>
      <c r="GD547">
        <v>100</v>
      </c>
      <c r="GE547">
        <v>4.041</v>
      </c>
      <c r="GF547">
        <v>0.4005</v>
      </c>
      <c r="GG547">
        <v>1.952128706093963</v>
      </c>
      <c r="GH547">
        <v>0.004218851560130391</v>
      </c>
      <c r="GI547">
        <v>-1.795455638341317E-06</v>
      </c>
      <c r="GJ547">
        <v>4.509012065089949E-10</v>
      </c>
      <c r="GK547">
        <v>0.4005864047308223</v>
      </c>
      <c r="GL547">
        <v>0</v>
      </c>
      <c r="GM547">
        <v>0</v>
      </c>
      <c r="GN547">
        <v>0</v>
      </c>
      <c r="GO547">
        <v>0</v>
      </c>
      <c r="GP547">
        <v>2124</v>
      </c>
      <c r="GQ547">
        <v>1</v>
      </c>
      <c r="GR547">
        <v>26</v>
      </c>
      <c r="GS547">
        <v>223383.4</v>
      </c>
      <c r="GT547">
        <v>1259</v>
      </c>
      <c r="GU547">
        <v>1.69922</v>
      </c>
      <c r="GV547">
        <v>2.56592</v>
      </c>
      <c r="GW547">
        <v>1.39893</v>
      </c>
      <c r="GX547">
        <v>2.36206</v>
      </c>
      <c r="GY547">
        <v>1.44897</v>
      </c>
      <c r="GZ547">
        <v>2.44873</v>
      </c>
      <c r="HA547">
        <v>39.9437</v>
      </c>
      <c r="HB547">
        <v>24.2013</v>
      </c>
      <c r="HC547">
        <v>18</v>
      </c>
      <c r="HD547">
        <v>494.969</v>
      </c>
      <c r="HE547">
        <v>448.899</v>
      </c>
      <c r="HF547">
        <v>34.8491</v>
      </c>
      <c r="HG547">
        <v>29.1472</v>
      </c>
      <c r="HH547">
        <v>30.0002</v>
      </c>
      <c r="HI547">
        <v>28.7675</v>
      </c>
      <c r="HJ547">
        <v>28.802</v>
      </c>
      <c r="HK547">
        <v>34.078</v>
      </c>
      <c r="HL547">
        <v>0</v>
      </c>
      <c r="HM547">
        <v>100</v>
      </c>
      <c r="HN547">
        <v>34.8463</v>
      </c>
      <c r="HO547">
        <v>707.77</v>
      </c>
      <c r="HP547">
        <v>29.0264</v>
      </c>
      <c r="HQ547">
        <v>100.404</v>
      </c>
      <c r="HR547">
        <v>101.694</v>
      </c>
    </row>
    <row r="548" spans="1:226">
      <c r="A548">
        <v>532</v>
      </c>
      <c r="B548">
        <v>1677871070.6</v>
      </c>
      <c r="C548">
        <v>8549.099999904633</v>
      </c>
      <c r="D548" t="s">
        <v>1430</v>
      </c>
      <c r="E548" t="s">
        <v>1431</v>
      </c>
      <c r="F548">
        <v>5</v>
      </c>
      <c r="G548" t="s">
        <v>353</v>
      </c>
      <c r="H548" t="s">
        <v>1155</v>
      </c>
      <c r="I548">
        <v>1677871062.814285</v>
      </c>
      <c r="J548">
        <f>(K548)/1000</f>
        <v>0</v>
      </c>
      <c r="K548">
        <f>IF(BF548, AN548, AH548)</f>
        <v>0</v>
      </c>
      <c r="L548">
        <f>IF(BF548, AI548, AG548)</f>
        <v>0</v>
      </c>
      <c r="M548">
        <f>BH548 - IF(AU548&gt;1, L548*BB548*100.0/(AW548*BV548), 0)</f>
        <v>0</v>
      </c>
      <c r="N548">
        <f>((T548-J548/2)*M548-L548)/(T548+J548/2)</f>
        <v>0</v>
      </c>
      <c r="O548">
        <f>N548*(BO548+BP548)/1000.0</f>
        <v>0</v>
      </c>
      <c r="P548">
        <f>(BH548 - IF(AU548&gt;1, L548*BB548*100.0/(AW548*BV548), 0))*(BO548+BP548)/1000.0</f>
        <v>0</v>
      </c>
      <c r="Q548">
        <f>2.0/((1/S548-1/R548)+SIGN(S548)*SQRT((1/S548-1/R548)*(1/S548-1/R548) + 4*BC548/((BC548+1)*(BC548+1))*(2*1/S548*1/R548-1/R548*1/R548)))</f>
        <v>0</v>
      </c>
      <c r="R548">
        <f>IF(LEFT(BD548,1)&lt;&gt;"0",IF(LEFT(BD548,1)="1",3.0,BE548),$D$5+$E$5*(BV548*BO548/($K$5*1000))+$F$5*(BV548*BO548/($K$5*1000))*MAX(MIN(BB548,$J$5),$I$5)*MAX(MIN(BB548,$J$5),$I$5)+$G$5*MAX(MIN(BB548,$J$5),$I$5)*(BV548*BO548/($K$5*1000))+$H$5*(BV548*BO548/($K$5*1000))*(BV548*BO548/($K$5*1000)))</f>
        <v>0</v>
      </c>
      <c r="S548">
        <f>J548*(1000-(1000*0.61365*exp(17.502*W548/(240.97+W548))/(BO548+BP548)+BJ548)/2)/(1000*0.61365*exp(17.502*W548/(240.97+W548))/(BO548+BP548)-BJ548)</f>
        <v>0</v>
      </c>
      <c r="T548">
        <f>1/((BC548+1)/(Q548/1.6)+1/(R548/1.37)) + BC548/((BC548+1)/(Q548/1.6) + BC548/(R548/1.37))</f>
        <v>0</v>
      </c>
      <c r="U548">
        <f>(AX548*BA548)</f>
        <v>0</v>
      </c>
      <c r="V548">
        <f>(BQ548+(U548+2*0.95*5.67E-8*(((BQ548+$B$7)+273)^4-(BQ548+273)^4)-44100*J548)/(1.84*29.3*R548+8*0.95*5.67E-8*(BQ548+273)^3))</f>
        <v>0</v>
      </c>
      <c r="W548">
        <f>($C$7*BR548+$D$7*BS548+$E$7*V548)</f>
        <v>0</v>
      </c>
      <c r="X548">
        <f>0.61365*exp(17.502*W548/(240.97+W548))</f>
        <v>0</v>
      </c>
      <c r="Y548">
        <f>(Z548/AA548*100)</f>
        <v>0</v>
      </c>
      <c r="Z548">
        <f>BJ548*(BO548+BP548)/1000</f>
        <v>0</v>
      </c>
      <c r="AA548">
        <f>0.61365*exp(17.502*BQ548/(240.97+BQ548))</f>
        <v>0</v>
      </c>
      <c r="AB548">
        <f>(X548-BJ548*(BO548+BP548)/1000)</f>
        <v>0</v>
      </c>
      <c r="AC548">
        <f>(-J548*44100)</f>
        <v>0</v>
      </c>
      <c r="AD548">
        <f>2*29.3*R548*0.92*(BQ548-W548)</f>
        <v>0</v>
      </c>
      <c r="AE548">
        <f>2*0.95*5.67E-8*(((BQ548+$B$7)+273)^4-(W548+273)^4)</f>
        <v>0</v>
      </c>
      <c r="AF548">
        <f>U548+AE548+AC548+AD548</f>
        <v>0</v>
      </c>
      <c r="AG548">
        <f>BN548*AU548*(BI548-BH548*(1000-AU548*BK548)/(1000-AU548*BJ548))/(100*BB548)</f>
        <v>0</v>
      </c>
      <c r="AH548">
        <f>1000*BN548*AU548*(BJ548-BK548)/(100*BB548*(1000-AU548*BJ548))</f>
        <v>0</v>
      </c>
      <c r="AI548">
        <f>(AJ548 - AK548 - BO548*1E3/(8.314*(BQ548+273.15)) * AM548/BN548 * AL548) * BN548/(100*BB548) * (1000 - BK548)/1000</f>
        <v>0</v>
      </c>
      <c r="AJ548">
        <v>711.8910377878443</v>
      </c>
      <c r="AK548">
        <v>681.3556363636363</v>
      </c>
      <c r="AL548">
        <v>3.444049968510175</v>
      </c>
      <c r="AM548">
        <v>63.79551976902608</v>
      </c>
      <c r="AN548">
        <f>(AP548 - AO548 + BO548*1E3/(8.314*(BQ548+273.15)) * AR548/BN548 * AQ548) * BN548/(100*BB548) * 1000/(1000 - AP548)</f>
        <v>0</v>
      </c>
      <c r="AO548">
        <v>27.49875765765164</v>
      </c>
      <c r="AP548">
        <v>29.58906787878786</v>
      </c>
      <c r="AQ548">
        <v>-7.568130973699767E-06</v>
      </c>
      <c r="AR548">
        <v>100.2132558642337</v>
      </c>
      <c r="AS548">
        <v>0</v>
      </c>
      <c r="AT548">
        <v>0</v>
      </c>
      <c r="AU548">
        <f>IF(AS548*$H$13&gt;=AW548,1.0,(AW548/(AW548-AS548*$H$13)))</f>
        <v>0</v>
      </c>
      <c r="AV548">
        <f>(AU548-1)*100</f>
        <v>0</v>
      </c>
      <c r="AW548">
        <f>MAX(0,($B$13+$C$13*BV548)/(1+$D$13*BV548)*BO548/(BQ548+273)*$E$13)</f>
        <v>0</v>
      </c>
      <c r="AX548">
        <f>$B$11*BW548+$C$11*BX548+$F$11*CI548*(1-CL548)</f>
        <v>0</v>
      </c>
      <c r="AY548">
        <f>AX548*AZ548</f>
        <v>0</v>
      </c>
      <c r="AZ548">
        <f>($B$11*$D$9+$C$11*$D$9+$F$11*((CV548+CN548)/MAX(CV548+CN548+CW548, 0.1)*$I$9+CW548/MAX(CV548+CN548+CW548, 0.1)*$J$9))/($B$11+$C$11+$F$11)</f>
        <v>0</v>
      </c>
      <c r="BA548">
        <f>($B$11*$K$9+$C$11*$K$9+$F$11*((CV548+CN548)/MAX(CV548+CN548+CW548, 0.1)*$P$9+CW548/MAX(CV548+CN548+CW548, 0.1)*$Q$9))/($B$11+$C$11+$F$11)</f>
        <v>0</v>
      </c>
      <c r="BB548">
        <v>3.21</v>
      </c>
      <c r="BC548">
        <v>0.5</v>
      </c>
      <c r="BD548" t="s">
        <v>355</v>
      </c>
      <c r="BE548">
        <v>2</v>
      </c>
      <c r="BF548" t="b">
        <v>1</v>
      </c>
      <c r="BG548">
        <v>1677871062.814285</v>
      </c>
      <c r="BH548">
        <v>637.0124642857144</v>
      </c>
      <c r="BI548">
        <v>675.5246428571428</v>
      </c>
      <c r="BJ548">
        <v>29.59867857142857</v>
      </c>
      <c r="BK548">
        <v>27.49821785714286</v>
      </c>
      <c r="BL548">
        <v>632.9950714285714</v>
      </c>
      <c r="BM548">
        <v>29.19809285714286</v>
      </c>
      <c r="BN548">
        <v>500.0301071428571</v>
      </c>
      <c r="BO548">
        <v>89.34540714285713</v>
      </c>
      <c r="BP548">
        <v>0.1000098535714286</v>
      </c>
      <c r="BQ548">
        <v>34.24397857142857</v>
      </c>
      <c r="BR548">
        <v>35.00438571428571</v>
      </c>
      <c r="BS548">
        <v>999.9000000000002</v>
      </c>
      <c r="BT548">
        <v>0</v>
      </c>
      <c r="BU548">
        <v>0</v>
      </c>
      <c r="BV548">
        <v>10001.73607142857</v>
      </c>
      <c r="BW548">
        <v>0</v>
      </c>
      <c r="BX548">
        <v>5.792219999999999</v>
      </c>
      <c r="BY548">
        <v>-38.51201785714285</v>
      </c>
      <c r="BZ548">
        <v>656.4423214285715</v>
      </c>
      <c r="CA548">
        <v>694.6255714285713</v>
      </c>
      <c r="CB548">
        <v>2.100465</v>
      </c>
      <c r="CC548">
        <v>675.5246428571428</v>
      </c>
      <c r="CD548">
        <v>27.49821785714286</v>
      </c>
      <c r="CE548">
        <v>2.644506785714286</v>
      </c>
      <c r="CF548">
        <v>2.45684</v>
      </c>
      <c r="CG548">
        <v>21.94430714285714</v>
      </c>
      <c r="CH548">
        <v>20.74335714285715</v>
      </c>
      <c r="CI548">
        <v>1999.986428571429</v>
      </c>
      <c r="CJ548">
        <v>0.9800049999999997</v>
      </c>
      <c r="CK548">
        <v>0.0199946</v>
      </c>
      <c r="CL548">
        <v>0</v>
      </c>
      <c r="CM548">
        <v>2.109757142857143</v>
      </c>
      <c r="CN548">
        <v>0</v>
      </c>
      <c r="CO548">
        <v>6472.837142857142</v>
      </c>
      <c r="CP548">
        <v>17338.14999999999</v>
      </c>
      <c r="CQ548">
        <v>39.82100000000001</v>
      </c>
      <c r="CR548">
        <v>40.50442857142856</v>
      </c>
      <c r="CS548">
        <v>39.58224999999999</v>
      </c>
      <c r="CT548">
        <v>38.91928571428571</v>
      </c>
      <c r="CU548">
        <v>39.625</v>
      </c>
      <c r="CV548">
        <v>1959.996428571428</v>
      </c>
      <c r="CW548">
        <v>39.99</v>
      </c>
      <c r="CX548">
        <v>0</v>
      </c>
      <c r="CY548">
        <v>1677871073.8</v>
      </c>
      <c r="CZ548">
        <v>0</v>
      </c>
      <c r="DA548">
        <v>0</v>
      </c>
      <c r="DB548" t="s">
        <v>356</v>
      </c>
      <c r="DC548">
        <v>1664468064.5</v>
      </c>
      <c r="DD548">
        <v>1677795524</v>
      </c>
      <c r="DE548">
        <v>0</v>
      </c>
      <c r="DF548">
        <v>-0.419</v>
      </c>
      <c r="DG548">
        <v>-0.001</v>
      </c>
      <c r="DH548">
        <v>3.097</v>
      </c>
      <c r="DI548">
        <v>0.268</v>
      </c>
      <c r="DJ548">
        <v>400</v>
      </c>
      <c r="DK548">
        <v>24</v>
      </c>
      <c r="DL548">
        <v>0.15</v>
      </c>
      <c r="DM548">
        <v>0.13</v>
      </c>
      <c r="DN548">
        <v>-38.2694025</v>
      </c>
      <c r="DO548">
        <v>-4.060082926829279</v>
      </c>
      <c r="DP548">
        <v>0.3996664868909451</v>
      </c>
      <c r="DQ548">
        <v>0</v>
      </c>
      <c r="DR548">
        <v>2.10622775</v>
      </c>
      <c r="DS548">
        <v>-0.1001177110694221</v>
      </c>
      <c r="DT548">
        <v>0.009672939958332231</v>
      </c>
      <c r="DU548">
        <v>0</v>
      </c>
      <c r="DV548">
        <v>0</v>
      </c>
      <c r="DW548">
        <v>2</v>
      </c>
      <c r="DX548" t="s">
        <v>357</v>
      </c>
      <c r="DY548">
        <v>2.97728</v>
      </c>
      <c r="DZ548">
        <v>2.72853</v>
      </c>
      <c r="EA548">
        <v>0.117297</v>
      </c>
      <c r="EB548">
        <v>0.123219</v>
      </c>
      <c r="EC548">
        <v>0.121734</v>
      </c>
      <c r="ED548">
        <v>0.11659</v>
      </c>
      <c r="EE548">
        <v>26327.8</v>
      </c>
      <c r="EF548">
        <v>25847.8</v>
      </c>
      <c r="EG548">
        <v>30365.5</v>
      </c>
      <c r="EH548">
        <v>29738.9</v>
      </c>
      <c r="EI548">
        <v>36809.5</v>
      </c>
      <c r="EJ548">
        <v>34588.9</v>
      </c>
      <c r="EK548">
        <v>46466.5</v>
      </c>
      <c r="EL548">
        <v>44226.1</v>
      </c>
      <c r="EM548">
        <v>1.85457</v>
      </c>
      <c r="EN548">
        <v>1.8266</v>
      </c>
      <c r="EO548">
        <v>0.18701</v>
      </c>
      <c r="EP548">
        <v>0</v>
      </c>
      <c r="EQ548">
        <v>31.9759</v>
      </c>
      <c r="ER548">
        <v>999.9</v>
      </c>
      <c r="ES548">
        <v>48.4</v>
      </c>
      <c r="ET548">
        <v>33.4</v>
      </c>
      <c r="EU548">
        <v>27.9882</v>
      </c>
      <c r="EV548">
        <v>63.1826</v>
      </c>
      <c r="EW548">
        <v>20.3245</v>
      </c>
      <c r="EX548">
        <v>1</v>
      </c>
      <c r="EY548">
        <v>0.151794</v>
      </c>
      <c r="EZ548">
        <v>-2.14448</v>
      </c>
      <c r="FA548">
        <v>20.1874</v>
      </c>
      <c r="FB548">
        <v>5.22972</v>
      </c>
      <c r="FC548">
        <v>11.974</v>
      </c>
      <c r="FD548">
        <v>4.97045</v>
      </c>
      <c r="FE548">
        <v>3.28953</v>
      </c>
      <c r="FF548">
        <v>9999</v>
      </c>
      <c r="FG548">
        <v>9999</v>
      </c>
      <c r="FH548">
        <v>9999</v>
      </c>
      <c r="FI548">
        <v>999.9</v>
      </c>
      <c r="FJ548">
        <v>4.97301</v>
      </c>
      <c r="FK548">
        <v>1.87744</v>
      </c>
      <c r="FL548">
        <v>1.87557</v>
      </c>
      <c r="FM548">
        <v>1.87836</v>
      </c>
      <c r="FN548">
        <v>1.87507</v>
      </c>
      <c r="FO548">
        <v>1.87866</v>
      </c>
      <c r="FP548">
        <v>1.87571</v>
      </c>
      <c r="FQ548">
        <v>1.87686</v>
      </c>
      <c r="FR548">
        <v>0</v>
      </c>
      <c r="FS548">
        <v>0</v>
      </c>
      <c r="FT548">
        <v>0</v>
      </c>
      <c r="FU548">
        <v>0</v>
      </c>
      <c r="FV548" t="s">
        <v>358</v>
      </c>
      <c r="FW548" t="s">
        <v>359</v>
      </c>
      <c r="FX548" t="s">
        <v>360</v>
      </c>
      <c r="FY548" t="s">
        <v>360</v>
      </c>
      <c r="FZ548" t="s">
        <v>360</v>
      </c>
      <c r="GA548" t="s">
        <v>360</v>
      </c>
      <c r="GB548">
        <v>0</v>
      </c>
      <c r="GC548">
        <v>100</v>
      </c>
      <c r="GD548">
        <v>100</v>
      </c>
      <c r="GE548">
        <v>4.081</v>
      </c>
      <c r="GF548">
        <v>0.4006</v>
      </c>
      <c r="GG548">
        <v>1.952128706093963</v>
      </c>
      <c r="GH548">
        <v>0.004218851560130391</v>
      </c>
      <c r="GI548">
        <v>-1.795455638341317E-06</v>
      </c>
      <c r="GJ548">
        <v>4.509012065089949E-10</v>
      </c>
      <c r="GK548">
        <v>0.4005864047308223</v>
      </c>
      <c r="GL548">
        <v>0</v>
      </c>
      <c r="GM548">
        <v>0</v>
      </c>
      <c r="GN548">
        <v>0</v>
      </c>
      <c r="GO548">
        <v>0</v>
      </c>
      <c r="GP548">
        <v>2124</v>
      </c>
      <c r="GQ548">
        <v>1</v>
      </c>
      <c r="GR548">
        <v>26</v>
      </c>
      <c r="GS548">
        <v>223383.4</v>
      </c>
      <c r="GT548">
        <v>1259.1</v>
      </c>
      <c r="GU548">
        <v>1.72974</v>
      </c>
      <c r="GV548">
        <v>2.55371</v>
      </c>
      <c r="GW548">
        <v>1.39893</v>
      </c>
      <c r="GX548">
        <v>2.36328</v>
      </c>
      <c r="GY548">
        <v>1.44897</v>
      </c>
      <c r="GZ548">
        <v>2.49756</v>
      </c>
      <c r="HA548">
        <v>39.9437</v>
      </c>
      <c r="HB548">
        <v>24.2101</v>
      </c>
      <c r="HC548">
        <v>18</v>
      </c>
      <c r="HD548">
        <v>494.89</v>
      </c>
      <c r="HE548">
        <v>448.905</v>
      </c>
      <c r="HF548">
        <v>34.8448</v>
      </c>
      <c r="HG548">
        <v>29.1503</v>
      </c>
      <c r="HH548">
        <v>30.0004</v>
      </c>
      <c r="HI548">
        <v>28.7724</v>
      </c>
      <c r="HJ548">
        <v>28.8069</v>
      </c>
      <c r="HK548">
        <v>34.6898</v>
      </c>
      <c r="HL548">
        <v>0</v>
      </c>
      <c r="HM548">
        <v>100</v>
      </c>
      <c r="HN548">
        <v>34.8454</v>
      </c>
      <c r="HO548">
        <v>721.138</v>
      </c>
      <c r="HP548">
        <v>29.0264</v>
      </c>
      <c r="HQ548">
        <v>100.405</v>
      </c>
      <c r="HR548">
        <v>101.694</v>
      </c>
    </row>
    <row r="549" spans="1:226">
      <c r="A549">
        <v>533</v>
      </c>
      <c r="B549">
        <v>1677871075.6</v>
      </c>
      <c r="C549">
        <v>8554.099999904633</v>
      </c>
      <c r="D549" t="s">
        <v>1432</v>
      </c>
      <c r="E549" t="s">
        <v>1433</v>
      </c>
      <c r="F549">
        <v>5</v>
      </c>
      <c r="G549" t="s">
        <v>353</v>
      </c>
      <c r="H549" t="s">
        <v>1155</v>
      </c>
      <c r="I549">
        <v>1677871068.1</v>
      </c>
      <c r="J549">
        <f>(K549)/1000</f>
        <v>0</v>
      </c>
      <c r="K549">
        <f>IF(BF549, AN549, AH549)</f>
        <v>0</v>
      </c>
      <c r="L549">
        <f>IF(BF549, AI549, AG549)</f>
        <v>0</v>
      </c>
      <c r="M549">
        <f>BH549 - IF(AU549&gt;1, L549*BB549*100.0/(AW549*BV549), 0)</f>
        <v>0</v>
      </c>
      <c r="N549">
        <f>((T549-J549/2)*M549-L549)/(T549+J549/2)</f>
        <v>0</v>
      </c>
      <c r="O549">
        <f>N549*(BO549+BP549)/1000.0</f>
        <v>0</v>
      </c>
      <c r="P549">
        <f>(BH549 - IF(AU549&gt;1, L549*BB549*100.0/(AW549*BV549), 0))*(BO549+BP549)/1000.0</f>
        <v>0</v>
      </c>
      <c r="Q549">
        <f>2.0/((1/S549-1/R549)+SIGN(S549)*SQRT((1/S549-1/R549)*(1/S549-1/R549) + 4*BC549/((BC549+1)*(BC549+1))*(2*1/S549*1/R549-1/R549*1/R549)))</f>
        <v>0</v>
      </c>
      <c r="R549">
        <f>IF(LEFT(BD549,1)&lt;&gt;"0",IF(LEFT(BD549,1)="1",3.0,BE549),$D$5+$E$5*(BV549*BO549/($K$5*1000))+$F$5*(BV549*BO549/($K$5*1000))*MAX(MIN(BB549,$J$5),$I$5)*MAX(MIN(BB549,$J$5),$I$5)+$G$5*MAX(MIN(BB549,$J$5),$I$5)*(BV549*BO549/($K$5*1000))+$H$5*(BV549*BO549/($K$5*1000))*(BV549*BO549/($K$5*1000)))</f>
        <v>0</v>
      </c>
      <c r="S549">
        <f>J549*(1000-(1000*0.61365*exp(17.502*W549/(240.97+W549))/(BO549+BP549)+BJ549)/2)/(1000*0.61365*exp(17.502*W549/(240.97+W549))/(BO549+BP549)-BJ549)</f>
        <v>0</v>
      </c>
      <c r="T549">
        <f>1/((BC549+1)/(Q549/1.6)+1/(R549/1.37)) + BC549/((BC549+1)/(Q549/1.6) + BC549/(R549/1.37))</f>
        <v>0</v>
      </c>
      <c r="U549">
        <f>(AX549*BA549)</f>
        <v>0</v>
      </c>
      <c r="V549">
        <f>(BQ549+(U549+2*0.95*5.67E-8*(((BQ549+$B$7)+273)^4-(BQ549+273)^4)-44100*J549)/(1.84*29.3*R549+8*0.95*5.67E-8*(BQ549+273)^3))</f>
        <v>0</v>
      </c>
      <c r="W549">
        <f>($C$7*BR549+$D$7*BS549+$E$7*V549)</f>
        <v>0</v>
      </c>
      <c r="X549">
        <f>0.61365*exp(17.502*W549/(240.97+W549))</f>
        <v>0</v>
      </c>
      <c r="Y549">
        <f>(Z549/AA549*100)</f>
        <v>0</v>
      </c>
      <c r="Z549">
        <f>BJ549*(BO549+BP549)/1000</f>
        <v>0</v>
      </c>
      <c r="AA549">
        <f>0.61365*exp(17.502*BQ549/(240.97+BQ549))</f>
        <v>0</v>
      </c>
      <c r="AB549">
        <f>(X549-BJ549*(BO549+BP549)/1000)</f>
        <v>0</v>
      </c>
      <c r="AC549">
        <f>(-J549*44100)</f>
        <v>0</v>
      </c>
      <c r="AD549">
        <f>2*29.3*R549*0.92*(BQ549-W549)</f>
        <v>0</v>
      </c>
      <c r="AE549">
        <f>2*0.95*5.67E-8*(((BQ549+$B$7)+273)^4-(W549+273)^4)</f>
        <v>0</v>
      </c>
      <c r="AF549">
        <f>U549+AE549+AC549+AD549</f>
        <v>0</v>
      </c>
      <c r="AG549">
        <f>BN549*AU549*(BI549-BH549*(1000-AU549*BK549)/(1000-AU549*BJ549))/(100*BB549)</f>
        <v>0</v>
      </c>
      <c r="AH549">
        <f>1000*BN549*AU549*(BJ549-BK549)/(100*BB549*(1000-AU549*BJ549))</f>
        <v>0</v>
      </c>
      <c r="AI549">
        <f>(AJ549 - AK549 - BO549*1E3/(8.314*(BQ549+273.15)) * AM549/BN549 * AL549) * BN549/(100*BB549) * (1000 - BK549)/1000</f>
        <v>0</v>
      </c>
      <c r="AJ549">
        <v>729.0594274887529</v>
      </c>
      <c r="AK549">
        <v>698.5079818181815</v>
      </c>
      <c r="AL549">
        <v>3.430559570223544</v>
      </c>
      <c r="AM549">
        <v>63.79551976902608</v>
      </c>
      <c r="AN549">
        <f>(AP549 - AO549 + BO549*1E3/(8.314*(BQ549+273.15)) * AR549/BN549 * AQ549) * BN549/(100*BB549) * 1000/(1000 - AP549)</f>
        <v>0</v>
      </c>
      <c r="AO549">
        <v>27.50318657742579</v>
      </c>
      <c r="AP549">
        <v>29.58017454545454</v>
      </c>
      <c r="AQ549">
        <v>-1.898728617698896E-05</v>
      </c>
      <c r="AR549">
        <v>100.2132558642337</v>
      </c>
      <c r="AS549">
        <v>0</v>
      </c>
      <c r="AT549">
        <v>0</v>
      </c>
      <c r="AU549">
        <f>IF(AS549*$H$13&gt;=AW549,1.0,(AW549/(AW549-AS549*$H$13)))</f>
        <v>0</v>
      </c>
      <c r="AV549">
        <f>(AU549-1)*100</f>
        <v>0</v>
      </c>
      <c r="AW549">
        <f>MAX(0,($B$13+$C$13*BV549)/(1+$D$13*BV549)*BO549/(BQ549+273)*$E$13)</f>
        <v>0</v>
      </c>
      <c r="AX549">
        <f>$B$11*BW549+$C$11*BX549+$F$11*CI549*(1-CL549)</f>
        <v>0</v>
      </c>
      <c r="AY549">
        <f>AX549*AZ549</f>
        <v>0</v>
      </c>
      <c r="AZ549">
        <f>($B$11*$D$9+$C$11*$D$9+$F$11*((CV549+CN549)/MAX(CV549+CN549+CW549, 0.1)*$I$9+CW549/MAX(CV549+CN549+CW549, 0.1)*$J$9))/($B$11+$C$11+$F$11)</f>
        <v>0</v>
      </c>
      <c r="BA549">
        <f>($B$11*$K$9+$C$11*$K$9+$F$11*((CV549+CN549)/MAX(CV549+CN549+CW549, 0.1)*$P$9+CW549/MAX(CV549+CN549+CW549, 0.1)*$Q$9))/($B$11+$C$11+$F$11)</f>
        <v>0</v>
      </c>
      <c r="BB549">
        <v>3.21</v>
      </c>
      <c r="BC549">
        <v>0.5</v>
      </c>
      <c r="BD549" t="s">
        <v>355</v>
      </c>
      <c r="BE549">
        <v>2</v>
      </c>
      <c r="BF549" t="b">
        <v>1</v>
      </c>
      <c r="BG549">
        <v>1677871068.1</v>
      </c>
      <c r="BH549">
        <v>654.5512222222221</v>
      </c>
      <c r="BI549">
        <v>693.3197407407408</v>
      </c>
      <c r="BJ549">
        <v>29.59077037037037</v>
      </c>
      <c r="BK549">
        <v>27.50009629629629</v>
      </c>
      <c r="BL549">
        <v>650.4905925925927</v>
      </c>
      <c r="BM549">
        <v>29.19018518518519</v>
      </c>
      <c r="BN549">
        <v>500.0327777777778</v>
      </c>
      <c r="BO549">
        <v>89.34253703703702</v>
      </c>
      <c r="BP549">
        <v>0.1001255592592593</v>
      </c>
      <c r="BQ549">
        <v>34.2473</v>
      </c>
      <c r="BR549">
        <v>35.00503333333333</v>
      </c>
      <c r="BS549">
        <v>999.9000000000001</v>
      </c>
      <c r="BT549">
        <v>0</v>
      </c>
      <c r="BU549">
        <v>0</v>
      </c>
      <c r="BV549">
        <v>10006.22444444444</v>
      </c>
      <c r="BW549">
        <v>0</v>
      </c>
      <c r="BX549">
        <v>5.792219999999999</v>
      </c>
      <c r="BY549">
        <v>-38.76844074074074</v>
      </c>
      <c r="BZ549">
        <v>674.5105555555556</v>
      </c>
      <c r="CA549">
        <v>712.925222222222</v>
      </c>
      <c r="CB549">
        <v>2.090688148148148</v>
      </c>
      <c r="CC549">
        <v>693.3197407407408</v>
      </c>
      <c r="CD549">
        <v>27.50009629629629</v>
      </c>
      <c r="CE549">
        <v>2.643715185185185</v>
      </c>
      <c r="CF549">
        <v>2.456928518518518</v>
      </c>
      <c r="CG549">
        <v>21.9394</v>
      </c>
      <c r="CH549">
        <v>20.74395555555556</v>
      </c>
      <c r="CI549">
        <v>1999.976666666667</v>
      </c>
      <c r="CJ549">
        <v>0.9800049999999998</v>
      </c>
      <c r="CK549">
        <v>0.0199946</v>
      </c>
      <c r="CL549">
        <v>0</v>
      </c>
      <c r="CM549">
        <v>2.09582962962963</v>
      </c>
      <c r="CN549">
        <v>0</v>
      </c>
      <c r="CO549">
        <v>6481.192592592592</v>
      </c>
      <c r="CP549">
        <v>17338.05925925926</v>
      </c>
      <c r="CQ549">
        <v>39.84233333333333</v>
      </c>
      <c r="CR549">
        <v>40.51377777777777</v>
      </c>
      <c r="CS549">
        <v>39.604</v>
      </c>
      <c r="CT549">
        <v>38.9324074074074</v>
      </c>
      <c r="CU549">
        <v>39.625</v>
      </c>
      <c r="CV549">
        <v>1959.986666666667</v>
      </c>
      <c r="CW549">
        <v>39.99</v>
      </c>
      <c r="CX549">
        <v>0</v>
      </c>
      <c r="CY549">
        <v>1677871078.6</v>
      </c>
      <c r="CZ549">
        <v>0</v>
      </c>
      <c r="DA549">
        <v>0</v>
      </c>
      <c r="DB549" t="s">
        <v>356</v>
      </c>
      <c r="DC549">
        <v>1664468064.5</v>
      </c>
      <c r="DD549">
        <v>1677795524</v>
      </c>
      <c r="DE549">
        <v>0</v>
      </c>
      <c r="DF549">
        <v>-0.419</v>
      </c>
      <c r="DG549">
        <v>-0.001</v>
      </c>
      <c r="DH549">
        <v>3.097</v>
      </c>
      <c r="DI549">
        <v>0.268</v>
      </c>
      <c r="DJ549">
        <v>400</v>
      </c>
      <c r="DK549">
        <v>24</v>
      </c>
      <c r="DL549">
        <v>0.15</v>
      </c>
      <c r="DM549">
        <v>0.13</v>
      </c>
      <c r="DN549">
        <v>-38.57057804878048</v>
      </c>
      <c r="DO549">
        <v>-3.429466202090625</v>
      </c>
      <c r="DP549">
        <v>0.3612252972478565</v>
      </c>
      <c r="DQ549">
        <v>0</v>
      </c>
      <c r="DR549">
        <v>2.097040243902439</v>
      </c>
      <c r="DS549">
        <v>-0.1068428571428544</v>
      </c>
      <c r="DT549">
        <v>0.01061079994864986</v>
      </c>
      <c r="DU549">
        <v>0</v>
      </c>
      <c r="DV549">
        <v>0</v>
      </c>
      <c r="DW549">
        <v>2</v>
      </c>
      <c r="DX549" t="s">
        <v>357</v>
      </c>
      <c r="DY549">
        <v>2.97744</v>
      </c>
      <c r="DZ549">
        <v>2.72844</v>
      </c>
      <c r="EA549">
        <v>0.119322</v>
      </c>
      <c r="EB549">
        <v>0.125186</v>
      </c>
      <c r="EC549">
        <v>0.121707</v>
      </c>
      <c r="ED549">
        <v>0.116601</v>
      </c>
      <c r="EE549">
        <v>26267</v>
      </c>
      <c r="EF549">
        <v>25789.7</v>
      </c>
      <c r="EG549">
        <v>30365.1</v>
      </c>
      <c r="EH549">
        <v>29738.8</v>
      </c>
      <c r="EI549">
        <v>36810.2</v>
      </c>
      <c r="EJ549">
        <v>34588.8</v>
      </c>
      <c r="EK549">
        <v>46465.7</v>
      </c>
      <c r="EL549">
        <v>44226.3</v>
      </c>
      <c r="EM549">
        <v>1.85473</v>
      </c>
      <c r="EN549">
        <v>1.82655</v>
      </c>
      <c r="EO549">
        <v>0.187598</v>
      </c>
      <c r="EP549">
        <v>0</v>
      </c>
      <c r="EQ549">
        <v>31.9848</v>
      </c>
      <c r="ER549">
        <v>999.9</v>
      </c>
      <c r="ES549">
        <v>48.4</v>
      </c>
      <c r="ET549">
        <v>33.4</v>
      </c>
      <c r="EU549">
        <v>27.9873</v>
      </c>
      <c r="EV549">
        <v>63.1926</v>
      </c>
      <c r="EW549">
        <v>20.1082</v>
      </c>
      <c r="EX549">
        <v>1</v>
      </c>
      <c r="EY549">
        <v>0.152231</v>
      </c>
      <c r="EZ549">
        <v>-2.13291</v>
      </c>
      <c r="FA549">
        <v>20.1873</v>
      </c>
      <c r="FB549">
        <v>5.22957</v>
      </c>
      <c r="FC549">
        <v>11.974</v>
      </c>
      <c r="FD549">
        <v>4.9703</v>
      </c>
      <c r="FE549">
        <v>3.28948</v>
      </c>
      <c r="FF549">
        <v>9999</v>
      </c>
      <c r="FG549">
        <v>9999</v>
      </c>
      <c r="FH549">
        <v>9999</v>
      </c>
      <c r="FI549">
        <v>999.9</v>
      </c>
      <c r="FJ549">
        <v>4.97301</v>
      </c>
      <c r="FK549">
        <v>1.87744</v>
      </c>
      <c r="FL549">
        <v>1.87557</v>
      </c>
      <c r="FM549">
        <v>1.87837</v>
      </c>
      <c r="FN549">
        <v>1.87506</v>
      </c>
      <c r="FO549">
        <v>1.87865</v>
      </c>
      <c r="FP549">
        <v>1.87571</v>
      </c>
      <c r="FQ549">
        <v>1.87684</v>
      </c>
      <c r="FR549">
        <v>0</v>
      </c>
      <c r="FS549">
        <v>0</v>
      </c>
      <c r="FT549">
        <v>0</v>
      </c>
      <c r="FU549">
        <v>0</v>
      </c>
      <c r="FV549" t="s">
        <v>358</v>
      </c>
      <c r="FW549" t="s">
        <v>359</v>
      </c>
      <c r="FX549" t="s">
        <v>360</v>
      </c>
      <c r="FY549" t="s">
        <v>360</v>
      </c>
      <c r="FZ549" t="s">
        <v>360</v>
      </c>
      <c r="GA549" t="s">
        <v>360</v>
      </c>
      <c r="GB549">
        <v>0</v>
      </c>
      <c r="GC549">
        <v>100</v>
      </c>
      <c r="GD549">
        <v>100</v>
      </c>
      <c r="GE549">
        <v>4.122</v>
      </c>
      <c r="GF549">
        <v>0.4006</v>
      </c>
      <c r="GG549">
        <v>1.952128706093963</v>
      </c>
      <c r="GH549">
        <v>0.004218851560130391</v>
      </c>
      <c r="GI549">
        <v>-1.795455638341317E-06</v>
      </c>
      <c r="GJ549">
        <v>4.509012065089949E-10</v>
      </c>
      <c r="GK549">
        <v>0.4005864047308223</v>
      </c>
      <c r="GL549">
        <v>0</v>
      </c>
      <c r="GM549">
        <v>0</v>
      </c>
      <c r="GN549">
        <v>0</v>
      </c>
      <c r="GO549">
        <v>0</v>
      </c>
      <c r="GP549">
        <v>2124</v>
      </c>
      <c r="GQ549">
        <v>1</v>
      </c>
      <c r="GR549">
        <v>26</v>
      </c>
      <c r="GS549">
        <v>223383.5</v>
      </c>
      <c r="GT549">
        <v>1259.2</v>
      </c>
      <c r="GU549">
        <v>1.76514</v>
      </c>
      <c r="GV549">
        <v>2.56836</v>
      </c>
      <c r="GW549">
        <v>1.39893</v>
      </c>
      <c r="GX549">
        <v>2.36206</v>
      </c>
      <c r="GY549">
        <v>1.44897</v>
      </c>
      <c r="GZ549">
        <v>2.45605</v>
      </c>
      <c r="HA549">
        <v>39.9689</v>
      </c>
      <c r="HB549">
        <v>24.2013</v>
      </c>
      <c r="HC549">
        <v>18</v>
      </c>
      <c r="HD549">
        <v>495.007</v>
      </c>
      <c r="HE549">
        <v>448.907</v>
      </c>
      <c r="HF549">
        <v>34.8405</v>
      </c>
      <c r="HG549">
        <v>29.1546</v>
      </c>
      <c r="HH549">
        <v>30.0004</v>
      </c>
      <c r="HI549">
        <v>28.7773</v>
      </c>
      <c r="HJ549">
        <v>28.8112</v>
      </c>
      <c r="HK549">
        <v>35.3827</v>
      </c>
      <c r="HL549">
        <v>0</v>
      </c>
      <c r="HM549">
        <v>100</v>
      </c>
      <c r="HN549">
        <v>34.8391</v>
      </c>
      <c r="HO549">
        <v>741.192</v>
      </c>
      <c r="HP549">
        <v>29.0264</v>
      </c>
      <c r="HQ549">
        <v>100.404</v>
      </c>
      <c r="HR549">
        <v>101.695</v>
      </c>
    </row>
    <row r="550" spans="1:226">
      <c r="A550">
        <v>534</v>
      </c>
      <c r="B550">
        <v>1677871080.6</v>
      </c>
      <c r="C550">
        <v>8559.099999904633</v>
      </c>
      <c r="D550" t="s">
        <v>1434</v>
      </c>
      <c r="E550" t="s">
        <v>1435</v>
      </c>
      <c r="F550">
        <v>5</v>
      </c>
      <c r="G550" t="s">
        <v>353</v>
      </c>
      <c r="H550" t="s">
        <v>1155</v>
      </c>
      <c r="I550">
        <v>1677871072.814285</v>
      </c>
      <c r="J550">
        <f>(K550)/1000</f>
        <v>0</v>
      </c>
      <c r="K550">
        <f>IF(BF550, AN550, AH550)</f>
        <v>0</v>
      </c>
      <c r="L550">
        <f>IF(BF550, AI550, AG550)</f>
        <v>0</v>
      </c>
      <c r="M550">
        <f>BH550 - IF(AU550&gt;1, L550*BB550*100.0/(AW550*BV550), 0)</f>
        <v>0</v>
      </c>
      <c r="N550">
        <f>((T550-J550/2)*M550-L550)/(T550+J550/2)</f>
        <v>0</v>
      </c>
      <c r="O550">
        <f>N550*(BO550+BP550)/1000.0</f>
        <v>0</v>
      </c>
      <c r="P550">
        <f>(BH550 - IF(AU550&gt;1, L550*BB550*100.0/(AW550*BV550), 0))*(BO550+BP550)/1000.0</f>
        <v>0</v>
      </c>
      <c r="Q550">
        <f>2.0/((1/S550-1/R550)+SIGN(S550)*SQRT((1/S550-1/R550)*(1/S550-1/R550) + 4*BC550/((BC550+1)*(BC550+1))*(2*1/S550*1/R550-1/R550*1/R550)))</f>
        <v>0</v>
      </c>
      <c r="R550">
        <f>IF(LEFT(BD550,1)&lt;&gt;"0",IF(LEFT(BD550,1)="1",3.0,BE550),$D$5+$E$5*(BV550*BO550/($K$5*1000))+$F$5*(BV550*BO550/($K$5*1000))*MAX(MIN(BB550,$J$5),$I$5)*MAX(MIN(BB550,$J$5),$I$5)+$G$5*MAX(MIN(BB550,$J$5),$I$5)*(BV550*BO550/($K$5*1000))+$H$5*(BV550*BO550/($K$5*1000))*(BV550*BO550/($K$5*1000)))</f>
        <v>0</v>
      </c>
      <c r="S550">
        <f>J550*(1000-(1000*0.61365*exp(17.502*W550/(240.97+W550))/(BO550+BP550)+BJ550)/2)/(1000*0.61365*exp(17.502*W550/(240.97+W550))/(BO550+BP550)-BJ550)</f>
        <v>0</v>
      </c>
      <c r="T550">
        <f>1/((BC550+1)/(Q550/1.6)+1/(R550/1.37)) + BC550/((BC550+1)/(Q550/1.6) + BC550/(R550/1.37))</f>
        <v>0</v>
      </c>
      <c r="U550">
        <f>(AX550*BA550)</f>
        <v>0</v>
      </c>
      <c r="V550">
        <f>(BQ550+(U550+2*0.95*5.67E-8*(((BQ550+$B$7)+273)^4-(BQ550+273)^4)-44100*J550)/(1.84*29.3*R550+8*0.95*5.67E-8*(BQ550+273)^3))</f>
        <v>0</v>
      </c>
      <c r="W550">
        <f>($C$7*BR550+$D$7*BS550+$E$7*V550)</f>
        <v>0</v>
      </c>
      <c r="X550">
        <f>0.61365*exp(17.502*W550/(240.97+W550))</f>
        <v>0</v>
      </c>
      <c r="Y550">
        <f>(Z550/AA550*100)</f>
        <v>0</v>
      </c>
      <c r="Z550">
        <f>BJ550*(BO550+BP550)/1000</f>
        <v>0</v>
      </c>
      <c r="AA550">
        <f>0.61365*exp(17.502*BQ550/(240.97+BQ550))</f>
        <v>0</v>
      </c>
      <c r="AB550">
        <f>(X550-BJ550*(BO550+BP550)/1000)</f>
        <v>0</v>
      </c>
      <c r="AC550">
        <f>(-J550*44100)</f>
        <v>0</v>
      </c>
      <c r="AD550">
        <f>2*29.3*R550*0.92*(BQ550-W550)</f>
        <v>0</v>
      </c>
      <c r="AE550">
        <f>2*0.95*5.67E-8*(((BQ550+$B$7)+273)^4-(W550+273)^4)</f>
        <v>0</v>
      </c>
      <c r="AF550">
        <f>U550+AE550+AC550+AD550</f>
        <v>0</v>
      </c>
      <c r="AG550">
        <f>BN550*AU550*(BI550-BH550*(1000-AU550*BK550)/(1000-AU550*BJ550))/(100*BB550)</f>
        <v>0</v>
      </c>
      <c r="AH550">
        <f>1000*BN550*AU550*(BJ550-BK550)/(100*BB550*(1000-AU550*BJ550))</f>
        <v>0</v>
      </c>
      <c r="AI550">
        <f>(AJ550 - AK550 - BO550*1E3/(8.314*(BQ550+273.15)) * AM550/BN550 * AL550) * BN550/(100*BB550) * (1000 - BK550)/1000</f>
        <v>0</v>
      </c>
      <c r="AJ550">
        <v>746.5005129350285</v>
      </c>
      <c r="AK550">
        <v>715.5893090909088</v>
      </c>
      <c r="AL550">
        <v>3.41935143013877</v>
      </c>
      <c r="AM550">
        <v>63.79551976902608</v>
      </c>
      <c r="AN550">
        <f>(AP550 - AO550 + BO550*1E3/(8.314*(BQ550+273.15)) * AR550/BN550 * AQ550) * BN550/(100*BB550) * 1000/(1000 - AP550)</f>
        <v>0</v>
      </c>
      <c r="AO550">
        <v>27.50479712334655</v>
      </c>
      <c r="AP550">
        <v>29.57482606060604</v>
      </c>
      <c r="AQ550">
        <v>-1.289236058071615E-05</v>
      </c>
      <c r="AR550">
        <v>100.2132558642337</v>
      </c>
      <c r="AS550">
        <v>0</v>
      </c>
      <c r="AT550">
        <v>0</v>
      </c>
      <c r="AU550">
        <f>IF(AS550*$H$13&gt;=AW550,1.0,(AW550/(AW550-AS550*$H$13)))</f>
        <v>0</v>
      </c>
      <c r="AV550">
        <f>(AU550-1)*100</f>
        <v>0</v>
      </c>
      <c r="AW550">
        <f>MAX(0,($B$13+$C$13*BV550)/(1+$D$13*BV550)*BO550/(BQ550+273)*$E$13)</f>
        <v>0</v>
      </c>
      <c r="AX550">
        <f>$B$11*BW550+$C$11*BX550+$F$11*CI550*(1-CL550)</f>
        <v>0</v>
      </c>
      <c r="AY550">
        <f>AX550*AZ550</f>
        <v>0</v>
      </c>
      <c r="AZ550">
        <f>($B$11*$D$9+$C$11*$D$9+$F$11*((CV550+CN550)/MAX(CV550+CN550+CW550, 0.1)*$I$9+CW550/MAX(CV550+CN550+CW550, 0.1)*$J$9))/($B$11+$C$11+$F$11)</f>
        <v>0</v>
      </c>
      <c r="BA550">
        <f>($B$11*$K$9+$C$11*$K$9+$F$11*((CV550+CN550)/MAX(CV550+CN550+CW550, 0.1)*$P$9+CW550/MAX(CV550+CN550+CW550, 0.1)*$Q$9))/($B$11+$C$11+$F$11)</f>
        <v>0</v>
      </c>
      <c r="BB550">
        <v>3.21</v>
      </c>
      <c r="BC550">
        <v>0.5</v>
      </c>
      <c r="BD550" t="s">
        <v>355</v>
      </c>
      <c r="BE550">
        <v>2</v>
      </c>
      <c r="BF550" t="b">
        <v>1</v>
      </c>
      <c r="BG550">
        <v>1677871072.814285</v>
      </c>
      <c r="BH550">
        <v>670.2056785714287</v>
      </c>
      <c r="BI550">
        <v>709.2088928571429</v>
      </c>
      <c r="BJ550">
        <v>29.58401428571429</v>
      </c>
      <c r="BK550">
        <v>27.50177142857143</v>
      </c>
      <c r="BL550">
        <v>666.1069642857143</v>
      </c>
      <c r="BM550">
        <v>29.18343214285715</v>
      </c>
      <c r="BN550">
        <v>500.0276428571428</v>
      </c>
      <c r="BO550">
        <v>89.34137142857143</v>
      </c>
      <c r="BP550">
        <v>0.100072875</v>
      </c>
      <c r="BQ550">
        <v>34.250575</v>
      </c>
      <c r="BR550">
        <v>35.01553214285715</v>
      </c>
      <c r="BS550">
        <v>999.9000000000002</v>
      </c>
      <c r="BT550">
        <v>0</v>
      </c>
      <c r="BU550">
        <v>0</v>
      </c>
      <c r="BV550">
        <v>10007.96642857143</v>
      </c>
      <c r="BW550">
        <v>0</v>
      </c>
      <c r="BX550">
        <v>5.792219999999999</v>
      </c>
      <c r="BY550">
        <v>-39.00314285714285</v>
      </c>
      <c r="BZ550">
        <v>690.6375714285714</v>
      </c>
      <c r="CA550">
        <v>729.2650000000001</v>
      </c>
      <c r="CB550">
        <v>2.082259642857143</v>
      </c>
      <c r="CC550">
        <v>709.2088928571429</v>
      </c>
      <c r="CD550">
        <v>27.50177142857143</v>
      </c>
      <c r="CE550">
        <v>2.643077142857142</v>
      </c>
      <c r="CF550">
        <v>2.457046071428571</v>
      </c>
      <c r="CG550">
        <v>21.93543928571429</v>
      </c>
      <c r="CH550">
        <v>20.74474285714286</v>
      </c>
      <c r="CI550">
        <v>1999.986071428572</v>
      </c>
      <c r="CJ550">
        <v>0.9800051428571426</v>
      </c>
      <c r="CK550">
        <v>0.01999448928571429</v>
      </c>
      <c r="CL550">
        <v>0</v>
      </c>
      <c r="CM550">
        <v>2.115825</v>
      </c>
      <c r="CN550">
        <v>0</v>
      </c>
      <c r="CO550">
        <v>6488.218928571428</v>
      </c>
      <c r="CP550">
        <v>17338.13571428571</v>
      </c>
      <c r="CQ550">
        <v>39.8615</v>
      </c>
      <c r="CR550">
        <v>40.53321428571427</v>
      </c>
      <c r="CS550">
        <v>39.62275</v>
      </c>
      <c r="CT550">
        <v>38.937</v>
      </c>
      <c r="CU550">
        <v>39.63607142857143</v>
      </c>
      <c r="CV550">
        <v>1959.996071428572</v>
      </c>
      <c r="CW550">
        <v>39.99</v>
      </c>
      <c r="CX550">
        <v>0</v>
      </c>
      <c r="CY550">
        <v>1677871084</v>
      </c>
      <c r="CZ550">
        <v>0</v>
      </c>
      <c r="DA550">
        <v>0</v>
      </c>
      <c r="DB550" t="s">
        <v>356</v>
      </c>
      <c r="DC550">
        <v>1664468064.5</v>
      </c>
      <c r="DD550">
        <v>1677795524</v>
      </c>
      <c r="DE550">
        <v>0</v>
      </c>
      <c r="DF550">
        <v>-0.419</v>
      </c>
      <c r="DG550">
        <v>-0.001</v>
      </c>
      <c r="DH550">
        <v>3.097</v>
      </c>
      <c r="DI550">
        <v>0.268</v>
      </c>
      <c r="DJ550">
        <v>400</v>
      </c>
      <c r="DK550">
        <v>24</v>
      </c>
      <c r="DL550">
        <v>0.15</v>
      </c>
      <c r="DM550">
        <v>0.13</v>
      </c>
      <c r="DN550">
        <v>-38.8727675</v>
      </c>
      <c r="DO550">
        <v>-2.718181238273821</v>
      </c>
      <c r="DP550">
        <v>0.2860589138512376</v>
      </c>
      <c r="DQ550">
        <v>0</v>
      </c>
      <c r="DR550">
        <v>2.0865095</v>
      </c>
      <c r="DS550">
        <v>-0.1102842776735546</v>
      </c>
      <c r="DT550">
        <v>0.01070287483576257</v>
      </c>
      <c r="DU550">
        <v>0</v>
      </c>
      <c r="DV550">
        <v>0</v>
      </c>
      <c r="DW550">
        <v>2</v>
      </c>
      <c r="DX550" t="s">
        <v>357</v>
      </c>
      <c r="DY550">
        <v>2.97717</v>
      </c>
      <c r="DZ550">
        <v>2.72844</v>
      </c>
      <c r="EA550">
        <v>0.121313</v>
      </c>
      <c r="EB550">
        <v>0.127181</v>
      </c>
      <c r="EC550">
        <v>0.121691</v>
      </c>
      <c r="ED550">
        <v>0.116603</v>
      </c>
      <c r="EE550">
        <v>26207.3</v>
      </c>
      <c r="EF550">
        <v>25730.6</v>
      </c>
      <c r="EG550">
        <v>30364.7</v>
      </c>
      <c r="EH550">
        <v>29738.6</v>
      </c>
      <c r="EI550">
        <v>36810.8</v>
      </c>
      <c r="EJ550">
        <v>34588.3</v>
      </c>
      <c r="EK550">
        <v>46465.3</v>
      </c>
      <c r="EL550">
        <v>44225.6</v>
      </c>
      <c r="EM550">
        <v>1.85467</v>
      </c>
      <c r="EN550">
        <v>1.82652</v>
      </c>
      <c r="EO550">
        <v>0.18768</v>
      </c>
      <c r="EP550">
        <v>0</v>
      </c>
      <c r="EQ550">
        <v>31.9965</v>
      </c>
      <c r="ER550">
        <v>999.9</v>
      </c>
      <c r="ES550">
        <v>48.4</v>
      </c>
      <c r="ET550">
        <v>33.4</v>
      </c>
      <c r="EU550">
        <v>27.9877</v>
      </c>
      <c r="EV550">
        <v>62.9626</v>
      </c>
      <c r="EW550">
        <v>20.3526</v>
      </c>
      <c r="EX550">
        <v>1</v>
      </c>
      <c r="EY550">
        <v>0.152416</v>
      </c>
      <c r="EZ550">
        <v>-2.11174</v>
      </c>
      <c r="FA550">
        <v>20.1877</v>
      </c>
      <c r="FB550">
        <v>5.22987</v>
      </c>
      <c r="FC550">
        <v>11.974</v>
      </c>
      <c r="FD550">
        <v>4.9705</v>
      </c>
      <c r="FE550">
        <v>3.28953</v>
      </c>
      <c r="FF550">
        <v>9999</v>
      </c>
      <c r="FG550">
        <v>9999</v>
      </c>
      <c r="FH550">
        <v>9999</v>
      </c>
      <c r="FI550">
        <v>999.9</v>
      </c>
      <c r="FJ550">
        <v>4.97302</v>
      </c>
      <c r="FK550">
        <v>1.87744</v>
      </c>
      <c r="FL550">
        <v>1.87555</v>
      </c>
      <c r="FM550">
        <v>1.87836</v>
      </c>
      <c r="FN550">
        <v>1.87503</v>
      </c>
      <c r="FO550">
        <v>1.87863</v>
      </c>
      <c r="FP550">
        <v>1.87568</v>
      </c>
      <c r="FQ550">
        <v>1.87683</v>
      </c>
      <c r="FR550">
        <v>0</v>
      </c>
      <c r="FS550">
        <v>0</v>
      </c>
      <c r="FT550">
        <v>0</v>
      </c>
      <c r="FU550">
        <v>0</v>
      </c>
      <c r="FV550" t="s">
        <v>358</v>
      </c>
      <c r="FW550" t="s">
        <v>359</v>
      </c>
      <c r="FX550" t="s">
        <v>360</v>
      </c>
      <c r="FY550" t="s">
        <v>360</v>
      </c>
      <c r="FZ550" t="s">
        <v>360</v>
      </c>
      <c r="GA550" t="s">
        <v>360</v>
      </c>
      <c r="GB550">
        <v>0</v>
      </c>
      <c r="GC550">
        <v>100</v>
      </c>
      <c r="GD550">
        <v>100</v>
      </c>
      <c r="GE550">
        <v>4.161</v>
      </c>
      <c r="GF550">
        <v>0.4006</v>
      </c>
      <c r="GG550">
        <v>1.952128706093963</v>
      </c>
      <c r="GH550">
        <v>0.004218851560130391</v>
      </c>
      <c r="GI550">
        <v>-1.795455638341317E-06</v>
      </c>
      <c r="GJ550">
        <v>4.509012065089949E-10</v>
      </c>
      <c r="GK550">
        <v>0.4005864047308223</v>
      </c>
      <c r="GL550">
        <v>0</v>
      </c>
      <c r="GM550">
        <v>0</v>
      </c>
      <c r="GN550">
        <v>0</v>
      </c>
      <c r="GO550">
        <v>0</v>
      </c>
      <c r="GP550">
        <v>2124</v>
      </c>
      <c r="GQ550">
        <v>1</v>
      </c>
      <c r="GR550">
        <v>26</v>
      </c>
      <c r="GS550">
        <v>223383.6</v>
      </c>
      <c r="GT550">
        <v>1259.3</v>
      </c>
      <c r="GU550">
        <v>1.79443</v>
      </c>
      <c r="GV550">
        <v>2.55127</v>
      </c>
      <c r="GW550">
        <v>1.39893</v>
      </c>
      <c r="GX550">
        <v>2.36206</v>
      </c>
      <c r="GY550">
        <v>1.44897</v>
      </c>
      <c r="GZ550">
        <v>2.50732</v>
      </c>
      <c r="HA550">
        <v>39.9437</v>
      </c>
      <c r="HB550">
        <v>24.2188</v>
      </c>
      <c r="HC550">
        <v>18</v>
      </c>
      <c r="HD550">
        <v>495.009</v>
      </c>
      <c r="HE550">
        <v>448.928</v>
      </c>
      <c r="HF550">
        <v>34.8308</v>
      </c>
      <c r="HG550">
        <v>29.1578</v>
      </c>
      <c r="HH550">
        <v>30.0004</v>
      </c>
      <c r="HI550">
        <v>28.7817</v>
      </c>
      <c r="HJ550">
        <v>28.8161</v>
      </c>
      <c r="HK550">
        <v>35.9888</v>
      </c>
      <c r="HL550">
        <v>0</v>
      </c>
      <c r="HM550">
        <v>100</v>
      </c>
      <c r="HN550">
        <v>34.8275</v>
      </c>
      <c r="HO550">
        <v>754.55</v>
      </c>
      <c r="HP550">
        <v>29.0264</v>
      </c>
      <c r="HQ550">
        <v>100.403</v>
      </c>
      <c r="HR550">
        <v>101.693</v>
      </c>
    </row>
    <row r="551" spans="1:226">
      <c r="A551">
        <v>535</v>
      </c>
      <c r="B551">
        <v>1677871085.6</v>
      </c>
      <c r="C551">
        <v>8564.099999904633</v>
      </c>
      <c r="D551" t="s">
        <v>1436</v>
      </c>
      <c r="E551" t="s">
        <v>1437</v>
      </c>
      <c r="F551">
        <v>5</v>
      </c>
      <c r="G551" t="s">
        <v>353</v>
      </c>
      <c r="H551" t="s">
        <v>1155</v>
      </c>
      <c r="I551">
        <v>1677871078.1</v>
      </c>
      <c r="J551">
        <f>(K551)/1000</f>
        <v>0</v>
      </c>
      <c r="K551">
        <f>IF(BF551, AN551, AH551)</f>
        <v>0</v>
      </c>
      <c r="L551">
        <f>IF(BF551, AI551, AG551)</f>
        <v>0</v>
      </c>
      <c r="M551">
        <f>BH551 - IF(AU551&gt;1, L551*BB551*100.0/(AW551*BV551), 0)</f>
        <v>0</v>
      </c>
      <c r="N551">
        <f>((T551-J551/2)*M551-L551)/(T551+J551/2)</f>
        <v>0</v>
      </c>
      <c r="O551">
        <f>N551*(BO551+BP551)/1000.0</f>
        <v>0</v>
      </c>
      <c r="P551">
        <f>(BH551 - IF(AU551&gt;1, L551*BB551*100.0/(AW551*BV551), 0))*(BO551+BP551)/1000.0</f>
        <v>0</v>
      </c>
      <c r="Q551">
        <f>2.0/((1/S551-1/R551)+SIGN(S551)*SQRT((1/S551-1/R551)*(1/S551-1/R551) + 4*BC551/((BC551+1)*(BC551+1))*(2*1/S551*1/R551-1/R551*1/R551)))</f>
        <v>0</v>
      </c>
      <c r="R551">
        <f>IF(LEFT(BD551,1)&lt;&gt;"0",IF(LEFT(BD551,1)="1",3.0,BE551),$D$5+$E$5*(BV551*BO551/($K$5*1000))+$F$5*(BV551*BO551/($K$5*1000))*MAX(MIN(BB551,$J$5),$I$5)*MAX(MIN(BB551,$J$5),$I$5)+$G$5*MAX(MIN(BB551,$J$5),$I$5)*(BV551*BO551/($K$5*1000))+$H$5*(BV551*BO551/($K$5*1000))*(BV551*BO551/($K$5*1000)))</f>
        <v>0</v>
      </c>
      <c r="S551">
        <f>J551*(1000-(1000*0.61365*exp(17.502*W551/(240.97+W551))/(BO551+BP551)+BJ551)/2)/(1000*0.61365*exp(17.502*W551/(240.97+W551))/(BO551+BP551)-BJ551)</f>
        <v>0</v>
      </c>
      <c r="T551">
        <f>1/((BC551+1)/(Q551/1.6)+1/(R551/1.37)) + BC551/((BC551+1)/(Q551/1.6) + BC551/(R551/1.37))</f>
        <v>0</v>
      </c>
      <c r="U551">
        <f>(AX551*BA551)</f>
        <v>0</v>
      </c>
      <c r="V551">
        <f>(BQ551+(U551+2*0.95*5.67E-8*(((BQ551+$B$7)+273)^4-(BQ551+273)^4)-44100*J551)/(1.84*29.3*R551+8*0.95*5.67E-8*(BQ551+273)^3))</f>
        <v>0</v>
      </c>
      <c r="W551">
        <f>($C$7*BR551+$D$7*BS551+$E$7*V551)</f>
        <v>0</v>
      </c>
      <c r="X551">
        <f>0.61365*exp(17.502*W551/(240.97+W551))</f>
        <v>0</v>
      </c>
      <c r="Y551">
        <f>(Z551/AA551*100)</f>
        <v>0</v>
      </c>
      <c r="Z551">
        <f>BJ551*(BO551+BP551)/1000</f>
        <v>0</v>
      </c>
      <c r="AA551">
        <f>0.61365*exp(17.502*BQ551/(240.97+BQ551))</f>
        <v>0</v>
      </c>
      <c r="AB551">
        <f>(X551-BJ551*(BO551+BP551)/1000)</f>
        <v>0</v>
      </c>
      <c r="AC551">
        <f>(-J551*44100)</f>
        <v>0</v>
      </c>
      <c r="AD551">
        <f>2*29.3*R551*0.92*(BQ551-W551)</f>
        <v>0</v>
      </c>
      <c r="AE551">
        <f>2*0.95*5.67E-8*(((BQ551+$B$7)+273)^4-(W551+273)^4)</f>
        <v>0</v>
      </c>
      <c r="AF551">
        <f>U551+AE551+AC551+AD551</f>
        <v>0</v>
      </c>
      <c r="AG551">
        <f>BN551*AU551*(BI551-BH551*(1000-AU551*BK551)/(1000-AU551*BJ551))/(100*BB551)</f>
        <v>0</v>
      </c>
      <c r="AH551">
        <f>1000*BN551*AU551*(BJ551-BK551)/(100*BB551*(1000-AU551*BJ551))</f>
        <v>0</v>
      </c>
      <c r="AI551">
        <f>(AJ551 - AK551 - BO551*1E3/(8.314*(BQ551+273.15)) * AM551/BN551 * AL551) * BN551/(100*BB551) * (1000 - BK551)/1000</f>
        <v>0</v>
      </c>
      <c r="AJ551">
        <v>763.6460178838604</v>
      </c>
      <c r="AK551">
        <v>732.6327151515152</v>
      </c>
      <c r="AL551">
        <v>3.388785812472643</v>
      </c>
      <c r="AM551">
        <v>63.79551976902608</v>
      </c>
      <c r="AN551">
        <f>(AP551 - AO551 + BO551*1E3/(8.314*(BQ551+273.15)) * AR551/BN551 * AQ551) * BN551/(100*BB551) * 1000/(1000 - AP551)</f>
        <v>0</v>
      </c>
      <c r="AO551">
        <v>27.50539982024429</v>
      </c>
      <c r="AP551">
        <v>29.56589696969695</v>
      </c>
      <c r="AQ551">
        <v>-2.210688048566741E-05</v>
      </c>
      <c r="AR551">
        <v>100.2132558642337</v>
      </c>
      <c r="AS551">
        <v>0</v>
      </c>
      <c r="AT551">
        <v>0</v>
      </c>
      <c r="AU551">
        <f>IF(AS551*$H$13&gt;=AW551,1.0,(AW551/(AW551-AS551*$H$13)))</f>
        <v>0</v>
      </c>
      <c r="AV551">
        <f>(AU551-1)*100</f>
        <v>0</v>
      </c>
      <c r="AW551">
        <f>MAX(0,($B$13+$C$13*BV551)/(1+$D$13*BV551)*BO551/(BQ551+273)*$E$13)</f>
        <v>0</v>
      </c>
      <c r="AX551">
        <f>$B$11*BW551+$C$11*BX551+$F$11*CI551*(1-CL551)</f>
        <v>0</v>
      </c>
      <c r="AY551">
        <f>AX551*AZ551</f>
        <v>0</v>
      </c>
      <c r="AZ551">
        <f>($B$11*$D$9+$C$11*$D$9+$F$11*((CV551+CN551)/MAX(CV551+CN551+CW551, 0.1)*$I$9+CW551/MAX(CV551+CN551+CW551, 0.1)*$J$9))/($B$11+$C$11+$F$11)</f>
        <v>0</v>
      </c>
      <c r="BA551">
        <f>($B$11*$K$9+$C$11*$K$9+$F$11*((CV551+CN551)/MAX(CV551+CN551+CW551, 0.1)*$P$9+CW551/MAX(CV551+CN551+CW551, 0.1)*$Q$9))/($B$11+$C$11+$F$11)</f>
        <v>0</v>
      </c>
      <c r="BB551">
        <v>3.21</v>
      </c>
      <c r="BC551">
        <v>0.5</v>
      </c>
      <c r="BD551" t="s">
        <v>355</v>
      </c>
      <c r="BE551">
        <v>2</v>
      </c>
      <c r="BF551" t="b">
        <v>1</v>
      </c>
      <c r="BG551">
        <v>1677871078.1</v>
      </c>
      <c r="BH551">
        <v>687.7931111111111</v>
      </c>
      <c r="BI551">
        <v>726.9502592592593</v>
      </c>
      <c r="BJ551">
        <v>29.57683333333334</v>
      </c>
      <c r="BK551">
        <v>27.50436296296296</v>
      </c>
      <c r="BL551">
        <v>683.6521111111111</v>
      </c>
      <c r="BM551">
        <v>29.17624444444445</v>
      </c>
      <c r="BN551">
        <v>500.0348888888889</v>
      </c>
      <c r="BO551">
        <v>89.34088518518519</v>
      </c>
      <c r="BP551">
        <v>0.1000388888888889</v>
      </c>
      <c r="BQ551">
        <v>34.2537925925926</v>
      </c>
      <c r="BR551">
        <v>35.02113333333333</v>
      </c>
      <c r="BS551">
        <v>999.9000000000001</v>
      </c>
      <c r="BT551">
        <v>0</v>
      </c>
      <c r="BU551">
        <v>0</v>
      </c>
      <c r="BV551">
        <v>10005.66962962963</v>
      </c>
      <c r="BW551">
        <v>0</v>
      </c>
      <c r="BX551">
        <v>5.792219999999999</v>
      </c>
      <c r="BY551">
        <v>-39.15712592592593</v>
      </c>
      <c r="BZ551">
        <v>708.7559629629628</v>
      </c>
      <c r="CA551">
        <v>747.510111111111</v>
      </c>
      <c r="CB551">
        <v>2.072471111111111</v>
      </c>
      <c r="CC551">
        <v>726.9502592592593</v>
      </c>
      <c r="CD551">
        <v>27.50436296296296</v>
      </c>
      <c r="CE551">
        <v>2.642420740740741</v>
      </c>
      <c r="CF551">
        <v>2.457264444444445</v>
      </c>
      <c r="CG551">
        <v>21.93137037037037</v>
      </c>
      <c r="CH551">
        <v>20.74619259259259</v>
      </c>
      <c r="CI551">
        <v>1999.981481481482</v>
      </c>
      <c r="CJ551">
        <v>0.980005148148148</v>
      </c>
      <c r="CK551">
        <v>0.01999448518518518</v>
      </c>
      <c r="CL551">
        <v>0</v>
      </c>
      <c r="CM551">
        <v>2.121477777777778</v>
      </c>
      <c r="CN551">
        <v>0</v>
      </c>
      <c r="CO551">
        <v>6495.442222222224</v>
      </c>
      <c r="CP551">
        <v>17338.09259259259</v>
      </c>
      <c r="CQ551">
        <v>39.875</v>
      </c>
      <c r="CR551">
        <v>40.55051851851851</v>
      </c>
      <c r="CS551">
        <v>39.625</v>
      </c>
      <c r="CT551">
        <v>38.937</v>
      </c>
      <c r="CU551">
        <v>39.65485185185184</v>
      </c>
      <c r="CV551">
        <v>1959.991481481482</v>
      </c>
      <c r="CW551">
        <v>39.99</v>
      </c>
      <c r="CX551">
        <v>0</v>
      </c>
      <c r="CY551">
        <v>1677871088.8</v>
      </c>
      <c r="CZ551">
        <v>0</v>
      </c>
      <c r="DA551">
        <v>0</v>
      </c>
      <c r="DB551" t="s">
        <v>356</v>
      </c>
      <c r="DC551">
        <v>1664468064.5</v>
      </c>
      <c r="DD551">
        <v>1677795524</v>
      </c>
      <c r="DE551">
        <v>0</v>
      </c>
      <c r="DF551">
        <v>-0.419</v>
      </c>
      <c r="DG551">
        <v>-0.001</v>
      </c>
      <c r="DH551">
        <v>3.097</v>
      </c>
      <c r="DI551">
        <v>0.268</v>
      </c>
      <c r="DJ551">
        <v>400</v>
      </c>
      <c r="DK551">
        <v>24</v>
      </c>
      <c r="DL551">
        <v>0.15</v>
      </c>
      <c r="DM551">
        <v>0.13</v>
      </c>
      <c r="DN551">
        <v>-39.081345</v>
      </c>
      <c r="DO551">
        <v>-1.985189493433399</v>
      </c>
      <c r="DP551">
        <v>0.2206340974894857</v>
      </c>
      <c r="DQ551">
        <v>0</v>
      </c>
      <c r="DR551">
        <v>2.077833</v>
      </c>
      <c r="DS551">
        <v>-0.110600825515958</v>
      </c>
      <c r="DT551">
        <v>0.01072039952613706</v>
      </c>
      <c r="DU551">
        <v>0</v>
      </c>
      <c r="DV551">
        <v>0</v>
      </c>
      <c r="DW551">
        <v>2</v>
      </c>
      <c r="DX551" t="s">
        <v>357</v>
      </c>
      <c r="DY551">
        <v>2.97724</v>
      </c>
      <c r="DZ551">
        <v>2.72824</v>
      </c>
      <c r="EA551">
        <v>0.123265</v>
      </c>
      <c r="EB551">
        <v>0.129103</v>
      </c>
      <c r="EC551">
        <v>0.121661</v>
      </c>
      <c r="ED551">
        <v>0.116602</v>
      </c>
      <c r="EE551">
        <v>26148.9</v>
      </c>
      <c r="EF551">
        <v>25673.8</v>
      </c>
      <c r="EG551">
        <v>30364.6</v>
      </c>
      <c r="EH551">
        <v>29738.4</v>
      </c>
      <c r="EI551">
        <v>36812.1</v>
      </c>
      <c r="EJ551">
        <v>34588.2</v>
      </c>
      <c r="EK551">
        <v>46465.2</v>
      </c>
      <c r="EL551">
        <v>44225.3</v>
      </c>
      <c r="EM551">
        <v>1.8545</v>
      </c>
      <c r="EN551">
        <v>1.82655</v>
      </c>
      <c r="EO551">
        <v>0.186153</v>
      </c>
      <c r="EP551">
        <v>0</v>
      </c>
      <c r="EQ551">
        <v>32.0078</v>
      </c>
      <c r="ER551">
        <v>999.9</v>
      </c>
      <c r="ES551">
        <v>48.4</v>
      </c>
      <c r="ET551">
        <v>33.4</v>
      </c>
      <c r="EU551">
        <v>27.9889</v>
      </c>
      <c r="EV551">
        <v>62.8826</v>
      </c>
      <c r="EW551">
        <v>20.1683</v>
      </c>
      <c r="EX551">
        <v>1</v>
      </c>
      <c r="EY551">
        <v>0.152632</v>
      </c>
      <c r="EZ551">
        <v>-2.02248</v>
      </c>
      <c r="FA551">
        <v>20.189</v>
      </c>
      <c r="FB551">
        <v>5.22972</v>
      </c>
      <c r="FC551">
        <v>11.974</v>
      </c>
      <c r="FD551">
        <v>4.9705</v>
      </c>
      <c r="FE551">
        <v>3.28958</v>
      </c>
      <c r="FF551">
        <v>9999</v>
      </c>
      <c r="FG551">
        <v>9999</v>
      </c>
      <c r="FH551">
        <v>9999</v>
      </c>
      <c r="FI551">
        <v>999.9</v>
      </c>
      <c r="FJ551">
        <v>4.97303</v>
      </c>
      <c r="FK551">
        <v>1.87744</v>
      </c>
      <c r="FL551">
        <v>1.87558</v>
      </c>
      <c r="FM551">
        <v>1.87836</v>
      </c>
      <c r="FN551">
        <v>1.87504</v>
      </c>
      <c r="FO551">
        <v>1.87865</v>
      </c>
      <c r="FP551">
        <v>1.87564</v>
      </c>
      <c r="FQ551">
        <v>1.87683</v>
      </c>
      <c r="FR551">
        <v>0</v>
      </c>
      <c r="FS551">
        <v>0</v>
      </c>
      <c r="FT551">
        <v>0</v>
      </c>
      <c r="FU551">
        <v>0</v>
      </c>
      <c r="FV551" t="s">
        <v>358</v>
      </c>
      <c r="FW551" t="s">
        <v>359</v>
      </c>
      <c r="FX551" t="s">
        <v>360</v>
      </c>
      <c r="FY551" t="s">
        <v>360</v>
      </c>
      <c r="FZ551" t="s">
        <v>360</v>
      </c>
      <c r="GA551" t="s">
        <v>360</v>
      </c>
      <c r="GB551">
        <v>0</v>
      </c>
      <c r="GC551">
        <v>100</v>
      </c>
      <c r="GD551">
        <v>100</v>
      </c>
      <c r="GE551">
        <v>4.2</v>
      </c>
      <c r="GF551">
        <v>0.4006</v>
      </c>
      <c r="GG551">
        <v>1.952128706093963</v>
      </c>
      <c r="GH551">
        <v>0.004218851560130391</v>
      </c>
      <c r="GI551">
        <v>-1.795455638341317E-06</v>
      </c>
      <c r="GJ551">
        <v>4.509012065089949E-10</v>
      </c>
      <c r="GK551">
        <v>0.4005864047308223</v>
      </c>
      <c r="GL551">
        <v>0</v>
      </c>
      <c r="GM551">
        <v>0</v>
      </c>
      <c r="GN551">
        <v>0</v>
      </c>
      <c r="GO551">
        <v>0</v>
      </c>
      <c r="GP551">
        <v>2124</v>
      </c>
      <c r="GQ551">
        <v>1</v>
      </c>
      <c r="GR551">
        <v>26</v>
      </c>
      <c r="GS551">
        <v>223383.7</v>
      </c>
      <c r="GT551">
        <v>1259.4</v>
      </c>
      <c r="GU551">
        <v>1.82861</v>
      </c>
      <c r="GV551">
        <v>2.56714</v>
      </c>
      <c r="GW551">
        <v>1.39893</v>
      </c>
      <c r="GX551">
        <v>2.36206</v>
      </c>
      <c r="GY551">
        <v>1.44897</v>
      </c>
      <c r="GZ551">
        <v>2.44507</v>
      </c>
      <c r="HA551">
        <v>39.9689</v>
      </c>
      <c r="HB551">
        <v>24.2013</v>
      </c>
      <c r="HC551">
        <v>18</v>
      </c>
      <c r="HD551">
        <v>494.938</v>
      </c>
      <c r="HE551">
        <v>448.979</v>
      </c>
      <c r="HF551">
        <v>34.8076</v>
      </c>
      <c r="HG551">
        <v>29.1615</v>
      </c>
      <c r="HH551">
        <v>30.0001</v>
      </c>
      <c r="HI551">
        <v>28.7858</v>
      </c>
      <c r="HJ551">
        <v>28.8207</v>
      </c>
      <c r="HK551">
        <v>36.6756</v>
      </c>
      <c r="HL551">
        <v>0</v>
      </c>
      <c r="HM551">
        <v>100</v>
      </c>
      <c r="HN551">
        <v>34.794</v>
      </c>
      <c r="HO551">
        <v>774.677</v>
      </c>
      <c r="HP551">
        <v>29.0264</v>
      </c>
      <c r="HQ551">
        <v>100.402</v>
      </c>
      <c r="HR551">
        <v>101.693</v>
      </c>
    </row>
    <row r="552" spans="1:226">
      <c r="A552">
        <v>536</v>
      </c>
      <c r="B552">
        <v>1677871090.6</v>
      </c>
      <c r="C552">
        <v>8569.099999904633</v>
      </c>
      <c r="D552" t="s">
        <v>1438</v>
      </c>
      <c r="E552" t="s">
        <v>1439</v>
      </c>
      <c r="F552">
        <v>5</v>
      </c>
      <c r="G552" t="s">
        <v>353</v>
      </c>
      <c r="H552" t="s">
        <v>1155</v>
      </c>
      <c r="I552">
        <v>1677871082.814285</v>
      </c>
      <c r="J552">
        <f>(K552)/1000</f>
        <v>0</v>
      </c>
      <c r="K552">
        <f>IF(BF552, AN552, AH552)</f>
        <v>0</v>
      </c>
      <c r="L552">
        <f>IF(BF552, AI552, AG552)</f>
        <v>0</v>
      </c>
      <c r="M552">
        <f>BH552 - IF(AU552&gt;1, L552*BB552*100.0/(AW552*BV552), 0)</f>
        <v>0</v>
      </c>
      <c r="N552">
        <f>((T552-J552/2)*M552-L552)/(T552+J552/2)</f>
        <v>0</v>
      </c>
      <c r="O552">
        <f>N552*(BO552+BP552)/1000.0</f>
        <v>0</v>
      </c>
      <c r="P552">
        <f>(BH552 - IF(AU552&gt;1, L552*BB552*100.0/(AW552*BV552), 0))*(BO552+BP552)/1000.0</f>
        <v>0</v>
      </c>
      <c r="Q552">
        <f>2.0/((1/S552-1/R552)+SIGN(S552)*SQRT((1/S552-1/R552)*(1/S552-1/R552) + 4*BC552/((BC552+1)*(BC552+1))*(2*1/S552*1/R552-1/R552*1/R552)))</f>
        <v>0</v>
      </c>
      <c r="R552">
        <f>IF(LEFT(BD552,1)&lt;&gt;"0",IF(LEFT(BD552,1)="1",3.0,BE552),$D$5+$E$5*(BV552*BO552/($K$5*1000))+$F$5*(BV552*BO552/($K$5*1000))*MAX(MIN(BB552,$J$5),$I$5)*MAX(MIN(BB552,$J$5),$I$5)+$G$5*MAX(MIN(BB552,$J$5),$I$5)*(BV552*BO552/($K$5*1000))+$H$5*(BV552*BO552/($K$5*1000))*(BV552*BO552/($K$5*1000)))</f>
        <v>0</v>
      </c>
      <c r="S552">
        <f>J552*(1000-(1000*0.61365*exp(17.502*W552/(240.97+W552))/(BO552+BP552)+BJ552)/2)/(1000*0.61365*exp(17.502*W552/(240.97+W552))/(BO552+BP552)-BJ552)</f>
        <v>0</v>
      </c>
      <c r="T552">
        <f>1/((BC552+1)/(Q552/1.6)+1/(R552/1.37)) + BC552/((BC552+1)/(Q552/1.6) + BC552/(R552/1.37))</f>
        <v>0</v>
      </c>
      <c r="U552">
        <f>(AX552*BA552)</f>
        <v>0</v>
      </c>
      <c r="V552">
        <f>(BQ552+(U552+2*0.95*5.67E-8*(((BQ552+$B$7)+273)^4-(BQ552+273)^4)-44100*J552)/(1.84*29.3*R552+8*0.95*5.67E-8*(BQ552+273)^3))</f>
        <v>0</v>
      </c>
      <c r="W552">
        <f>($C$7*BR552+$D$7*BS552+$E$7*V552)</f>
        <v>0</v>
      </c>
      <c r="X552">
        <f>0.61365*exp(17.502*W552/(240.97+W552))</f>
        <v>0</v>
      </c>
      <c r="Y552">
        <f>(Z552/AA552*100)</f>
        <v>0</v>
      </c>
      <c r="Z552">
        <f>BJ552*(BO552+BP552)/1000</f>
        <v>0</v>
      </c>
      <c r="AA552">
        <f>0.61365*exp(17.502*BQ552/(240.97+BQ552))</f>
        <v>0</v>
      </c>
      <c r="AB552">
        <f>(X552-BJ552*(BO552+BP552)/1000)</f>
        <v>0</v>
      </c>
      <c r="AC552">
        <f>(-J552*44100)</f>
        <v>0</v>
      </c>
      <c r="AD552">
        <f>2*29.3*R552*0.92*(BQ552-W552)</f>
        <v>0</v>
      </c>
      <c r="AE552">
        <f>2*0.95*5.67E-8*(((BQ552+$B$7)+273)^4-(W552+273)^4)</f>
        <v>0</v>
      </c>
      <c r="AF552">
        <f>U552+AE552+AC552+AD552</f>
        <v>0</v>
      </c>
      <c r="AG552">
        <f>BN552*AU552*(BI552-BH552*(1000-AU552*BK552)/(1000-AU552*BJ552))/(100*BB552)</f>
        <v>0</v>
      </c>
      <c r="AH552">
        <f>1000*BN552*AU552*(BJ552-BK552)/(100*BB552*(1000-AU552*BJ552))</f>
        <v>0</v>
      </c>
      <c r="AI552">
        <f>(AJ552 - AK552 - BO552*1E3/(8.314*(BQ552+273.15)) * AM552/BN552 * AL552) * BN552/(100*BB552) * (1000 - BK552)/1000</f>
        <v>0</v>
      </c>
      <c r="AJ552">
        <v>780.9527075205416</v>
      </c>
      <c r="AK552">
        <v>749.8382727272727</v>
      </c>
      <c r="AL552">
        <v>3.456466982836325</v>
      </c>
      <c r="AM552">
        <v>63.79551976902608</v>
      </c>
      <c r="AN552">
        <f>(AP552 - AO552 + BO552*1E3/(8.314*(BQ552+273.15)) * AR552/BN552 * AQ552) * BN552/(100*BB552) * 1000/(1000 - AP552)</f>
        <v>0</v>
      </c>
      <c r="AO552">
        <v>27.50768306845063</v>
      </c>
      <c r="AP552">
        <v>29.55949090909093</v>
      </c>
      <c r="AQ552">
        <v>-6.793915845422645E-06</v>
      </c>
      <c r="AR552">
        <v>100.2132558642337</v>
      </c>
      <c r="AS552">
        <v>0</v>
      </c>
      <c r="AT552">
        <v>0</v>
      </c>
      <c r="AU552">
        <f>IF(AS552*$H$13&gt;=AW552,1.0,(AW552/(AW552-AS552*$H$13)))</f>
        <v>0</v>
      </c>
      <c r="AV552">
        <f>(AU552-1)*100</f>
        <v>0</v>
      </c>
      <c r="AW552">
        <f>MAX(0,($B$13+$C$13*BV552)/(1+$D$13*BV552)*BO552/(BQ552+273)*$E$13)</f>
        <v>0</v>
      </c>
      <c r="AX552">
        <f>$B$11*BW552+$C$11*BX552+$F$11*CI552*(1-CL552)</f>
        <v>0</v>
      </c>
      <c r="AY552">
        <f>AX552*AZ552</f>
        <v>0</v>
      </c>
      <c r="AZ552">
        <f>($B$11*$D$9+$C$11*$D$9+$F$11*((CV552+CN552)/MAX(CV552+CN552+CW552, 0.1)*$I$9+CW552/MAX(CV552+CN552+CW552, 0.1)*$J$9))/($B$11+$C$11+$F$11)</f>
        <v>0</v>
      </c>
      <c r="BA552">
        <f>($B$11*$K$9+$C$11*$K$9+$F$11*((CV552+CN552)/MAX(CV552+CN552+CW552, 0.1)*$P$9+CW552/MAX(CV552+CN552+CW552, 0.1)*$Q$9))/($B$11+$C$11+$F$11)</f>
        <v>0</v>
      </c>
      <c r="BB552">
        <v>3.21</v>
      </c>
      <c r="BC552">
        <v>0.5</v>
      </c>
      <c r="BD552" t="s">
        <v>355</v>
      </c>
      <c r="BE552">
        <v>2</v>
      </c>
      <c r="BF552" t="b">
        <v>1</v>
      </c>
      <c r="BG552">
        <v>1677871082.814285</v>
      </c>
      <c r="BH552">
        <v>703.4345357142857</v>
      </c>
      <c r="BI552">
        <v>742.8006428571429</v>
      </c>
      <c r="BJ552">
        <v>29.56964642857143</v>
      </c>
      <c r="BK552">
        <v>27.50587142857142</v>
      </c>
      <c r="BL552">
        <v>699.2563571428572</v>
      </c>
      <c r="BM552">
        <v>29.16905714285715</v>
      </c>
      <c r="BN552">
        <v>500.0366785714285</v>
      </c>
      <c r="BO552">
        <v>89.34032500000002</v>
      </c>
      <c r="BP552">
        <v>0.09998458571428571</v>
      </c>
      <c r="BQ552">
        <v>34.25621785714286</v>
      </c>
      <c r="BR552">
        <v>35.02566785714286</v>
      </c>
      <c r="BS552">
        <v>999.9000000000002</v>
      </c>
      <c r="BT552">
        <v>0</v>
      </c>
      <c r="BU552">
        <v>0</v>
      </c>
      <c r="BV552">
        <v>10003.01</v>
      </c>
      <c r="BW552">
        <v>0</v>
      </c>
      <c r="BX552">
        <v>5.792219999999999</v>
      </c>
      <c r="BY552">
        <v>-39.36610357142857</v>
      </c>
      <c r="BZ552">
        <v>724.8686428571427</v>
      </c>
      <c r="CA552">
        <v>763.8099642857142</v>
      </c>
      <c r="CB552">
        <v>2.063768928571428</v>
      </c>
      <c r="CC552">
        <v>742.8006428571429</v>
      </c>
      <c r="CD552">
        <v>27.50587142857142</v>
      </c>
      <c r="CE552">
        <v>2.641761428571428</v>
      </c>
      <c r="CF552">
        <v>2.457383928571429</v>
      </c>
      <c r="CG552">
        <v>21.92728214285715</v>
      </c>
      <c r="CH552">
        <v>20.74697857142857</v>
      </c>
      <c r="CI552">
        <v>1999.990357142857</v>
      </c>
      <c r="CJ552">
        <v>0.9800052857142855</v>
      </c>
      <c r="CK552">
        <v>0.01999437857142857</v>
      </c>
      <c r="CL552">
        <v>0</v>
      </c>
      <c r="CM552">
        <v>2.127575</v>
      </c>
      <c r="CN552">
        <v>0</v>
      </c>
      <c r="CO552">
        <v>6501.278571428571</v>
      </c>
      <c r="CP552">
        <v>17338.17500000001</v>
      </c>
      <c r="CQ552">
        <v>39.875</v>
      </c>
      <c r="CR552">
        <v>40.56199999999999</v>
      </c>
      <c r="CS552">
        <v>39.625</v>
      </c>
      <c r="CT552">
        <v>38.937</v>
      </c>
      <c r="CU552">
        <v>39.67371428571428</v>
      </c>
      <c r="CV552">
        <v>1960.000357142857</v>
      </c>
      <c r="CW552">
        <v>39.99</v>
      </c>
      <c r="CX552">
        <v>0</v>
      </c>
      <c r="CY552">
        <v>1677871093.6</v>
      </c>
      <c r="CZ552">
        <v>0</v>
      </c>
      <c r="DA552">
        <v>0</v>
      </c>
      <c r="DB552" t="s">
        <v>356</v>
      </c>
      <c r="DC552">
        <v>1664468064.5</v>
      </c>
      <c r="DD552">
        <v>1677795524</v>
      </c>
      <c r="DE552">
        <v>0</v>
      </c>
      <c r="DF552">
        <v>-0.419</v>
      </c>
      <c r="DG552">
        <v>-0.001</v>
      </c>
      <c r="DH552">
        <v>3.097</v>
      </c>
      <c r="DI552">
        <v>0.268</v>
      </c>
      <c r="DJ552">
        <v>400</v>
      </c>
      <c r="DK552">
        <v>24</v>
      </c>
      <c r="DL552">
        <v>0.15</v>
      </c>
      <c r="DM552">
        <v>0.13</v>
      </c>
      <c r="DN552">
        <v>-39.226965</v>
      </c>
      <c r="DO552">
        <v>-2.245409380862894</v>
      </c>
      <c r="DP552">
        <v>0.2377485589335925</v>
      </c>
      <c r="DQ552">
        <v>0</v>
      </c>
      <c r="DR552">
        <v>2.0700155</v>
      </c>
      <c r="DS552">
        <v>-0.1105823639774923</v>
      </c>
      <c r="DT552">
        <v>0.01072698698377138</v>
      </c>
      <c r="DU552">
        <v>0</v>
      </c>
      <c r="DV552">
        <v>0</v>
      </c>
      <c r="DW552">
        <v>2</v>
      </c>
      <c r="DX552" t="s">
        <v>357</v>
      </c>
      <c r="DY552">
        <v>2.9773</v>
      </c>
      <c r="DZ552">
        <v>2.72843</v>
      </c>
      <c r="EA552">
        <v>0.125222</v>
      </c>
      <c r="EB552">
        <v>0.131052</v>
      </c>
      <c r="EC552">
        <v>0.12164</v>
      </c>
      <c r="ED552">
        <v>0.116606</v>
      </c>
      <c r="EE552">
        <v>26090.2</v>
      </c>
      <c r="EF552">
        <v>25616.2</v>
      </c>
      <c r="EG552">
        <v>30364.2</v>
      </c>
      <c r="EH552">
        <v>29738.3</v>
      </c>
      <c r="EI552">
        <v>36812.7</v>
      </c>
      <c r="EJ552">
        <v>34587.9</v>
      </c>
      <c r="EK552">
        <v>46464.7</v>
      </c>
      <c r="EL552">
        <v>44224.8</v>
      </c>
      <c r="EM552">
        <v>1.85443</v>
      </c>
      <c r="EN552">
        <v>1.82645</v>
      </c>
      <c r="EO552">
        <v>0.186026</v>
      </c>
      <c r="EP552">
        <v>0</v>
      </c>
      <c r="EQ552">
        <v>32.022</v>
      </c>
      <c r="ER552">
        <v>999.9</v>
      </c>
      <c r="ES552">
        <v>48.4</v>
      </c>
      <c r="ET552">
        <v>33.4</v>
      </c>
      <c r="EU552">
        <v>27.9925</v>
      </c>
      <c r="EV552">
        <v>63.0126</v>
      </c>
      <c r="EW552">
        <v>20.2724</v>
      </c>
      <c r="EX552">
        <v>1</v>
      </c>
      <c r="EY552">
        <v>0.152673</v>
      </c>
      <c r="EZ552">
        <v>-2.02411</v>
      </c>
      <c r="FA552">
        <v>20.1888</v>
      </c>
      <c r="FB552">
        <v>5.23137</v>
      </c>
      <c r="FC552">
        <v>11.974</v>
      </c>
      <c r="FD552">
        <v>4.971</v>
      </c>
      <c r="FE552">
        <v>3.28973</v>
      </c>
      <c r="FF552">
        <v>9999</v>
      </c>
      <c r="FG552">
        <v>9999</v>
      </c>
      <c r="FH552">
        <v>9999</v>
      </c>
      <c r="FI552">
        <v>999.9</v>
      </c>
      <c r="FJ552">
        <v>4.97305</v>
      </c>
      <c r="FK552">
        <v>1.87744</v>
      </c>
      <c r="FL552">
        <v>1.8756</v>
      </c>
      <c r="FM552">
        <v>1.87837</v>
      </c>
      <c r="FN552">
        <v>1.87506</v>
      </c>
      <c r="FO552">
        <v>1.87866</v>
      </c>
      <c r="FP552">
        <v>1.87569</v>
      </c>
      <c r="FQ552">
        <v>1.87685</v>
      </c>
      <c r="FR552">
        <v>0</v>
      </c>
      <c r="FS552">
        <v>0</v>
      </c>
      <c r="FT552">
        <v>0</v>
      </c>
      <c r="FU552">
        <v>0</v>
      </c>
      <c r="FV552" t="s">
        <v>358</v>
      </c>
      <c r="FW552" t="s">
        <v>359</v>
      </c>
      <c r="FX552" t="s">
        <v>360</v>
      </c>
      <c r="FY552" t="s">
        <v>360</v>
      </c>
      <c r="FZ552" t="s">
        <v>360</v>
      </c>
      <c r="GA552" t="s">
        <v>360</v>
      </c>
      <c r="GB552">
        <v>0</v>
      </c>
      <c r="GC552">
        <v>100</v>
      </c>
      <c r="GD552">
        <v>100</v>
      </c>
      <c r="GE552">
        <v>4.239</v>
      </c>
      <c r="GF552">
        <v>0.4005</v>
      </c>
      <c r="GG552">
        <v>1.952128706093963</v>
      </c>
      <c r="GH552">
        <v>0.004218851560130391</v>
      </c>
      <c r="GI552">
        <v>-1.795455638341317E-06</v>
      </c>
      <c r="GJ552">
        <v>4.509012065089949E-10</v>
      </c>
      <c r="GK552">
        <v>0.4005864047308223</v>
      </c>
      <c r="GL552">
        <v>0</v>
      </c>
      <c r="GM552">
        <v>0</v>
      </c>
      <c r="GN552">
        <v>0</v>
      </c>
      <c r="GO552">
        <v>0</v>
      </c>
      <c r="GP552">
        <v>2124</v>
      </c>
      <c r="GQ552">
        <v>1</v>
      </c>
      <c r="GR552">
        <v>26</v>
      </c>
      <c r="GS552">
        <v>223383.8</v>
      </c>
      <c r="GT552">
        <v>1259.4</v>
      </c>
      <c r="GU552">
        <v>1.85913</v>
      </c>
      <c r="GV552">
        <v>2.55371</v>
      </c>
      <c r="GW552">
        <v>1.39893</v>
      </c>
      <c r="GX552">
        <v>2.36206</v>
      </c>
      <c r="GY552">
        <v>1.44897</v>
      </c>
      <c r="GZ552">
        <v>2.49634</v>
      </c>
      <c r="HA552">
        <v>39.9437</v>
      </c>
      <c r="HB552">
        <v>24.2188</v>
      </c>
      <c r="HC552">
        <v>18</v>
      </c>
      <c r="HD552">
        <v>494.929</v>
      </c>
      <c r="HE552">
        <v>448.953</v>
      </c>
      <c r="HF552">
        <v>34.7777</v>
      </c>
      <c r="HG552">
        <v>29.1653</v>
      </c>
      <c r="HH552">
        <v>30.0002</v>
      </c>
      <c r="HI552">
        <v>28.7908</v>
      </c>
      <c r="HJ552">
        <v>28.8256</v>
      </c>
      <c r="HK552">
        <v>37.2783</v>
      </c>
      <c r="HL552">
        <v>0</v>
      </c>
      <c r="HM552">
        <v>100</v>
      </c>
      <c r="HN552">
        <v>34.773</v>
      </c>
      <c r="HO552">
        <v>788.039</v>
      </c>
      <c r="HP552">
        <v>29.0264</v>
      </c>
      <c r="HQ552">
        <v>100.401</v>
      </c>
      <c r="HR552">
        <v>101.692</v>
      </c>
    </row>
    <row r="553" spans="1:226">
      <c r="A553">
        <v>537</v>
      </c>
      <c r="B553">
        <v>1677871095.6</v>
      </c>
      <c r="C553">
        <v>8574.099999904633</v>
      </c>
      <c r="D553" t="s">
        <v>1440</v>
      </c>
      <c r="E553" t="s">
        <v>1441</v>
      </c>
      <c r="F553">
        <v>5</v>
      </c>
      <c r="G553" t="s">
        <v>353</v>
      </c>
      <c r="H553" t="s">
        <v>1155</v>
      </c>
      <c r="I553">
        <v>1677871088.1</v>
      </c>
      <c r="J553">
        <f>(K553)/1000</f>
        <v>0</v>
      </c>
      <c r="K553">
        <f>IF(BF553, AN553, AH553)</f>
        <v>0</v>
      </c>
      <c r="L553">
        <f>IF(BF553, AI553, AG553)</f>
        <v>0</v>
      </c>
      <c r="M553">
        <f>BH553 - IF(AU553&gt;1, L553*BB553*100.0/(AW553*BV553), 0)</f>
        <v>0</v>
      </c>
      <c r="N553">
        <f>((T553-J553/2)*M553-L553)/(T553+J553/2)</f>
        <v>0</v>
      </c>
      <c r="O553">
        <f>N553*(BO553+BP553)/1000.0</f>
        <v>0</v>
      </c>
      <c r="P553">
        <f>(BH553 - IF(AU553&gt;1, L553*BB553*100.0/(AW553*BV553), 0))*(BO553+BP553)/1000.0</f>
        <v>0</v>
      </c>
      <c r="Q553">
        <f>2.0/((1/S553-1/R553)+SIGN(S553)*SQRT((1/S553-1/R553)*(1/S553-1/R553) + 4*BC553/((BC553+1)*(BC553+1))*(2*1/S553*1/R553-1/R553*1/R553)))</f>
        <v>0</v>
      </c>
      <c r="R553">
        <f>IF(LEFT(BD553,1)&lt;&gt;"0",IF(LEFT(BD553,1)="1",3.0,BE553),$D$5+$E$5*(BV553*BO553/($K$5*1000))+$F$5*(BV553*BO553/($K$5*1000))*MAX(MIN(BB553,$J$5),$I$5)*MAX(MIN(BB553,$J$5),$I$5)+$G$5*MAX(MIN(BB553,$J$5),$I$5)*(BV553*BO553/($K$5*1000))+$H$5*(BV553*BO553/($K$5*1000))*(BV553*BO553/($K$5*1000)))</f>
        <v>0</v>
      </c>
      <c r="S553">
        <f>J553*(1000-(1000*0.61365*exp(17.502*W553/(240.97+W553))/(BO553+BP553)+BJ553)/2)/(1000*0.61365*exp(17.502*W553/(240.97+W553))/(BO553+BP553)-BJ553)</f>
        <v>0</v>
      </c>
      <c r="T553">
        <f>1/((BC553+1)/(Q553/1.6)+1/(R553/1.37)) + BC553/((BC553+1)/(Q553/1.6) + BC553/(R553/1.37))</f>
        <v>0</v>
      </c>
      <c r="U553">
        <f>(AX553*BA553)</f>
        <v>0</v>
      </c>
      <c r="V553">
        <f>(BQ553+(U553+2*0.95*5.67E-8*(((BQ553+$B$7)+273)^4-(BQ553+273)^4)-44100*J553)/(1.84*29.3*R553+8*0.95*5.67E-8*(BQ553+273)^3))</f>
        <v>0</v>
      </c>
      <c r="W553">
        <f>($C$7*BR553+$D$7*BS553+$E$7*V553)</f>
        <v>0</v>
      </c>
      <c r="X553">
        <f>0.61365*exp(17.502*W553/(240.97+W553))</f>
        <v>0</v>
      </c>
      <c r="Y553">
        <f>(Z553/AA553*100)</f>
        <v>0</v>
      </c>
      <c r="Z553">
        <f>BJ553*(BO553+BP553)/1000</f>
        <v>0</v>
      </c>
      <c r="AA553">
        <f>0.61365*exp(17.502*BQ553/(240.97+BQ553))</f>
        <v>0</v>
      </c>
      <c r="AB553">
        <f>(X553-BJ553*(BO553+BP553)/1000)</f>
        <v>0</v>
      </c>
      <c r="AC553">
        <f>(-J553*44100)</f>
        <v>0</v>
      </c>
      <c r="AD553">
        <f>2*29.3*R553*0.92*(BQ553-W553)</f>
        <v>0</v>
      </c>
      <c r="AE553">
        <f>2*0.95*5.67E-8*(((BQ553+$B$7)+273)^4-(W553+273)^4)</f>
        <v>0</v>
      </c>
      <c r="AF553">
        <f>U553+AE553+AC553+AD553</f>
        <v>0</v>
      </c>
      <c r="AG553">
        <f>BN553*AU553*(BI553-BH553*(1000-AU553*BK553)/(1000-AU553*BJ553))/(100*BB553)</f>
        <v>0</v>
      </c>
      <c r="AH553">
        <f>1000*BN553*AU553*(BJ553-BK553)/(100*BB553*(1000-AU553*BJ553))</f>
        <v>0</v>
      </c>
      <c r="AI553">
        <f>(AJ553 - AK553 - BO553*1E3/(8.314*(BQ553+273.15)) * AM553/BN553 * AL553) * BN553/(100*BB553) * (1000 - BK553)/1000</f>
        <v>0</v>
      </c>
      <c r="AJ553">
        <v>798.2144627432626</v>
      </c>
      <c r="AK553">
        <v>766.9555757575757</v>
      </c>
      <c r="AL553">
        <v>3.43014219149833</v>
      </c>
      <c r="AM553">
        <v>63.79551976902608</v>
      </c>
      <c r="AN553">
        <f>(AP553 - AO553 + BO553*1E3/(8.314*(BQ553+273.15)) * AR553/BN553 * AQ553) * BN553/(100*BB553) * 1000/(1000 - AP553)</f>
        <v>0</v>
      </c>
      <c r="AO553">
        <v>27.50966379469916</v>
      </c>
      <c r="AP553">
        <v>29.54780545454544</v>
      </c>
      <c r="AQ553">
        <v>-2.198357740591455E-05</v>
      </c>
      <c r="AR553">
        <v>100.2132558642337</v>
      </c>
      <c r="AS553">
        <v>0</v>
      </c>
      <c r="AT553">
        <v>0</v>
      </c>
      <c r="AU553">
        <f>IF(AS553*$H$13&gt;=AW553,1.0,(AW553/(AW553-AS553*$H$13)))</f>
        <v>0</v>
      </c>
      <c r="AV553">
        <f>(AU553-1)*100</f>
        <v>0</v>
      </c>
      <c r="AW553">
        <f>MAX(0,($B$13+$C$13*BV553)/(1+$D$13*BV553)*BO553/(BQ553+273)*$E$13)</f>
        <v>0</v>
      </c>
      <c r="AX553">
        <f>$B$11*BW553+$C$11*BX553+$F$11*CI553*(1-CL553)</f>
        <v>0</v>
      </c>
      <c r="AY553">
        <f>AX553*AZ553</f>
        <v>0</v>
      </c>
      <c r="AZ553">
        <f>($B$11*$D$9+$C$11*$D$9+$F$11*((CV553+CN553)/MAX(CV553+CN553+CW553, 0.1)*$I$9+CW553/MAX(CV553+CN553+CW553, 0.1)*$J$9))/($B$11+$C$11+$F$11)</f>
        <v>0</v>
      </c>
      <c r="BA553">
        <f>($B$11*$K$9+$C$11*$K$9+$F$11*((CV553+CN553)/MAX(CV553+CN553+CW553, 0.1)*$P$9+CW553/MAX(CV553+CN553+CW553, 0.1)*$Q$9))/($B$11+$C$11+$F$11)</f>
        <v>0</v>
      </c>
      <c r="BB553">
        <v>3.21</v>
      </c>
      <c r="BC553">
        <v>0.5</v>
      </c>
      <c r="BD553" t="s">
        <v>355</v>
      </c>
      <c r="BE553">
        <v>2</v>
      </c>
      <c r="BF553" t="b">
        <v>1</v>
      </c>
      <c r="BG553">
        <v>1677871088.1</v>
      </c>
      <c r="BH553">
        <v>720.9990370370369</v>
      </c>
      <c r="BI553">
        <v>760.5345555555556</v>
      </c>
      <c r="BJ553">
        <v>29.56087777777778</v>
      </c>
      <c r="BK553">
        <v>27.5074037037037</v>
      </c>
      <c r="BL553">
        <v>716.7795925925925</v>
      </c>
      <c r="BM553">
        <v>29.16028518518518</v>
      </c>
      <c r="BN553">
        <v>500.0318148148148</v>
      </c>
      <c r="BO553">
        <v>89.33983703703704</v>
      </c>
      <c r="BP553">
        <v>0.09995017407407406</v>
      </c>
      <c r="BQ553">
        <v>34.25825925925927</v>
      </c>
      <c r="BR553">
        <v>35.02608888888889</v>
      </c>
      <c r="BS553">
        <v>999.9000000000001</v>
      </c>
      <c r="BT553">
        <v>0</v>
      </c>
      <c r="BU553">
        <v>0</v>
      </c>
      <c r="BV553">
        <v>10004.85111111111</v>
      </c>
      <c r="BW553">
        <v>0</v>
      </c>
      <c r="BX553">
        <v>5.792219999999999</v>
      </c>
      <c r="BY553">
        <v>-39.53551481481481</v>
      </c>
      <c r="BZ553">
        <v>742.9615925925926</v>
      </c>
      <c r="CA553">
        <v>782.0467037037035</v>
      </c>
      <c r="CB553">
        <v>2.053458148148148</v>
      </c>
      <c r="CC553">
        <v>760.5345555555556</v>
      </c>
      <c r="CD553">
        <v>27.5074037037037</v>
      </c>
      <c r="CE553">
        <v>2.640963703703703</v>
      </c>
      <c r="CF553">
        <v>2.457507407407407</v>
      </c>
      <c r="CG553">
        <v>21.92232962962963</v>
      </c>
      <c r="CH553">
        <v>20.74779259259259</v>
      </c>
      <c r="CI553">
        <v>1999.995555555556</v>
      </c>
      <c r="CJ553">
        <v>0.9800054444444443</v>
      </c>
      <c r="CK553">
        <v>0.01999425555555556</v>
      </c>
      <c r="CL553">
        <v>0</v>
      </c>
      <c r="CM553">
        <v>2.157855555555555</v>
      </c>
      <c r="CN553">
        <v>0</v>
      </c>
      <c r="CO553">
        <v>6507.092962962962</v>
      </c>
      <c r="CP553">
        <v>17338.22592592593</v>
      </c>
      <c r="CQ553">
        <v>39.875</v>
      </c>
      <c r="CR553">
        <v>40.56199999999999</v>
      </c>
      <c r="CS553">
        <v>39.625</v>
      </c>
      <c r="CT553">
        <v>38.937</v>
      </c>
      <c r="CU553">
        <v>39.6847037037037</v>
      </c>
      <c r="CV553">
        <v>1960.005555555555</v>
      </c>
      <c r="CW553">
        <v>39.99</v>
      </c>
      <c r="CX553">
        <v>0</v>
      </c>
      <c r="CY553">
        <v>1677871099</v>
      </c>
      <c r="CZ553">
        <v>0</v>
      </c>
      <c r="DA553">
        <v>0</v>
      </c>
      <c r="DB553" t="s">
        <v>356</v>
      </c>
      <c r="DC553">
        <v>1664468064.5</v>
      </c>
      <c r="DD553">
        <v>1677795524</v>
      </c>
      <c r="DE553">
        <v>0</v>
      </c>
      <c r="DF553">
        <v>-0.419</v>
      </c>
      <c r="DG553">
        <v>-0.001</v>
      </c>
      <c r="DH553">
        <v>3.097</v>
      </c>
      <c r="DI553">
        <v>0.268</v>
      </c>
      <c r="DJ553">
        <v>400</v>
      </c>
      <c r="DK553">
        <v>24</v>
      </c>
      <c r="DL553">
        <v>0.15</v>
      </c>
      <c r="DM553">
        <v>0.13</v>
      </c>
      <c r="DN553">
        <v>-39.4511575</v>
      </c>
      <c r="DO553">
        <v>-2.068740337711057</v>
      </c>
      <c r="DP553">
        <v>0.2131574064951763</v>
      </c>
      <c r="DQ553">
        <v>0</v>
      </c>
      <c r="DR553">
        <v>2.05858275</v>
      </c>
      <c r="DS553">
        <v>-0.1174965478424014</v>
      </c>
      <c r="DT553">
        <v>0.01139230112565063</v>
      </c>
      <c r="DU553">
        <v>0</v>
      </c>
      <c r="DV553">
        <v>0</v>
      </c>
      <c r="DW553">
        <v>2</v>
      </c>
      <c r="DX553" t="s">
        <v>357</v>
      </c>
      <c r="DY553">
        <v>2.97736</v>
      </c>
      <c r="DZ553">
        <v>2.72816</v>
      </c>
      <c r="EA553">
        <v>0.127145</v>
      </c>
      <c r="EB553">
        <v>0.132938</v>
      </c>
      <c r="EC553">
        <v>0.121608</v>
      </c>
      <c r="ED553">
        <v>0.116613</v>
      </c>
      <c r="EE553">
        <v>26032.9</v>
      </c>
      <c r="EF553">
        <v>25560</v>
      </c>
      <c r="EG553">
        <v>30364.4</v>
      </c>
      <c r="EH553">
        <v>29737.6</v>
      </c>
      <c r="EI553">
        <v>36814.4</v>
      </c>
      <c r="EJ553">
        <v>34587.3</v>
      </c>
      <c r="EK553">
        <v>46464.9</v>
      </c>
      <c r="EL553">
        <v>44224.2</v>
      </c>
      <c r="EM553">
        <v>1.8544</v>
      </c>
      <c r="EN553">
        <v>1.82645</v>
      </c>
      <c r="EO553">
        <v>0.185259</v>
      </c>
      <c r="EP553">
        <v>0</v>
      </c>
      <c r="EQ553">
        <v>32.0361</v>
      </c>
      <c r="ER553">
        <v>999.9</v>
      </c>
      <c r="ES553">
        <v>48.4</v>
      </c>
      <c r="ET553">
        <v>33.4</v>
      </c>
      <c r="EU553">
        <v>27.9887</v>
      </c>
      <c r="EV553">
        <v>62.9626</v>
      </c>
      <c r="EW553">
        <v>20.1122</v>
      </c>
      <c r="EX553">
        <v>1</v>
      </c>
      <c r="EY553">
        <v>0.152975</v>
      </c>
      <c r="EZ553">
        <v>-1.99993</v>
      </c>
      <c r="FA553">
        <v>20.189</v>
      </c>
      <c r="FB553">
        <v>5.22912</v>
      </c>
      <c r="FC553">
        <v>11.974</v>
      </c>
      <c r="FD553">
        <v>4.9706</v>
      </c>
      <c r="FE553">
        <v>3.28963</v>
      </c>
      <c r="FF553">
        <v>9999</v>
      </c>
      <c r="FG553">
        <v>9999</v>
      </c>
      <c r="FH553">
        <v>9999</v>
      </c>
      <c r="FI553">
        <v>999.9</v>
      </c>
      <c r="FJ553">
        <v>4.97305</v>
      </c>
      <c r="FK553">
        <v>1.87744</v>
      </c>
      <c r="FL553">
        <v>1.87557</v>
      </c>
      <c r="FM553">
        <v>1.87836</v>
      </c>
      <c r="FN553">
        <v>1.87506</v>
      </c>
      <c r="FO553">
        <v>1.87866</v>
      </c>
      <c r="FP553">
        <v>1.87569</v>
      </c>
      <c r="FQ553">
        <v>1.87684</v>
      </c>
      <c r="FR553">
        <v>0</v>
      </c>
      <c r="FS553">
        <v>0</v>
      </c>
      <c r="FT553">
        <v>0</v>
      </c>
      <c r="FU553">
        <v>0</v>
      </c>
      <c r="FV553" t="s">
        <v>358</v>
      </c>
      <c r="FW553" t="s">
        <v>359</v>
      </c>
      <c r="FX553" t="s">
        <v>360</v>
      </c>
      <c r="FY553" t="s">
        <v>360</v>
      </c>
      <c r="FZ553" t="s">
        <v>360</v>
      </c>
      <c r="GA553" t="s">
        <v>360</v>
      </c>
      <c r="GB553">
        <v>0</v>
      </c>
      <c r="GC553">
        <v>100</v>
      </c>
      <c r="GD553">
        <v>100</v>
      </c>
      <c r="GE553">
        <v>4.277</v>
      </c>
      <c r="GF553">
        <v>0.4006</v>
      </c>
      <c r="GG553">
        <v>1.952128706093963</v>
      </c>
      <c r="GH553">
        <v>0.004218851560130391</v>
      </c>
      <c r="GI553">
        <v>-1.795455638341317E-06</v>
      </c>
      <c r="GJ553">
        <v>4.509012065089949E-10</v>
      </c>
      <c r="GK553">
        <v>0.4005864047308223</v>
      </c>
      <c r="GL553">
        <v>0</v>
      </c>
      <c r="GM553">
        <v>0</v>
      </c>
      <c r="GN553">
        <v>0</v>
      </c>
      <c r="GO553">
        <v>0</v>
      </c>
      <c r="GP553">
        <v>2124</v>
      </c>
      <c r="GQ553">
        <v>1</v>
      </c>
      <c r="GR553">
        <v>26</v>
      </c>
      <c r="GS553">
        <v>223383.9</v>
      </c>
      <c r="GT553">
        <v>1259.5</v>
      </c>
      <c r="GU553">
        <v>1.89331</v>
      </c>
      <c r="GV553">
        <v>2.56348</v>
      </c>
      <c r="GW553">
        <v>1.39893</v>
      </c>
      <c r="GX553">
        <v>2.36206</v>
      </c>
      <c r="GY553">
        <v>1.44897</v>
      </c>
      <c r="GZ553">
        <v>2.46338</v>
      </c>
      <c r="HA553">
        <v>39.9437</v>
      </c>
      <c r="HB553">
        <v>24.2101</v>
      </c>
      <c r="HC553">
        <v>18</v>
      </c>
      <c r="HD553">
        <v>494.942</v>
      </c>
      <c r="HE553">
        <v>448.985</v>
      </c>
      <c r="HF553">
        <v>34.7536</v>
      </c>
      <c r="HG553">
        <v>29.1684</v>
      </c>
      <c r="HH553">
        <v>30.0004</v>
      </c>
      <c r="HI553">
        <v>28.7946</v>
      </c>
      <c r="HJ553">
        <v>28.8299</v>
      </c>
      <c r="HK553">
        <v>37.9613</v>
      </c>
      <c r="HL553">
        <v>0</v>
      </c>
      <c r="HM553">
        <v>100</v>
      </c>
      <c r="HN553">
        <v>34.748</v>
      </c>
      <c r="HO553">
        <v>808.092</v>
      </c>
      <c r="HP553">
        <v>29.0264</v>
      </c>
      <c r="HQ553">
        <v>100.402</v>
      </c>
      <c r="HR553">
        <v>101.69</v>
      </c>
    </row>
    <row r="554" spans="1:226">
      <c r="A554">
        <v>538</v>
      </c>
      <c r="B554">
        <v>1677871100.6</v>
      </c>
      <c r="C554">
        <v>8579.099999904633</v>
      </c>
      <c r="D554" t="s">
        <v>1442</v>
      </c>
      <c r="E554" t="s">
        <v>1443</v>
      </c>
      <c r="F554">
        <v>5</v>
      </c>
      <c r="G554" t="s">
        <v>353</v>
      </c>
      <c r="H554" t="s">
        <v>1155</v>
      </c>
      <c r="I554">
        <v>1677871092.814285</v>
      </c>
      <c r="J554">
        <f>(K554)/1000</f>
        <v>0</v>
      </c>
      <c r="K554">
        <f>IF(BF554, AN554, AH554)</f>
        <v>0</v>
      </c>
      <c r="L554">
        <f>IF(BF554, AI554, AG554)</f>
        <v>0</v>
      </c>
      <c r="M554">
        <f>BH554 - IF(AU554&gt;1, L554*BB554*100.0/(AW554*BV554), 0)</f>
        <v>0</v>
      </c>
      <c r="N554">
        <f>((T554-J554/2)*M554-L554)/(T554+J554/2)</f>
        <v>0</v>
      </c>
      <c r="O554">
        <f>N554*(BO554+BP554)/1000.0</f>
        <v>0</v>
      </c>
      <c r="P554">
        <f>(BH554 - IF(AU554&gt;1, L554*BB554*100.0/(AW554*BV554), 0))*(BO554+BP554)/1000.0</f>
        <v>0</v>
      </c>
      <c r="Q554">
        <f>2.0/((1/S554-1/R554)+SIGN(S554)*SQRT((1/S554-1/R554)*(1/S554-1/R554) + 4*BC554/((BC554+1)*(BC554+1))*(2*1/S554*1/R554-1/R554*1/R554)))</f>
        <v>0</v>
      </c>
      <c r="R554">
        <f>IF(LEFT(BD554,1)&lt;&gt;"0",IF(LEFT(BD554,1)="1",3.0,BE554),$D$5+$E$5*(BV554*BO554/($K$5*1000))+$F$5*(BV554*BO554/($K$5*1000))*MAX(MIN(BB554,$J$5),$I$5)*MAX(MIN(BB554,$J$5),$I$5)+$G$5*MAX(MIN(BB554,$J$5),$I$5)*(BV554*BO554/($K$5*1000))+$H$5*(BV554*BO554/($K$5*1000))*(BV554*BO554/($K$5*1000)))</f>
        <v>0</v>
      </c>
      <c r="S554">
        <f>J554*(1000-(1000*0.61365*exp(17.502*W554/(240.97+W554))/(BO554+BP554)+BJ554)/2)/(1000*0.61365*exp(17.502*W554/(240.97+W554))/(BO554+BP554)-BJ554)</f>
        <v>0</v>
      </c>
      <c r="T554">
        <f>1/((BC554+1)/(Q554/1.6)+1/(R554/1.37)) + BC554/((BC554+1)/(Q554/1.6) + BC554/(R554/1.37))</f>
        <v>0</v>
      </c>
      <c r="U554">
        <f>(AX554*BA554)</f>
        <v>0</v>
      </c>
      <c r="V554">
        <f>(BQ554+(U554+2*0.95*5.67E-8*(((BQ554+$B$7)+273)^4-(BQ554+273)^4)-44100*J554)/(1.84*29.3*R554+8*0.95*5.67E-8*(BQ554+273)^3))</f>
        <v>0</v>
      </c>
      <c r="W554">
        <f>($C$7*BR554+$D$7*BS554+$E$7*V554)</f>
        <v>0</v>
      </c>
      <c r="X554">
        <f>0.61365*exp(17.502*W554/(240.97+W554))</f>
        <v>0</v>
      </c>
      <c r="Y554">
        <f>(Z554/AA554*100)</f>
        <v>0</v>
      </c>
      <c r="Z554">
        <f>BJ554*(BO554+BP554)/1000</f>
        <v>0</v>
      </c>
      <c r="AA554">
        <f>0.61365*exp(17.502*BQ554/(240.97+BQ554))</f>
        <v>0</v>
      </c>
      <c r="AB554">
        <f>(X554-BJ554*(BO554+BP554)/1000)</f>
        <v>0</v>
      </c>
      <c r="AC554">
        <f>(-J554*44100)</f>
        <v>0</v>
      </c>
      <c r="AD554">
        <f>2*29.3*R554*0.92*(BQ554-W554)</f>
        <v>0</v>
      </c>
      <c r="AE554">
        <f>2*0.95*5.67E-8*(((BQ554+$B$7)+273)^4-(W554+273)^4)</f>
        <v>0</v>
      </c>
      <c r="AF554">
        <f>U554+AE554+AC554+AD554</f>
        <v>0</v>
      </c>
      <c r="AG554">
        <f>BN554*AU554*(BI554-BH554*(1000-AU554*BK554)/(1000-AU554*BJ554))/(100*BB554)</f>
        <v>0</v>
      </c>
      <c r="AH554">
        <f>1000*BN554*AU554*(BJ554-BK554)/(100*BB554*(1000-AU554*BJ554))</f>
        <v>0</v>
      </c>
      <c r="AI554">
        <f>(AJ554 - AK554 - BO554*1E3/(8.314*(BQ554+273.15)) * AM554/BN554 * AL554) * BN554/(100*BB554) * (1000 - BK554)/1000</f>
        <v>0</v>
      </c>
      <c r="AJ554">
        <v>815.4935077754925</v>
      </c>
      <c r="AK554">
        <v>784.1237333333329</v>
      </c>
      <c r="AL554">
        <v>3.444706855296759</v>
      </c>
      <c r="AM554">
        <v>63.79551976902608</v>
      </c>
      <c r="AN554">
        <f>(AP554 - AO554 + BO554*1E3/(8.314*(BQ554+273.15)) * AR554/BN554 * AQ554) * BN554/(100*BB554) * 1000/(1000 - AP554)</f>
        <v>0</v>
      </c>
      <c r="AO554">
        <v>27.51123675360409</v>
      </c>
      <c r="AP554">
        <v>29.53875333333334</v>
      </c>
      <c r="AQ554">
        <v>-1.769077324040451E-05</v>
      </c>
      <c r="AR554">
        <v>100.2132558642337</v>
      </c>
      <c r="AS554">
        <v>0</v>
      </c>
      <c r="AT554">
        <v>0</v>
      </c>
      <c r="AU554">
        <f>IF(AS554*$H$13&gt;=AW554,1.0,(AW554/(AW554-AS554*$H$13)))</f>
        <v>0</v>
      </c>
      <c r="AV554">
        <f>(AU554-1)*100</f>
        <v>0</v>
      </c>
      <c r="AW554">
        <f>MAX(0,($B$13+$C$13*BV554)/(1+$D$13*BV554)*BO554/(BQ554+273)*$E$13)</f>
        <v>0</v>
      </c>
      <c r="AX554">
        <f>$B$11*BW554+$C$11*BX554+$F$11*CI554*(1-CL554)</f>
        <v>0</v>
      </c>
      <c r="AY554">
        <f>AX554*AZ554</f>
        <v>0</v>
      </c>
      <c r="AZ554">
        <f>($B$11*$D$9+$C$11*$D$9+$F$11*((CV554+CN554)/MAX(CV554+CN554+CW554, 0.1)*$I$9+CW554/MAX(CV554+CN554+CW554, 0.1)*$J$9))/($B$11+$C$11+$F$11)</f>
        <v>0</v>
      </c>
      <c r="BA554">
        <f>($B$11*$K$9+$C$11*$K$9+$F$11*((CV554+CN554)/MAX(CV554+CN554+CW554, 0.1)*$P$9+CW554/MAX(CV554+CN554+CW554, 0.1)*$Q$9))/($B$11+$C$11+$F$11)</f>
        <v>0</v>
      </c>
      <c r="BB554">
        <v>3.21</v>
      </c>
      <c r="BC554">
        <v>0.5</v>
      </c>
      <c r="BD554" t="s">
        <v>355</v>
      </c>
      <c r="BE554">
        <v>2</v>
      </c>
      <c r="BF554" t="b">
        <v>1</v>
      </c>
      <c r="BG554">
        <v>1677871092.814285</v>
      </c>
      <c r="BH554">
        <v>736.6689285714284</v>
      </c>
      <c r="BI554">
        <v>776.3791428571429</v>
      </c>
      <c r="BJ554">
        <v>29.55211071428572</v>
      </c>
      <c r="BK554">
        <v>27.50916071428572</v>
      </c>
      <c r="BL554">
        <v>732.4130714285714</v>
      </c>
      <c r="BM554">
        <v>29.151525</v>
      </c>
      <c r="BN554">
        <v>500.0294285714286</v>
      </c>
      <c r="BO554">
        <v>89.33950714285713</v>
      </c>
      <c r="BP554">
        <v>0.09995669285714286</v>
      </c>
      <c r="BQ554">
        <v>34.2599</v>
      </c>
      <c r="BR554">
        <v>35.028675</v>
      </c>
      <c r="BS554">
        <v>999.9000000000002</v>
      </c>
      <c r="BT554">
        <v>0</v>
      </c>
      <c r="BU554">
        <v>0</v>
      </c>
      <c r="BV554">
        <v>10000.10535714286</v>
      </c>
      <c r="BW554">
        <v>0</v>
      </c>
      <c r="BX554">
        <v>5.792219999999999</v>
      </c>
      <c r="BY554">
        <v>-39.71022142857142</v>
      </c>
      <c r="BZ554">
        <v>759.1017857142857</v>
      </c>
      <c r="CA554">
        <v>798.3408571428571</v>
      </c>
      <c r="CB554">
        <v>2.042943214285715</v>
      </c>
      <c r="CC554">
        <v>776.3791428571429</v>
      </c>
      <c r="CD554">
        <v>27.50916071428572</v>
      </c>
      <c r="CE554">
        <v>2.640171071428572</v>
      </c>
      <c r="CF554">
        <v>2.457655357142857</v>
      </c>
      <c r="CG554">
        <v>21.91741071428572</v>
      </c>
      <c r="CH554">
        <v>20.74875714285714</v>
      </c>
      <c r="CI554">
        <v>1999.995</v>
      </c>
      <c r="CJ554">
        <v>0.9800055714285713</v>
      </c>
      <c r="CK554">
        <v>0.01999415714285714</v>
      </c>
      <c r="CL554">
        <v>0</v>
      </c>
      <c r="CM554">
        <v>2.13</v>
      </c>
      <c r="CN554">
        <v>0</v>
      </c>
      <c r="CO554">
        <v>6511.818571428571</v>
      </c>
      <c r="CP554">
        <v>17338.22142857143</v>
      </c>
      <c r="CQ554">
        <v>39.875</v>
      </c>
      <c r="CR554">
        <v>40.56199999999999</v>
      </c>
      <c r="CS554">
        <v>39.63828571428571</v>
      </c>
      <c r="CT554">
        <v>38.9415</v>
      </c>
      <c r="CU554">
        <v>39.68699999999999</v>
      </c>
      <c r="CV554">
        <v>1960.005</v>
      </c>
      <c r="CW554">
        <v>39.99</v>
      </c>
      <c r="CX554">
        <v>0</v>
      </c>
      <c r="CY554">
        <v>1677871103.8</v>
      </c>
      <c r="CZ554">
        <v>0</v>
      </c>
      <c r="DA554">
        <v>0</v>
      </c>
      <c r="DB554" t="s">
        <v>356</v>
      </c>
      <c r="DC554">
        <v>1664468064.5</v>
      </c>
      <c r="DD554">
        <v>1677795524</v>
      </c>
      <c r="DE554">
        <v>0</v>
      </c>
      <c r="DF554">
        <v>-0.419</v>
      </c>
      <c r="DG554">
        <v>-0.001</v>
      </c>
      <c r="DH554">
        <v>3.097</v>
      </c>
      <c r="DI554">
        <v>0.268</v>
      </c>
      <c r="DJ554">
        <v>400</v>
      </c>
      <c r="DK554">
        <v>24</v>
      </c>
      <c r="DL554">
        <v>0.15</v>
      </c>
      <c r="DM554">
        <v>0.13</v>
      </c>
      <c r="DN554">
        <v>-39.58378749999999</v>
      </c>
      <c r="DO554">
        <v>-1.999363227016778</v>
      </c>
      <c r="DP554">
        <v>0.2017774531352548</v>
      </c>
      <c r="DQ554">
        <v>0</v>
      </c>
      <c r="DR554">
        <v>2.050497</v>
      </c>
      <c r="DS554">
        <v>-0.1303506191369594</v>
      </c>
      <c r="DT554">
        <v>0.01258458942516603</v>
      </c>
      <c r="DU554">
        <v>0</v>
      </c>
      <c r="DV554">
        <v>0</v>
      </c>
      <c r="DW554">
        <v>2</v>
      </c>
      <c r="DX554" t="s">
        <v>357</v>
      </c>
      <c r="DY554">
        <v>2.97707</v>
      </c>
      <c r="DZ554">
        <v>2.72812</v>
      </c>
      <c r="EA554">
        <v>0.129052</v>
      </c>
      <c r="EB554">
        <v>0.134824</v>
      </c>
      <c r="EC554">
        <v>0.121577</v>
      </c>
      <c r="ED554">
        <v>0.116613</v>
      </c>
      <c r="EE554">
        <v>25976</v>
      </c>
      <c r="EF554">
        <v>25504.7</v>
      </c>
      <c r="EG554">
        <v>30364.3</v>
      </c>
      <c r="EH554">
        <v>29738.1</v>
      </c>
      <c r="EI554">
        <v>36815.9</v>
      </c>
      <c r="EJ554">
        <v>34587.9</v>
      </c>
      <c r="EK554">
        <v>46464.9</v>
      </c>
      <c r="EL554">
        <v>44224.8</v>
      </c>
      <c r="EM554">
        <v>1.85427</v>
      </c>
      <c r="EN554">
        <v>1.8265</v>
      </c>
      <c r="EO554">
        <v>0.184409</v>
      </c>
      <c r="EP554">
        <v>0</v>
      </c>
      <c r="EQ554">
        <v>32.0503</v>
      </c>
      <c r="ER554">
        <v>999.9</v>
      </c>
      <c r="ES554">
        <v>48.4</v>
      </c>
      <c r="ET554">
        <v>33.4</v>
      </c>
      <c r="EU554">
        <v>27.9923</v>
      </c>
      <c r="EV554">
        <v>63.0326</v>
      </c>
      <c r="EW554">
        <v>20.3285</v>
      </c>
      <c r="EX554">
        <v>1</v>
      </c>
      <c r="EY554">
        <v>0.153155</v>
      </c>
      <c r="EZ554">
        <v>-1.96026</v>
      </c>
      <c r="FA554">
        <v>20.1893</v>
      </c>
      <c r="FB554">
        <v>5.22777</v>
      </c>
      <c r="FC554">
        <v>11.974</v>
      </c>
      <c r="FD554">
        <v>4.9699</v>
      </c>
      <c r="FE554">
        <v>3.28938</v>
      </c>
      <c r="FF554">
        <v>9999</v>
      </c>
      <c r="FG554">
        <v>9999</v>
      </c>
      <c r="FH554">
        <v>9999</v>
      </c>
      <c r="FI554">
        <v>999.9</v>
      </c>
      <c r="FJ554">
        <v>4.97303</v>
      </c>
      <c r="FK554">
        <v>1.87745</v>
      </c>
      <c r="FL554">
        <v>1.87561</v>
      </c>
      <c r="FM554">
        <v>1.87838</v>
      </c>
      <c r="FN554">
        <v>1.87506</v>
      </c>
      <c r="FO554">
        <v>1.87866</v>
      </c>
      <c r="FP554">
        <v>1.87573</v>
      </c>
      <c r="FQ554">
        <v>1.87687</v>
      </c>
      <c r="FR554">
        <v>0</v>
      </c>
      <c r="FS554">
        <v>0</v>
      </c>
      <c r="FT554">
        <v>0</v>
      </c>
      <c r="FU554">
        <v>0</v>
      </c>
      <c r="FV554" t="s">
        <v>358</v>
      </c>
      <c r="FW554" t="s">
        <v>359</v>
      </c>
      <c r="FX554" t="s">
        <v>360</v>
      </c>
      <c r="FY554" t="s">
        <v>360</v>
      </c>
      <c r="FZ554" t="s">
        <v>360</v>
      </c>
      <c r="GA554" t="s">
        <v>360</v>
      </c>
      <c r="GB554">
        <v>0</v>
      </c>
      <c r="GC554">
        <v>100</v>
      </c>
      <c r="GD554">
        <v>100</v>
      </c>
      <c r="GE554">
        <v>4.316</v>
      </c>
      <c r="GF554">
        <v>0.4006</v>
      </c>
      <c r="GG554">
        <v>1.952128706093963</v>
      </c>
      <c r="GH554">
        <v>0.004218851560130391</v>
      </c>
      <c r="GI554">
        <v>-1.795455638341317E-06</v>
      </c>
      <c r="GJ554">
        <v>4.509012065089949E-10</v>
      </c>
      <c r="GK554">
        <v>0.4005864047308223</v>
      </c>
      <c r="GL554">
        <v>0</v>
      </c>
      <c r="GM554">
        <v>0</v>
      </c>
      <c r="GN554">
        <v>0</v>
      </c>
      <c r="GO554">
        <v>0</v>
      </c>
      <c r="GP554">
        <v>2124</v>
      </c>
      <c r="GQ554">
        <v>1</v>
      </c>
      <c r="GR554">
        <v>26</v>
      </c>
      <c r="GS554">
        <v>223383.9</v>
      </c>
      <c r="GT554">
        <v>1259.6</v>
      </c>
      <c r="GU554">
        <v>1.92261</v>
      </c>
      <c r="GV554">
        <v>2.55249</v>
      </c>
      <c r="GW554">
        <v>1.39893</v>
      </c>
      <c r="GX554">
        <v>2.36206</v>
      </c>
      <c r="GY554">
        <v>1.44897</v>
      </c>
      <c r="GZ554">
        <v>2.48169</v>
      </c>
      <c r="HA554">
        <v>39.9689</v>
      </c>
      <c r="HB554">
        <v>24.2101</v>
      </c>
      <c r="HC554">
        <v>18</v>
      </c>
      <c r="HD554">
        <v>494.901</v>
      </c>
      <c r="HE554">
        <v>449.054</v>
      </c>
      <c r="HF554">
        <v>34.7221</v>
      </c>
      <c r="HG554">
        <v>29.1722</v>
      </c>
      <c r="HH554">
        <v>30.0004</v>
      </c>
      <c r="HI554">
        <v>28.7989</v>
      </c>
      <c r="HJ554">
        <v>28.8348</v>
      </c>
      <c r="HK554">
        <v>38.5605</v>
      </c>
      <c r="HL554">
        <v>0</v>
      </c>
      <c r="HM554">
        <v>100</v>
      </c>
      <c r="HN554">
        <v>34.7149</v>
      </c>
      <c r="HO554">
        <v>821.45</v>
      </c>
      <c r="HP554">
        <v>29.0264</v>
      </c>
      <c r="HQ554">
        <v>100.402</v>
      </c>
      <c r="HR554">
        <v>101.692</v>
      </c>
    </row>
    <row r="555" spans="1:226">
      <c r="A555">
        <v>539</v>
      </c>
      <c r="B555">
        <v>1677871105.6</v>
      </c>
      <c r="C555">
        <v>8584.099999904633</v>
      </c>
      <c r="D555" t="s">
        <v>1444</v>
      </c>
      <c r="E555" t="s">
        <v>1445</v>
      </c>
      <c r="F555">
        <v>5</v>
      </c>
      <c r="G555" t="s">
        <v>353</v>
      </c>
      <c r="H555" t="s">
        <v>1155</v>
      </c>
      <c r="I555">
        <v>1677871098.1</v>
      </c>
      <c r="J555">
        <f>(K555)/1000</f>
        <v>0</v>
      </c>
      <c r="K555">
        <f>IF(BF555, AN555, AH555)</f>
        <v>0</v>
      </c>
      <c r="L555">
        <f>IF(BF555, AI555, AG555)</f>
        <v>0</v>
      </c>
      <c r="M555">
        <f>BH555 - IF(AU555&gt;1, L555*BB555*100.0/(AW555*BV555), 0)</f>
        <v>0</v>
      </c>
      <c r="N555">
        <f>((T555-J555/2)*M555-L555)/(T555+J555/2)</f>
        <v>0</v>
      </c>
      <c r="O555">
        <f>N555*(BO555+BP555)/1000.0</f>
        <v>0</v>
      </c>
      <c r="P555">
        <f>(BH555 - IF(AU555&gt;1, L555*BB555*100.0/(AW555*BV555), 0))*(BO555+BP555)/1000.0</f>
        <v>0</v>
      </c>
      <c r="Q555">
        <f>2.0/((1/S555-1/R555)+SIGN(S555)*SQRT((1/S555-1/R555)*(1/S555-1/R555) + 4*BC555/((BC555+1)*(BC555+1))*(2*1/S555*1/R555-1/R555*1/R555)))</f>
        <v>0</v>
      </c>
      <c r="R555">
        <f>IF(LEFT(BD555,1)&lt;&gt;"0",IF(LEFT(BD555,1)="1",3.0,BE555),$D$5+$E$5*(BV555*BO555/($K$5*1000))+$F$5*(BV555*BO555/($K$5*1000))*MAX(MIN(BB555,$J$5),$I$5)*MAX(MIN(BB555,$J$5),$I$5)+$G$5*MAX(MIN(BB555,$J$5),$I$5)*(BV555*BO555/($K$5*1000))+$H$5*(BV555*BO555/($K$5*1000))*(BV555*BO555/($K$5*1000)))</f>
        <v>0</v>
      </c>
      <c r="S555">
        <f>J555*(1000-(1000*0.61365*exp(17.502*W555/(240.97+W555))/(BO555+BP555)+BJ555)/2)/(1000*0.61365*exp(17.502*W555/(240.97+W555))/(BO555+BP555)-BJ555)</f>
        <v>0</v>
      </c>
      <c r="T555">
        <f>1/((BC555+1)/(Q555/1.6)+1/(R555/1.37)) + BC555/((BC555+1)/(Q555/1.6) + BC555/(R555/1.37))</f>
        <v>0</v>
      </c>
      <c r="U555">
        <f>(AX555*BA555)</f>
        <v>0</v>
      </c>
      <c r="V555">
        <f>(BQ555+(U555+2*0.95*5.67E-8*(((BQ555+$B$7)+273)^4-(BQ555+273)^4)-44100*J555)/(1.84*29.3*R555+8*0.95*5.67E-8*(BQ555+273)^3))</f>
        <v>0</v>
      </c>
      <c r="W555">
        <f>($C$7*BR555+$D$7*BS555+$E$7*V555)</f>
        <v>0</v>
      </c>
      <c r="X555">
        <f>0.61365*exp(17.502*W555/(240.97+W555))</f>
        <v>0</v>
      </c>
      <c r="Y555">
        <f>(Z555/AA555*100)</f>
        <v>0</v>
      </c>
      <c r="Z555">
        <f>BJ555*(BO555+BP555)/1000</f>
        <v>0</v>
      </c>
      <c r="AA555">
        <f>0.61365*exp(17.502*BQ555/(240.97+BQ555))</f>
        <v>0</v>
      </c>
      <c r="AB555">
        <f>(X555-BJ555*(BO555+BP555)/1000)</f>
        <v>0</v>
      </c>
      <c r="AC555">
        <f>(-J555*44100)</f>
        <v>0</v>
      </c>
      <c r="AD555">
        <f>2*29.3*R555*0.92*(BQ555-W555)</f>
        <v>0</v>
      </c>
      <c r="AE555">
        <f>2*0.95*5.67E-8*(((BQ555+$B$7)+273)^4-(W555+273)^4)</f>
        <v>0</v>
      </c>
      <c r="AF555">
        <f>U555+AE555+AC555+AD555</f>
        <v>0</v>
      </c>
      <c r="AG555">
        <f>BN555*AU555*(BI555-BH555*(1000-AU555*BK555)/(1000-AU555*BJ555))/(100*BB555)</f>
        <v>0</v>
      </c>
      <c r="AH555">
        <f>1000*BN555*AU555*(BJ555-BK555)/(100*BB555*(1000-AU555*BJ555))</f>
        <v>0</v>
      </c>
      <c r="AI555">
        <f>(AJ555 - AK555 - BO555*1E3/(8.314*(BQ555+273.15)) * AM555/BN555 * AL555) * BN555/(100*BB555) * (1000 - BK555)/1000</f>
        <v>0</v>
      </c>
      <c r="AJ555">
        <v>832.6134926712308</v>
      </c>
      <c r="AK555">
        <v>801.2433333333332</v>
      </c>
      <c r="AL555">
        <v>3.420697970337586</v>
      </c>
      <c r="AM555">
        <v>63.79551976902608</v>
      </c>
      <c r="AN555">
        <f>(AP555 - AO555 + BO555*1E3/(8.314*(BQ555+273.15)) * AR555/BN555 * AQ555) * BN555/(100*BB555) * 1000/(1000 - AP555)</f>
        <v>0</v>
      </c>
      <c r="AO555">
        <v>27.51164201660595</v>
      </c>
      <c r="AP555">
        <v>29.52559515151515</v>
      </c>
      <c r="AQ555">
        <v>-2.590993409353552E-05</v>
      </c>
      <c r="AR555">
        <v>100.2132558642337</v>
      </c>
      <c r="AS555">
        <v>0</v>
      </c>
      <c r="AT555">
        <v>0</v>
      </c>
      <c r="AU555">
        <f>IF(AS555*$H$13&gt;=AW555,1.0,(AW555/(AW555-AS555*$H$13)))</f>
        <v>0</v>
      </c>
      <c r="AV555">
        <f>(AU555-1)*100</f>
        <v>0</v>
      </c>
      <c r="AW555">
        <f>MAX(0,($B$13+$C$13*BV555)/(1+$D$13*BV555)*BO555/(BQ555+273)*$E$13)</f>
        <v>0</v>
      </c>
      <c r="AX555">
        <f>$B$11*BW555+$C$11*BX555+$F$11*CI555*(1-CL555)</f>
        <v>0</v>
      </c>
      <c r="AY555">
        <f>AX555*AZ555</f>
        <v>0</v>
      </c>
      <c r="AZ555">
        <f>($B$11*$D$9+$C$11*$D$9+$F$11*((CV555+CN555)/MAX(CV555+CN555+CW555, 0.1)*$I$9+CW555/MAX(CV555+CN555+CW555, 0.1)*$J$9))/($B$11+$C$11+$F$11)</f>
        <v>0</v>
      </c>
      <c r="BA555">
        <f>($B$11*$K$9+$C$11*$K$9+$F$11*((CV555+CN555)/MAX(CV555+CN555+CW555, 0.1)*$P$9+CW555/MAX(CV555+CN555+CW555, 0.1)*$Q$9))/($B$11+$C$11+$F$11)</f>
        <v>0</v>
      </c>
      <c r="BB555">
        <v>3.21</v>
      </c>
      <c r="BC555">
        <v>0.5</v>
      </c>
      <c r="BD555" t="s">
        <v>355</v>
      </c>
      <c r="BE555">
        <v>2</v>
      </c>
      <c r="BF555" t="b">
        <v>1</v>
      </c>
      <c r="BG555">
        <v>1677871098.1</v>
      </c>
      <c r="BH555">
        <v>754.2812222222223</v>
      </c>
      <c r="BI555">
        <v>794.1012962962964</v>
      </c>
      <c r="BJ555">
        <v>29.54165185185185</v>
      </c>
      <c r="BK555">
        <v>27.51073703703704</v>
      </c>
      <c r="BL555">
        <v>749.9849259259257</v>
      </c>
      <c r="BM555">
        <v>29.14107037037038</v>
      </c>
      <c r="BN555">
        <v>500.0211481481481</v>
      </c>
      <c r="BO555">
        <v>89.33924444444447</v>
      </c>
      <c r="BP555">
        <v>0.09985470740740741</v>
      </c>
      <c r="BQ555">
        <v>34.26120740740742</v>
      </c>
      <c r="BR555">
        <v>35.03288888888889</v>
      </c>
      <c r="BS555">
        <v>999.9000000000001</v>
      </c>
      <c r="BT555">
        <v>0</v>
      </c>
      <c r="BU555">
        <v>0</v>
      </c>
      <c r="BV555">
        <v>10002.07185185185</v>
      </c>
      <c r="BW555">
        <v>0</v>
      </c>
      <c r="BX555">
        <v>5.792219999999999</v>
      </c>
      <c r="BY555">
        <v>-39.82003333333333</v>
      </c>
      <c r="BZ555">
        <v>777.242</v>
      </c>
      <c r="CA555">
        <v>816.5655555555555</v>
      </c>
      <c r="CB555">
        <v>2.030912962962963</v>
      </c>
      <c r="CC555">
        <v>794.1012962962964</v>
      </c>
      <c r="CD555">
        <v>27.51073703703704</v>
      </c>
      <c r="CE555">
        <v>2.639229259259259</v>
      </c>
      <c r="CF555">
        <v>2.457789259259259</v>
      </c>
      <c r="CG555">
        <v>21.91156666666667</v>
      </c>
      <c r="CH555">
        <v>20.74964074074075</v>
      </c>
      <c r="CI555">
        <v>1999.996666666666</v>
      </c>
      <c r="CJ555">
        <v>0.9800057407407406</v>
      </c>
      <c r="CK555">
        <v>0.01999402592592593</v>
      </c>
      <c r="CL555">
        <v>0</v>
      </c>
      <c r="CM555">
        <v>2.159388888888889</v>
      </c>
      <c r="CN555">
        <v>0</v>
      </c>
      <c r="CO555">
        <v>6516.21</v>
      </c>
      <c r="CP555">
        <v>17338.22592592592</v>
      </c>
      <c r="CQ555">
        <v>39.88418518518518</v>
      </c>
      <c r="CR555">
        <v>40.56199999999999</v>
      </c>
      <c r="CS555">
        <v>39.65944444444444</v>
      </c>
      <c r="CT555">
        <v>38.95333333333333</v>
      </c>
      <c r="CU555">
        <v>39.68699999999999</v>
      </c>
      <c r="CV555">
        <v>1960.006666666667</v>
      </c>
      <c r="CW555">
        <v>39.99</v>
      </c>
      <c r="CX555">
        <v>0</v>
      </c>
      <c r="CY555">
        <v>1677871108.6</v>
      </c>
      <c r="CZ555">
        <v>0</v>
      </c>
      <c r="DA555">
        <v>0</v>
      </c>
      <c r="DB555" t="s">
        <v>356</v>
      </c>
      <c r="DC555">
        <v>1664468064.5</v>
      </c>
      <c r="DD555">
        <v>1677795524</v>
      </c>
      <c r="DE555">
        <v>0</v>
      </c>
      <c r="DF555">
        <v>-0.419</v>
      </c>
      <c r="DG555">
        <v>-0.001</v>
      </c>
      <c r="DH555">
        <v>3.097</v>
      </c>
      <c r="DI555">
        <v>0.268</v>
      </c>
      <c r="DJ555">
        <v>400</v>
      </c>
      <c r="DK555">
        <v>24</v>
      </c>
      <c r="DL555">
        <v>0.15</v>
      </c>
      <c r="DM555">
        <v>0.13</v>
      </c>
      <c r="DN555">
        <v>-39.72900000000001</v>
      </c>
      <c r="DO555">
        <v>-1.45595121951222</v>
      </c>
      <c r="DP555">
        <v>0.1572602627617754</v>
      </c>
      <c r="DQ555">
        <v>0</v>
      </c>
      <c r="DR555">
        <v>2.038779024390244</v>
      </c>
      <c r="DS555">
        <v>-0.1355583972125416</v>
      </c>
      <c r="DT555">
        <v>0.01340244331653983</v>
      </c>
      <c r="DU555">
        <v>0</v>
      </c>
      <c r="DV555">
        <v>0</v>
      </c>
      <c r="DW555">
        <v>2</v>
      </c>
      <c r="DX555" t="s">
        <v>357</v>
      </c>
      <c r="DY555">
        <v>2.97734</v>
      </c>
      <c r="DZ555">
        <v>2.72874</v>
      </c>
      <c r="EA555">
        <v>0.130934</v>
      </c>
      <c r="EB555">
        <v>0.136686</v>
      </c>
      <c r="EC555">
        <v>0.121541</v>
      </c>
      <c r="ED555">
        <v>0.116617</v>
      </c>
      <c r="EE555">
        <v>25919.7</v>
      </c>
      <c r="EF555">
        <v>25449.7</v>
      </c>
      <c r="EG555">
        <v>30364.1</v>
      </c>
      <c r="EH555">
        <v>29737.9</v>
      </c>
      <c r="EI555">
        <v>36817.4</v>
      </c>
      <c r="EJ555">
        <v>34587.8</v>
      </c>
      <c r="EK555">
        <v>46464.8</v>
      </c>
      <c r="EL555">
        <v>44224.7</v>
      </c>
      <c r="EM555">
        <v>1.85415</v>
      </c>
      <c r="EN555">
        <v>1.82645</v>
      </c>
      <c r="EO555">
        <v>0.183307</v>
      </c>
      <c r="EP555">
        <v>0</v>
      </c>
      <c r="EQ555">
        <v>32.0644</v>
      </c>
      <c r="ER555">
        <v>999.9</v>
      </c>
      <c r="ES555">
        <v>48.4</v>
      </c>
      <c r="ET555">
        <v>33.4</v>
      </c>
      <c r="EU555">
        <v>27.9899</v>
      </c>
      <c r="EV555">
        <v>62.8326</v>
      </c>
      <c r="EW555">
        <v>20.2644</v>
      </c>
      <c r="EX555">
        <v>1</v>
      </c>
      <c r="EY555">
        <v>0.153252</v>
      </c>
      <c r="EZ555">
        <v>-1.93292</v>
      </c>
      <c r="FA555">
        <v>20.19</v>
      </c>
      <c r="FB555">
        <v>5.22987</v>
      </c>
      <c r="FC555">
        <v>11.974</v>
      </c>
      <c r="FD555">
        <v>4.97065</v>
      </c>
      <c r="FE555">
        <v>3.28955</v>
      </c>
      <c r="FF555">
        <v>9999</v>
      </c>
      <c r="FG555">
        <v>9999</v>
      </c>
      <c r="FH555">
        <v>9999</v>
      </c>
      <c r="FI555">
        <v>999.9</v>
      </c>
      <c r="FJ555">
        <v>4.97303</v>
      </c>
      <c r="FK555">
        <v>1.87744</v>
      </c>
      <c r="FL555">
        <v>1.87561</v>
      </c>
      <c r="FM555">
        <v>1.87837</v>
      </c>
      <c r="FN555">
        <v>1.87507</v>
      </c>
      <c r="FO555">
        <v>1.87866</v>
      </c>
      <c r="FP555">
        <v>1.87575</v>
      </c>
      <c r="FQ555">
        <v>1.87686</v>
      </c>
      <c r="FR555">
        <v>0</v>
      </c>
      <c r="FS555">
        <v>0</v>
      </c>
      <c r="FT555">
        <v>0</v>
      </c>
      <c r="FU555">
        <v>0</v>
      </c>
      <c r="FV555" t="s">
        <v>358</v>
      </c>
      <c r="FW555" t="s">
        <v>359</v>
      </c>
      <c r="FX555" t="s">
        <v>360</v>
      </c>
      <c r="FY555" t="s">
        <v>360</v>
      </c>
      <c r="FZ555" t="s">
        <v>360</v>
      </c>
      <c r="GA555" t="s">
        <v>360</v>
      </c>
      <c r="GB555">
        <v>0</v>
      </c>
      <c r="GC555">
        <v>100</v>
      </c>
      <c r="GD555">
        <v>100</v>
      </c>
      <c r="GE555">
        <v>4.353</v>
      </c>
      <c r="GF555">
        <v>0.4006</v>
      </c>
      <c r="GG555">
        <v>1.952128706093963</v>
      </c>
      <c r="GH555">
        <v>0.004218851560130391</v>
      </c>
      <c r="GI555">
        <v>-1.795455638341317E-06</v>
      </c>
      <c r="GJ555">
        <v>4.509012065089949E-10</v>
      </c>
      <c r="GK555">
        <v>0.4005864047308223</v>
      </c>
      <c r="GL555">
        <v>0</v>
      </c>
      <c r="GM555">
        <v>0</v>
      </c>
      <c r="GN555">
        <v>0</v>
      </c>
      <c r="GO555">
        <v>0</v>
      </c>
      <c r="GP555">
        <v>2124</v>
      </c>
      <c r="GQ555">
        <v>1</v>
      </c>
      <c r="GR555">
        <v>26</v>
      </c>
      <c r="GS555">
        <v>223384</v>
      </c>
      <c r="GT555">
        <v>1259.7</v>
      </c>
      <c r="GU555">
        <v>1.95679</v>
      </c>
      <c r="GV555">
        <v>2.55981</v>
      </c>
      <c r="GW555">
        <v>1.39893</v>
      </c>
      <c r="GX555">
        <v>2.36206</v>
      </c>
      <c r="GY555">
        <v>1.44897</v>
      </c>
      <c r="GZ555">
        <v>2.48047</v>
      </c>
      <c r="HA555">
        <v>39.9437</v>
      </c>
      <c r="HB555">
        <v>24.2013</v>
      </c>
      <c r="HC555">
        <v>18</v>
      </c>
      <c r="HD555">
        <v>494.864</v>
      </c>
      <c r="HE555">
        <v>449.053</v>
      </c>
      <c r="HF555">
        <v>34.6899</v>
      </c>
      <c r="HG555">
        <v>29.1753</v>
      </c>
      <c r="HH555">
        <v>30.0001</v>
      </c>
      <c r="HI555">
        <v>28.8039</v>
      </c>
      <c r="HJ555">
        <v>28.8389</v>
      </c>
      <c r="HK555">
        <v>39.2307</v>
      </c>
      <c r="HL555">
        <v>0</v>
      </c>
      <c r="HM555">
        <v>100</v>
      </c>
      <c r="HN555">
        <v>34.6829</v>
      </c>
      <c r="HO555">
        <v>841.486</v>
      </c>
      <c r="HP555">
        <v>29.0264</v>
      </c>
      <c r="HQ555">
        <v>100.401</v>
      </c>
      <c r="HR555">
        <v>101.691</v>
      </c>
    </row>
    <row r="556" spans="1:226">
      <c r="A556">
        <v>540</v>
      </c>
      <c r="B556">
        <v>1677871110.6</v>
      </c>
      <c r="C556">
        <v>8589.099999904633</v>
      </c>
      <c r="D556" t="s">
        <v>1446</v>
      </c>
      <c r="E556" t="s">
        <v>1447</v>
      </c>
      <c r="F556">
        <v>5</v>
      </c>
      <c r="G556" t="s">
        <v>353</v>
      </c>
      <c r="H556" t="s">
        <v>1155</v>
      </c>
      <c r="I556">
        <v>1677871102.814285</v>
      </c>
      <c r="J556">
        <f>(K556)/1000</f>
        <v>0</v>
      </c>
      <c r="K556">
        <f>IF(BF556, AN556, AH556)</f>
        <v>0</v>
      </c>
      <c r="L556">
        <f>IF(BF556, AI556, AG556)</f>
        <v>0</v>
      </c>
      <c r="M556">
        <f>BH556 - IF(AU556&gt;1, L556*BB556*100.0/(AW556*BV556), 0)</f>
        <v>0</v>
      </c>
      <c r="N556">
        <f>((T556-J556/2)*M556-L556)/(T556+J556/2)</f>
        <v>0</v>
      </c>
      <c r="O556">
        <f>N556*(BO556+BP556)/1000.0</f>
        <v>0</v>
      </c>
      <c r="P556">
        <f>(BH556 - IF(AU556&gt;1, L556*BB556*100.0/(AW556*BV556), 0))*(BO556+BP556)/1000.0</f>
        <v>0</v>
      </c>
      <c r="Q556">
        <f>2.0/((1/S556-1/R556)+SIGN(S556)*SQRT((1/S556-1/R556)*(1/S556-1/R556) + 4*BC556/((BC556+1)*(BC556+1))*(2*1/S556*1/R556-1/R556*1/R556)))</f>
        <v>0</v>
      </c>
      <c r="R556">
        <f>IF(LEFT(BD556,1)&lt;&gt;"0",IF(LEFT(BD556,1)="1",3.0,BE556),$D$5+$E$5*(BV556*BO556/($K$5*1000))+$F$5*(BV556*BO556/($K$5*1000))*MAX(MIN(BB556,$J$5),$I$5)*MAX(MIN(BB556,$J$5),$I$5)+$G$5*MAX(MIN(BB556,$J$5),$I$5)*(BV556*BO556/($K$5*1000))+$H$5*(BV556*BO556/($K$5*1000))*(BV556*BO556/($K$5*1000)))</f>
        <v>0</v>
      </c>
      <c r="S556">
        <f>J556*(1000-(1000*0.61365*exp(17.502*W556/(240.97+W556))/(BO556+BP556)+BJ556)/2)/(1000*0.61365*exp(17.502*W556/(240.97+W556))/(BO556+BP556)-BJ556)</f>
        <v>0</v>
      </c>
      <c r="T556">
        <f>1/((BC556+1)/(Q556/1.6)+1/(R556/1.37)) + BC556/((BC556+1)/(Q556/1.6) + BC556/(R556/1.37))</f>
        <v>0</v>
      </c>
      <c r="U556">
        <f>(AX556*BA556)</f>
        <v>0</v>
      </c>
      <c r="V556">
        <f>(BQ556+(U556+2*0.95*5.67E-8*(((BQ556+$B$7)+273)^4-(BQ556+273)^4)-44100*J556)/(1.84*29.3*R556+8*0.95*5.67E-8*(BQ556+273)^3))</f>
        <v>0</v>
      </c>
      <c r="W556">
        <f>($C$7*BR556+$D$7*BS556+$E$7*V556)</f>
        <v>0</v>
      </c>
      <c r="X556">
        <f>0.61365*exp(17.502*W556/(240.97+W556))</f>
        <v>0</v>
      </c>
      <c r="Y556">
        <f>(Z556/AA556*100)</f>
        <v>0</v>
      </c>
      <c r="Z556">
        <f>BJ556*(BO556+BP556)/1000</f>
        <v>0</v>
      </c>
      <c r="AA556">
        <f>0.61365*exp(17.502*BQ556/(240.97+BQ556))</f>
        <v>0</v>
      </c>
      <c r="AB556">
        <f>(X556-BJ556*(BO556+BP556)/1000)</f>
        <v>0</v>
      </c>
      <c r="AC556">
        <f>(-J556*44100)</f>
        <v>0</v>
      </c>
      <c r="AD556">
        <f>2*29.3*R556*0.92*(BQ556-W556)</f>
        <v>0</v>
      </c>
      <c r="AE556">
        <f>2*0.95*5.67E-8*(((BQ556+$B$7)+273)^4-(W556+273)^4)</f>
        <v>0</v>
      </c>
      <c r="AF556">
        <f>U556+AE556+AC556+AD556</f>
        <v>0</v>
      </c>
      <c r="AG556">
        <f>BN556*AU556*(BI556-BH556*(1000-AU556*BK556)/(1000-AU556*BJ556))/(100*BB556)</f>
        <v>0</v>
      </c>
      <c r="AH556">
        <f>1000*BN556*AU556*(BJ556-BK556)/(100*BB556*(1000-AU556*BJ556))</f>
        <v>0</v>
      </c>
      <c r="AI556">
        <f>(AJ556 - AK556 - BO556*1E3/(8.314*(BQ556+273.15)) * AM556/BN556 * AL556) * BN556/(100*BB556) * (1000 - BK556)/1000</f>
        <v>0</v>
      </c>
      <c r="AJ556">
        <v>850.0308719986667</v>
      </c>
      <c r="AK556">
        <v>818.4967757575755</v>
      </c>
      <c r="AL556">
        <v>3.454125011049041</v>
      </c>
      <c r="AM556">
        <v>63.79551976902608</v>
      </c>
      <c r="AN556">
        <f>(AP556 - AO556 + BO556*1E3/(8.314*(BQ556+273.15)) * AR556/BN556 * AQ556) * BN556/(100*BB556) * 1000/(1000 - AP556)</f>
        <v>0</v>
      </c>
      <c r="AO556">
        <v>27.51435744122421</v>
      </c>
      <c r="AP556">
        <v>29.51317212121211</v>
      </c>
      <c r="AQ556">
        <v>-2.473971416677905E-05</v>
      </c>
      <c r="AR556">
        <v>100.2132558642337</v>
      </c>
      <c r="AS556">
        <v>0</v>
      </c>
      <c r="AT556">
        <v>0</v>
      </c>
      <c r="AU556">
        <f>IF(AS556*$H$13&gt;=AW556,1.0,(AW556/(AW556-AS556*$H$13)))</f>
        <v>0</v>
      </c>
      <c r="AV556">
        <f>(AU556-1)*100</f>
        <v>0</v>
      </c>
      <c r="AW556">
        <f>MAX(0,($B$13+$C$13*BV556)/(1+$D$13*BV556)*BO556/(BQ556+273)*$E$13)</f>
        <v>0</v>
      </c>
      <c r="AX556">
        <f>$B$11*BW556+$C$11*BX556+$F$11*CI556*(1-CL556)</f>
        <v>0</v>
      </c>
      <c r="AY556">
        <f>AX556*AZ556</f>
        <v>0</v>
      </c>
      <c r="AZ556">
        <f>($B$11*$D$9+$C$11*$D$9+$F$11*((CV556+CN556)/MAX(CV556+CN556+CW556, 0.1)*$I$9+CW556/MAX(CV556+CN556+CW556, 0.1)*$J$9))/($B$11+$C$11+$F$11)</f>
        <v>0</v>
      </c>
      <c r="BA556">
        <f>($B$11*$K$9+$C$11*$K$9+$F$11*((CV556+CN556)/MAX(CV556+CN556+CW556, 0.1)*$P$9+CW556/MAX(CV556+CN556+CW556, 0.1)*$Q$9))/($B$11+$C$11+$F$11)</f>
        <v>0</v>
      </c>
      <c r="BB556">
        <v>3.21</v>
      </c>
      <c r="BC556">
        <v>0.5</v>
      </c>
      <c r="BD556" t="s">
        <v>355</v>
      </c>
      <c r="BE556">
        <v>2</v>
      </c>
      <c r="BF556" t="b">
        <v>1</v>
      </c>
      <c r="BG556">
        <v>1677871102.814285</v>
      </c>
      <c r="BH556">
        <v>769.9923928571428</v>
      </c>
      <c r="BI556">
        <v>809.9318571428573</v>
      </c>
      <c r="BJ556">
        <v>29.53104285714285</v>
      </c>
      <c r="BK556">
        <v>27.51227857142857</v>
      </c>
      <c r="BL556">
        <v>765.6605357142855</v>
      </c>
      <c r="BM556">
        <v>29.13046428571429</v>
      </c>
      <c r="BN556">
        <v>500.020857142857</v>
      </c>
      <c r="BO556">
        <v>89.33897500000002</v>
      </c>
      <c r="BP556">
        <v>0.10002675</v>
      </c>
      <c r="BQ556">
        <v>34.26123214285713</v>
      </c>
      <c r="BR556">
        <v>35.03290000000001</v>
      </c>
      <c r="BS556">
        <v>999.9000000000002</v>
      </c>
      <c r="BT556">
        <v>0</v>
      </c>
      <c r="BU556">
        <v>0</v>
      </c>
      <c r="BV556">
        <v>9997.273928571429</v>
      </c>
      <c r="BW556">
        <v>0</v>
      </c>
      <c r="BX556">
        <v>5.792219999999999</v>
      </c>
      <c r="BY556">
        <v>-39.93936428571428</v>
      </c>
      <c r="BZ556">
        <v>793.4227857142857</v>
      </c>
      <c r="CA556">
        <v>832.8452500000001</v>
      </c>
      <c r="CB556">
        <v>2.018768928571428</v>
      </c>
      <c r="CC556">
        <v>809.9318571428573</v>
      </c>
      <c r="CD556">
        <v>27.51227857142857</v>
      </c>
      <c r="CE556">
        <v>2.638273571428571</v>
      </c>
      <c r="CF556">
        <v>2.457919642857143</v>
      </c>
      <c r="CG556">
        <v>21.90563214285714</v>
      </c>
      <c r="CH556">
        <v>20.7505</v>
      </c>
      <c r="CI556">
        <v>1999.986071428571</v>
      </c>
      <c r="CJ556">
        <v>0.9800057142857141</v>
      </c>
      <c r="CK556">
        <v>0.01999404642857142</v>
      </c>
      <c r="CL556">
        <v>0</v>
      </c>
      <c r="CM556">
        <v>2.148353571428571</v>
      </c>
      <c r="CN556">
        <v>0</v>
      </c>
      <c r="CO556">
        <v>6519.321071428572</v>
      </c>
      <c r="CP556">
        <v>17338.12857142857</v>
      </c>
      <c r="CQ556">
        <v>39.89492857142857</v>
      </c>
      <c r="CR556">
        <v>40.56199999999999</v>
      </c>
      <c r="CS556">
        <v>39.67814285714285</v>
      </c>
      <c r="CT556">
        <v>38.96849999999999</v>
      </c>
      <c r="CU556">
        <v>39.68699999999999</v>
      </c>
      <c r="CV556">
        <v>1959.996071428571</v>
      </c>
      <c r="CW556">
        <v>39.99</v>
      </c>
      <c r="CX556">
        <v>0</v>
      </c>
      <c r="CY556">
        <v>1677871114</v>
      </c>
      <c r="CZ556">
        <v>0</v>
      </c>
      <c r="DA556">
        <v>0</v>
      </c>
      <c r="DB556" t="s">
        <v>356</v>
      </c>
      <c r="DC556">
        <v>1664468064.5</v>
      </c>
      <c r="DD556">
        <v>1677795524</v>
      </c>
      <c r="DE556">
        <v>0</v>
      </c>
      <c r="DF556">
        <v>-0.419</v>
      </c>
      <c r="DG556">
        <v>-0.001</v>
      </c>
      <c r="DH556">
        <v>3.097</v>
      </c>
      <c r="DI556">
        <v>0.268</v>
      </c>
      <c r="DJ556">
        <v>400</v>
      </c>
      <c r="DK556">
        <v>24</v>
      </c>
      <c r="DL556">
        <v>0.15</v>
      </c>
      <c r="DM556">
        <v>0.13</v>
      </c>
      <c r="DN556">
        <v>-39.880075</v>
      </c>
      <c r="DO556">
        <v>-1.356240900562676</v>
      </c>
      <c r="DP556">
        <v>0.141371135225689</v>
      </c>
      <c r="DQ556">
        <v>0</v>
      </c>
      <c r="DR556">
        <v>2.024808</v>
      </c>
      <c r="DS556">
        <v>-0.1531458911819907</v>
      </c>
      <c r="DT556">
        <v>0.01476598594744014</v>
      </c>
      <c r="DU556">
        <v>0</v>
      </c>
      <c r="DV556">
        <v>0</v>
      </c>
      <c r="DW556">
        <v>2</v>
      </c>
      <c r="DX556" t="s">
        <v>357</v>
      </c>
      <c r="DY556">
        <v>2.97725</v>
      </c>
      <c r="DZ556">
        <v>2.72855</v>
      </c>
      <c r="EA556">
        <v>0.132807</v>
      </c>
      <c r="EB556">
        <v>0.138528</v>
      </c>
      <c r="EC556">
        <v>0.121503</v>
      </c>
      <c r="ED556">
        <v>0.11662</v>
      </c>
      <c r="EE556">
        <v>25863.4</v>
      </c>
      <c r="EF556">
        <v>25394.5</v>
      </c>
      <c r="EG556">
        <v>30363.7</v>
      </c>
      <c r="EH556">
        <v>29737</v>
      </c>
      <c r="EI556">
        <v>36818.8</v>
      </c>
      <c r="EJ556">
        <v>34586.6</v>
      </c>
      <c r="EK556">
        <v>46464.2</v>
      </c>
      <c r="EL556">
        <v>44223.1</v>
      </c>
      <c r="EM556">
        <v>1.85417</v>
      </c>
      <c r="EN556">
        <v>1.82623</v>
      </c>
      <c r="EO556">
        <v>0.182807</v>
      </c>
      <c r="EP556">
        <v>0</v>
      </c>
      <c r="EQ556">
        <v>32.0774</v>
      </c>
      <c r="ER556">
        <v>999.9</v>
      </c>
      <c r="ES556">
        <v>48.4</v>
      </c>
      <c r="ET556">
        <v>33.4</v>
      </c>
      <c r="EU556">
        <v>27.9924</v>
      </c>
      <c r="EV556">
        <v>62.9326</v>
      </c>
      <c r="EW556">
        <v>20.2965</v>
      </c>
      <c r="EX556">
        <v>1</v>
      </c>
      <c r="EY556">
        <v>0.15346</v>
      </c>
      <c r="EZ556">
        <v>-1.91484</v>
      </c>
      <c r="FA556">
        <v>20.1902</v>
      </c>
      <c r="FB556">
        <v>5.22897</v>
      </c>
      <c r="FC556">
        <v>11.974</v>
      </c>
      <c r="FD556">
        <v>4.97065</v>
      </c>
      <c r="FE556">
        <v>3.28955</v>
      </c>
      <c r="FF556">
        <v>9999</v>
      </c>
      <c r="FG556">
        <v>9999</v>
      </c>
      <c r="FH556">
        <v>9999</v>
      </c>
      <c r="FI556">
        <v>999.9</v>
      </c>
      <c r="FJ556">
        <v>4.97303</v>
      </c>
      <c r="FK556">
        <v>1.87745</v>
      </c>
      <c r="FL556">
        <v>1.87559</v>
      </c>
      <c r="FM556">
        <v>1.87837</v>
      </c>
      <c r="FN556">
        <v>1.87504</v>
      </c>
      <c r="FO556">
        <v>1.87866</v>
      </c>
      <c r="FP556">
        <v>1.87572</v>
      </c>
      <c r="FQ556">
        <v>1.87684</v>
      </c>
      <c r="FR556">
        <v>0</v>
      </c>
      <c r="FS556">
        <v>0</v>
      </c>
      <c r="FT556">
        <v>0</v>
      </c>
      <c r="FU556">
        <v>0</v>
      </c>
      <c r="FV556" t="s">
        <v>358</v>
      </c>
      <c r="FW556" t="s">
        <v>359</v>
      </c>
      <c r="FX556" t="s">
        <v>360</v>
      </c>
      <c r="FY556" t="s">
        <v>360</v>
      </c>
      <c r="FZ556" t="s">
        <v>360</v>
      </c>
      <c r="GA556" t="s">
        <v>360</v>
      </c>
      <c r="GB556">
        <v>0</v>
      </c>
      <c r="GC556">
        <v>100</v>
      </c>
      <c r="GD556">
        <v>100</v>
      </c>
      <c r="GE556">
        <v>4.39</v>
      </c>
      <c r="GF556">
        <v>0.4006</v>
      </c>
      <c r="GG556">
        <v>1.952128706093963</v>
      </c>
      <c r="GH556">
        <v>0.004218851560130391</v>
      </c>
      <c r="GI556">
        <v>-1.795455638341317E-06</v>
      </c>
      <c r="GJ556">
        <v>4.509012065089949E-10</v>
      </c>
      <c r="GK556">
        <v>0.4005864047308223</v>
      </c>
      <c r="GL556">
        <v>0</v>
      </c>
      <c r="GM556">
        <v>0</v>
      </c>
      <c r="GN556">
        <v>0</v>
      </c>
      <c r="GO556">
        <v>0</v>
      </c>
      <c r="GP556">
        <v>2124</v>
      </c>
      <c r="GQ556">
        <v>1</v>
      </c>
      <c r="GR556">
        <v>26</v>
      </c>
      <c r="GS556">
        <v>223384.1</v>
      </c>
      <c r="GT556">
        <v>1259.8</v>
      </c>
      <c r="GU556">
        <v>1.98608</v>
      </c>
      <c r="GV556">
        <v>2.55005</v>
      </c>
      <c r="GW556">
        <v>1.39893</v>
      </c>
      <c r="GX556">
        <v>2.36328</v>
      </c>
      <c r="GY556">
        <v>1.44897</v>
      </c>
      <c r="GZ556">
        <v>2.48169</v>
      </c>
      <c r="HA556">
        <v>39.9689</v>
      </c>
      <c r="HB556">
        <v>24.2101</v>
      </c>
      <c r="HC556">
        <v>18</v>
      </c>
      <c r="HD556">
        <v>494.906</v>
      </c>
      <c r="HE556">
        <v>448.948</v>
      </c>
      <c r="HF556">
        <v>34.6544</v>
      </c>
      <c r="HG556">
        <v>29.1791</v>
      </c>
      <c r="HH556">
        <v>30.0003</v>
      </c>
      <c r="HI556">
        <v>28.8081</v>
      </c>
      <c r="HJ556">
        <v>28.8439</v>
      </c>
      <c r="HK556">
        <v>39.823</v>
      </c>
      <c r="HL556">
        <v>0</v>
      </c>
      <c r="HM556">
        <v>100</v>
      </c>
      <c r="HN556">
        <v>34.6496</v>
      </c>
      <c r="HO556">
        <v>854.842</v>
      </c>
      <c r="HP556">
        <v>29.0264</v>
      </c>
      <c r="HQ556">
        <v>100.4</v>
      </c>
      <c r="HR556">
        <v>101.688</v>
      </c>
    </row>
    <row r="557" spans="1:226">
      <c r="A557">
        <v>541</v>
      </c>
      <c r="B557">
        <v>1677871115.6</v>
      </c>
      <c r="C557">
        <v>8594.099999904633</v>
      </c>
      <c r="D557" t="s">
        <v>1448</v>
      </c>
      <c r="E557" t="s">
        <v>1449</v>
      </c>
      <c r="F557">
        <v>5</v>
      </c>
      <c r="G557" t="s">
        <v>353</v>
      </c>
      <c r="H557" t="s">
        <v>1155</v>
      </c>
      <c r="I557">
        <v>1677871108.1</v>
      </c>
      <c r="J557">
        <f>(K557)/1000</f>
        <v>0</v>
      </c>
      <c r="K557">
        <f>IF(BF557, AN557, AH557)</f>
        <v>0</v>
      </c>
      <c r="L557">
        <f>IF(BF557, AI557, AG557)</f>
        <v>0</v>
      </c>
      <c r="M557">
        <f>BH557 - IF(AU557&gt;1, L557*BB557*100.0/(AW557*BV557), 0)</f>
        <v>0</v>
      </c>
      <c r="N557">
        <f>((T557-J557/2)*M557-L557)/(T557+J557/2)</f>
        <v>0</v>
      </c>
      <c r="O557">
        <f>N557*(BO557+BP557)/1000.0</f>
        <v>0</v>
      </c>
      <c r="P557">
        <f>(BH557 - IF(AU557&gt;1, L557*BB557*100.0/(AW557*BV557), 0))*(BO557+BP557)/1000.0</f>
        <v>0</v>
      </c>
      <c r="Q557">
        <f>2.0/((1/S557-1/R557)+SIGN(S557)*SQRT((1/S557-1/R557)*(1/S557-1/R557) + 4*BC557/((BC557+1)*(BC557+1))*(2*1/S557*1/R557-1/R557*1/R557)))</f>
        <v>0</v>
      </c>
      <c r="R557">
        <f>IF(LEFT(BD557,1)&lt;&gt;"0",IF(LEFT(BD557,1)="1",3.0,BE557),$D$5+$E$5*(BV557*BO557/($K$5*1000))+$F$5*(BV557*BO557/($K$5*1000))*MAX(MIN(BB557,$J$5),$I$5)*MAX(MIN(BB557,$J$5),$I$5)+$G$5*MAX(MIN(BB557,$J$5),$I$5)*(BV557*BO557/($K$5*1000))+$H$5*(BV557*BO557/($K$5*1000))*(BV557*BO557/($K$5*1000)))</f>
        <v>0</v>
      </c>
      <c r="S557">
        <f>J557*(1000-(1000*0.61365*exp(17.502*W557/(240.97+W557))/(BO557+BP557)+BJ557)/2)/(1000*0.61365*exp(17.502*W557/(240.97+W557))/(BO557+BP557)-BJ557)</f>
        <v>0</v>
      </c>
      <c r="T557">
        <f>1/((BC557+1)/(Q557/1.6)+1/(R557/1.37)) + BC557/((BC557+1)/(Q557/1.6) + BC557/(R557/1.37))</f>
        <v>0</v>
      </c>
      <c r="U557">
        <f>(AX557*BA557)</f>
        <v>0</v>
      </c>
      <c r="V557">
        <f>(BQ557+(U557+2*0.95*5.67E-8*(((BQ557+$B$7)+273)^4-(BQ557+273)^4)-44100*J557)/(1.84*29.3*R557+8*0.95*5.67E-8*(BQ557+273)^3))</f>
        <v>0</v>
      </c>
      <c r="W557">
        <f>($C$7*BR557+$D$7*BS557+$E$7*V557)</f>
        <v>0</v>
      </c>
      <c r="X557">
        <f>0.61365*exp(17.502*W557/(240.97+W557))</f>
        <v>0</v>
      </c>
      <c r="Y557">
        <f>(Z557/AA557*100)</f>
        <v>0</v>
      </c>
      <c r="Z557">
        <f>BJ557*(BO557+BP557)/1000</f>
        <v>0</v>
      </c>
      <c r="AA557">
        <f>0.61365*exp(17.502*BQ557/(240.97+BQ557))</f>
        <v>0</v>
      </c>
      <c r="AB557">
        <f>(X557-BJ557*(BO557+BP557)/1000)</f>
        <v>0</v>
      </c>
      <c r="AC557">
        <f>(-J557*44100)</f>
        <v>0</v>
      </c>
      <c r="AD557">
        <f>2*29.3*R557*0.92*(BQ557-W557)</f>
        <v>0</v>
      </c>
      <c r="AE557">
        <f>2*0.95*5.67E-8*(((BQ557+$B$7)+273)^4-(W557+273)^4)</f>
        <v>0</v>
      </c>
      <c r="AF557">
        <f>U557+AE557+AC557+AD557</f>
        <v>0</v>
      </c>
      <c r="AG557">
        <f>BN557*AU557*(BI557-BH557*(1000-AU557*BK557)/(1000-AU557*BJ557))/(100*BB557)</f>
        <v>0</v>
      </c>
      <c r="AH557">
        <f>1000*BN557*AU557*(BJ557-BK557)/(100*BB557*(1000-AU557*BJ557))</f>
        <v>0</v>
      </c>
      <c r="AI557">
        <f>(AJ557 - AK557 - BO557*1E3/(8.314*(BQ557+273.15)) * AM557/BN557 * AL557) * BN557/(100*BB557) * (1000 - BK557)/1000</f>
        <v>0</v>
      </c>
      <c r="AJ557">
        <v>867.2904469631035</v>
      </c>
      <c r="AK557">
        <v>835.72223030303</v>
      </c>
      <c r="AL557">
        <v>3.445937912462342</v>
      </c>
      <c r="AM557">
        <v>63.79551976902608</v>
      </c>
      <c r="AN557">
        <f>(AP557 - AO557 + BO557*1E3/(8.314*(BQ557+273.15)) * AR557/BN557 * AQ557) * BN557/(100*BB557) * 1000/(1000 - AP557)</f>
        <v>0</v>
      </c>
      <c r="AO557">
        <v>27.51507311033938</v>
      </c>
      <c r="AP557">
        <v>29.49773939393938</v>
      </c>
      <c r="AQ557">
        <v>-2.79753847542324E-05</v>
      </c>
      <c r="AR557">
        <v>100.2132558642337</v>
      </c>
      <c r="AS557">
        <v>0</v>
      </c>
      <c r="AT557">
        <v>0</v>
      </c>
      <c r="AU557">
        <f>IF(AS557*$H$13&gt;=AW557,1.0,(AW557/(AW557-AS557*$H$13)))</f>
        <v>0</v>
      </c>
      <c r="AV557">
        <f>(AU557-1)*100</f>
        <v>0</v>
      </c>
      <c r="AW557">
        <f>MAX(0,($B$13+$C$13*BV557)/(1+$D$13*BV557)*BO557/(BQ557+273)*$E$13)</f>
        <v>0</v>
      </c>
      <c r="AX557">
        <f>$B$11*BW557+$C$11*BX557+$F$11*CI557*(1-CL557)</f>
        <v>0</v>
      </c>
      <c r="AY557">
        <f>AX557*AZ557</f>
        <v>0</v>
      </c>
      <c r="AZ557">
        <f>($B$11*$D$9+$C$11*$D$9+$F$11*((CV557+CN557)/MAX(CV557+CN557+CW557, 0.1)*$I$9+CW557/MAX(CV557+CN557+CW557, 0.1)*$J$9))/($B$11+$C$11+$F$11)</f>
        <v>0</v>
      </c>
      <c r="BA557">
        <f>($B$11*$K$9+$C$11*$K$9+$F$11*((CV557+CN557)/MAX(CV557+CN557+CW557, 0.1)*$P$9+CW557/MAX(CV557+CN557+CW557, 0.1)*$Q$9))/($B$11+$C$11+$F$11)</f>
        <v>0</v>
      </c>
      <c r="BB557">
        <v>3.21</v>
      </c>
      <c r="BC557">
        <v>0.5</v>
      </c>
      <c r="BD557" t="s">
        <v>355</v>
      </c>
      <c r="BE557">
        <v>2</v>
      </c>
      <c r="BF557" t="b">
        <v>1</v>
      </c>
      <c r="BG557">
        <v>1677871108.1</v>
      </c>
      <c r="BH557">
        <v>787.645925925926</v>
      </c>
      <c r="BI557">
        <v>827.6798888888887</v>
      </c>
      <c r="BJ557">
        <v>29.51754074074074</v>
      </c>
      <c r="BK557">
        <v>27.51363703703703</v>
      </c>
      <c r="BL557">
        <v>783.2744444444444</v>
      </c>
      <c r="BM557">
        <v>29.11695555555556</v>
      </c>
      <c r="BN557">
        <v>500.0328888888889</v>
      </c>
      <c r="BO557">
        <v>89.33857407407406</v>
      </c>
      <c r="BP557">
        <v>0.1000035592592593</v>
      </c>
      <c r="BQ557">
        <v>34.25996296296297</v>
      </c>
      <c r="BR557">
        <v>35.03182222222222</v>
      </c>
      <c r="BS557">
        <v>999.9000000000001</v>
      </c>
      <c r="BT557">
        <v>0</v>
      </c>
      <c r="BU557">
        <v>0</v>
      </c>
      <c r="BV557">
        <v>10000.11185185185</v>
      </c>
      <c r="BW557">
        <v>0</v>
      </c>
      <c r="BX557">
        <v>5.792219999999999</v>
      </c>
      <c r="BY557">
        <v>-40.03390740740741</v>
      </c>
      <c r="BZ557">
        <v>811.6022222222223</v>
      </c>
      <c r="CA557">
        <v>851.0966296296297</v>
      </c>
      <c r="CB557">
        <v>2.003910370370371</v>
      </c>
      <c r="CC557">
        <v>827.6798888888887</v>
      </c>
      <c r="CD557">
        <v>27.51363703703703</v>
      </c>
      <c r="CE557">
        <v>2.637055185185185</v>
      </c>
      <c r="CF557">
        <v>2.45802962962963</v>
      </c>
      <c r="CG557">
        <v>21.89806666666667</v>
      </c>
      <c r="CH557">
        <v>20.75123333333333</v>
      </c>
      <c r="CI557">
        <v>2000.007407407407</v>
      </c>
      <c r="CJ557">
        <v>0.9800060370370369</v>
      </c>
      <c r="CK557">
        <v>0.0199937962962963</v>
      </c>
      <c r="CL557">
        <v>0</v>
      </c>
      <c r="CM557">
        <v>2.13637037037037</v>
      </c>
      <c r="CN557">
        <v>0</v>
      </c>
      <c r="CO557">
        <v>6522.016666666667</v>
      </c>
      <c r="CP557">
        <v>17338.31111111111</v>
      </c>
      <c r="CQ557">
        <v>39.91633333333333</v>
      </c>
      <c r="CR557">
        <v>40.58066666666667</v>
      </c>
      <c r="CS557">
        <v>39.68699999999999</v>
      </c>
      <c r="CT557">
        <v>38.986</v>
      </c>
      <c r="CU557">
        <v>39.68699999999999</v>
      </c>
      <c r="CV557">
        <v>1960.017407407408</v>
      </c>
      <c r="CW557">
        <v>39.99</v>
      </c>
      <c r="CX557">
        <v>0</v>
      </c>
      <c r="CY557">
        <v>1677871118.8</v>
      </c>
      <c r="CZ557">
        <v>0</v>
      </c>
      <c r="DA557">
        <v>0</v>
      </c>
      <c r="DB557" t="s">
        <v>356</v>
      </c>
      <c r="DC557">
        <v>1664468064.5</v>
      </c>
      <c r="DD557">
        <v>1677795524</v>
      </c>
      <c r="DE557">
        <v>0</v>
      </c>
      <c r="DF557">
        <v>-0.419</v>
      </c>
      <c r="DG557">
        <v>-0.001</v>
      </c>
      <c r="DH557">
        <v>3.097</v>
      </c>
      <c r="DI557">
        <v>0.268</v>
      </c>
      <c r="DJ557">
        <v>400</v>
      </c>
      <c r="DK557">
        <v>24</v>
      </c>
      <c r="DL557">
        <v>0.15</v>
      </c>
      <c r="DM557">
        <v>0.13</v>
      </c>
      <c r="DN557">
        <v>-39.9853825</v>
      </c>
      <c r="DO557">
        <v>-1.20309455909941</v>
      </c>
      <c r="DP557">
        <v>0.1269121879243679</v>
      </c>
      <c r="DQ557">
        <v>0</v>
      </c>
      <c r="DR557">
        <v>2.011338</v>
      </c>
      <c r="DS557">
        <v>-0.1693587242026309</v>
      </c>
      <c r="DT557">
        <v>0.01633691191749529</v>
      </c>
      <c r="DU557">
        <v>0</v>
      </c>
      <c r="DV557">
        <v>0</v>
      </c>
      <c r="DW557">
        <v>2</v>
      </c>
      <c r="DX557" t="s">
        <v>357</v>
      </c>
      <c r="DY557">
        <v>2.97727</v>
      </c>
      <c r="DZ557">
        <v>2.7283</v>
      </c>
      <c r="EA557">
        <v>0.134658</v>
      </c>
      <c r="EB557">
        <v>0.140356</v>
      </c>
      <c r="EC557">
        <v>0.121459</v>
      </c>
      <c r="ED557">
        <v>0.116625</v>
      </c>
      <c r="EE557">
        <v>25808.1</v>
      </c>
      <c r="EF557">
        <v>25340.5</v>
      </c>
      <c r="EG557">
        <v>30363.6</v>
      </c>
      <c r="EH557">
        <v>29736.9</v>
      </c>
      <c r="EI557">
        <v>36820.7</v>
      </c>
      <c r="EJ557">
        <v>34586.7</v>
      </c>
      <c r="EK557">
        <v>46464.1</v>
      </c>
      <c r="EL557">
        <v>44223.3</v>
      </c>
      <c r="EM557">
        <v>1.85392</v>
      </c>
      <c r="EN557">
        <v>1.82645</v>
      </c>
      <c r="EO557">
        <v>0.181586</v>
      </c>
      <c r="EP557">
        <v>0</v>
      </c>
      <c r="EQ557">
        <v>32.0862</v>
      </c>
      <c r="ER557">
        <v>999.9</v>
      </c>
      <c r="ES557">
        <v>48.4</v>
      </c>
      <c r="ET557">
        <v>33.4</v>
      </c>
      <c r="EU557">
        <v>27.9898</v>
      </c>
      <c r="EV557">
        <v>62.9726</v>
      </c>
      <c r="EW557">
        <v>20.2043</v>
      </c>
      <c r="EX557">
        <v>1</v>
      </c>
      <c r="EY557">
        <v>0.153745</v>
      </c>
      <c r="EZ557">
        <v>-1.89604</v>
      </c>
      <c r="FA557">
        <v>20.1904</v>
      </c>
      <c r="FB557">
        <v>5.23002</v>
      </c>
      <c r="FC557">
        <v>11.974</v>
      </c>
      <c r="FD557">
        <v>4.97095</v>
      </c>
      <c r="FE557">
        <v>3.28955</v>
      </c>
      <c r="FF557">
        <v>9999</v>
      </c>
      <c r="FG557">
        <v>9999</v>
      </c>
      <c r="FH557">
        <v>9999</v>
      </c>
      <c r="FI557">
        <v>999.9</v>
      </c>
      <c r="FJ557">
        <v>4.97304</v>
      </c>
      <c r="FK557">
        <v>1.87744</v>
      </c>
      <c r="FL557">
        <v>1.8756</v>
      </c>
      <c r="FM557">
        <v>1.87836</v>
      </c>
      <c r="FN557">
        <v>1.87505</v>
      </c>
      <c r="FO557">
        <v>1.87866</v>
      </c>
      <c r="FP557">
        <v>1.8757</v>
      </c>
      <c r="FQ557">
        <v>1.87683</v>
      </c>
      <c r="FR557">
        <v>0</v>
      </c>
      <c r="FS557">
        <v>0</v>
      </c>
      <c r="FT557">
        <v>0</v>
      </c>
      <c r="FU557">
        <v>0</v>
      </c>
      <c r="FV557" t="s">
        <v>358</v>
      </c>
      <c r="FW557" t="s">
        <v>359</v>
      </c>
      <c r="FX557" t="s">
        <v>360</v>
      </c>
      <c r="FY557" t="s">
        <v>360</v>
      </c>
      <c r="FZ557" t="s">
        <v>360</v>
      </c>
      <c r="GA557" t="s">
        <v>360</v>
      </c>
      <c r="GB557">
        <v>0</v>
      </c>
      <c r="GC557">
        <v>100</v>
      </c>
      <c r="GD557">
        <v>100</v>
      </c>
      <c r="GE557">
        <v>4.427</v>
      </c>
      <c r="GF557">
        <v>0.4006</v>
      </c>
      <c r="GG557">
        <v>1.952128706093963</v>
      </c>
      <c r="GH557">
        <v>0.004218851560130391</v>
      </c>
      <c r="GI557">
        <v>-1.795455638341317E-06</v>
      </c>
      <c r="GJ557">
        <v>4.509012065089949E-10</v>
      </c>
      <c r="GK557">
        <v>0.4005864047308223</v>
      </c>
      <c r="GL557">
        <v>0</v>
      </c>
      <c r="GM557">
        <v>0</v>
      </c>
      <c r="GN557">
        <v>0</v>
      </c>
      <c r="GO557">
        <v>0</v>
      </c>
      <c r="GP557">
        <v>2124</v>
      </c>
      <c r="GQ557">
        <v>1</v>
      </c>
      <c r="GR557">
        <v>26</v>
      </c>
      <c r="GS557">
        <v>223384.2</v>
      </c>
      <c r="GT557">
        <v>1259.9</v>
      </c>
      <c r="GU557">
        <v>2.02026</v>
      </c>
      <c r="GV557">
        <v>2.55981</v>
      </c>
      <c r="GW557">
        <v>1.39893</v>
      </c>
      <c r="GX557">
        <v>2.36206</v>
      </c>
      <c r="GY557">
        <v>1.44897</v>
      </c>
      <c r="GZ557">
        <v>2.47559</v>
      </c>
      <c r="HA557">
        <v>39.9689</v>
      </c>
      <c r="HB557">
        <v>24.2013</v>
      </c>
      <c r="HC557">
        <v>18</v>
      </c>
      <c r="HD557">
        <v>494.792</v>
      </c>
      <c r="HE557">
        <v>449.123</v>
      </c>
      <c r="HF557">
        <v>34.6204</v>
      </c>
      <c r="HG557">
        <v>29.1828</v>
      </c>
      <c r="HH557">
        <v>30.0004</v>
      </c>
      <c r="HI557">
        <v>28.8119</v>
      </c>
      <c r="HJ557">
        <v>28.8482</v>
      </c>
      <c r="HK557">
        <v>40.4875</v>
      </c>
      <c r="HL557">
        <v>0</v>
      </c>
      <c r="HM557">
        <v>100</v>
      </c>
      <c r="HN557">
        <v>34.6158</v>
      </c>
      <c r="HO557">
        <v>874.877</v>
      </c>
      <c r="HP557">
        <v>29.0264</v>
      </c>
      <c r="HQ557">
        <v>100.4</v>
      </c>
      <c r="HR557">
        <v>101.688</v>
      </c>
    </row>
    <row r="558" spans="1:226">
      <c r="A558">
        <v>542</v>
      </c>
      <c r="B558">
        <v>1677871120.6</v>
      </c>
      <c r="C558">
        <v>8599.099999904633</v>
      </c>
      <c r="D558" t="s">
        <v>1450</v>
      </c>
      <c r="E558" t="s">
        <v>1451</v>
      </c>
      <c r="F558">
        <v>5</v>
      </c>
      <c r="G558" t="s">
        <v>353</v>
      </c>
      <c r="H558" t="s">
        <v>1155</v>
      </c>
      <c r="I558">
        <v>1677871112.814285</v>
      </c>
      <c r="J558">
        <f>(K558)/1000</f>
        <v>0</v>
      </c>
      <c r="K558">
        <f>IF(BF558, AN558, AH558)</f>
        <v>0</v>
      </c>
      <c r="L558">
        <f>IF(BF558, AI558, AG558)</f>
        <v>0</v>
      </c>
      <c r="M558">
        <f>BH558 - IF(AU558&gt;1, L558*BB558*100.0/(AW558*BV558), 0)</f>
        <v>0</v>
      </c>
      <c r="N558">
        <f>((T558-J558/2)*M558-L558)/(T558+J558/2)</f>
        <v>0</v>
      </c>
      <c r="O558">
        <f>N558*(BO558+BP558)/1000.0</f>
        <v>0</v>
      </c>
      <c r="P558">
        <f>(BH558 - IF(AU558&gt;1, L558*BB558*100.0/(AW558*BV558), 0))*(BO558+BP558)/1000.0</f>
        <v>0</v>
      </c>
      <c r="Q558">
        <f>2.0/((1/S558-1/R558)+SIGN(S558)*SQRT((1/S558-1/R558)*(1/S558-1/R558) + 4*BC558/((BC558+1)*(BC558+1))*(2*1/S558*1/R558-1/R558*1/R558)))</f>
        <v>0</v>
      </c>
      <c r="R558">
        <f>IF(LEFT(BD558,1)&lt;&gt;"0",IF(LEFT(BD558,1)="1",3.0,BE558),$D$5+$E$5*(BV558*BO558/($K$5*1000))+$F$5*(BV558*BO558/($K$5*1000))*MAX(MIN(BB558,$J$5),$I$5)*MAX(MIN(BB558,$J$5),$I$5)+$G$5*MAX(MIN(BB558,$J$5),$I$5)*(BV558*BO558/($K$5*1000))+$H$5*(BV558*BO558/($K$5*1000))*(BV558*BO558/($K$5*1000)))</f>
        <v>0</v>
      </c>
      <c r="S558">
        <f>J558*(1000-(1000*0.61365*exp(17.502*W558/(240.97+W558))/(BO558+BP558)+BJ558)/2)/(1000*0.61365*exp(17.502*W558/(240.97+W558))/(BO558+BP558)-BJ558)</f>
        <v>0</v>
      </c>
      <c r="T558">
        <f>1/((BC558+1)/(Q558/1.6)+1/(R558/1.37)) + BC558/((BC558+1)/(Q558/1.6) + BC558/(R558/1.37))</f>
        <v>0</v>
      </c>
      <c r="U558">
        <f>(AX558*BA558)</f>
        <v>0</v>
      </c>
      <c r="V558">
        <f>(BQ558+(U558+2*0.95*5.67E-8*(((BQ558+$B$7)+273)^4-(BQ558+273)^4)-44100*J558)/(1.84*29.3*R558+8*0.95*5.67E-8*(BQ558+273)^3))</f>
        <v>0</v>
      </c>
      <c r="W558">
        <f>($C$7*BR558+$D$7*BS558+$E$7*V558)</f>
        <v>0</v>
      </c>
      <c r="X558">
        <f>0.61365*exp(17.502*W558/(240.97+W558))</f>
        <v>0</v>
      </c>
      <c r="Y558">
        <f>(Z558/AA558*100)</f>
        <v>0</v>
      </c>
      <c r="Z558">
        <f>BJ558*(BO558+BP558)/1000</f>
        <v>0</v>
      </c>
      <c r="AA558">
        <f>0.61365*exp(17.502*BQ558/(240.97+BQ558))</f>
        <v>0</v>
      </c>
      <c r="AB558">
        <f>(X558-BJ558*(BO558+BP558)/1000)</f>
        <v>0</v>
      </c>
      <c r="AC558">
        <f>(-J558*44100)</f>
        <v>0</v>
      </c>
      <c r="AD558">
        <f>2*29.3*R558*0.92*(BQ558-W558)</f>
        <v>0</v>
      </c>
      <c r="AE558">
        <f>2*0.95*5.67E-8*(((BQ558+$B$7)+273)^4-(W558+273)^4)</f>
        <v>0</v>
      </c>
      <c r="AF558">
        <f>U558+AE558+AC558+AD558</f>
        <v>0</v>
      </c>
      <c r="AG558">
        <f>BN558*AU558*(BI558-BH558*(1000-AU558*BK558)/(1000-AU558*BJ558))/(100*BB558)</f>
        <v>0</v>
      </c>
      <c r="AH558">
        <f>1000*BN558*AU558*(BJ558-BK558)/(100*BB558*(1000-AU558*BJ558))</f>
        <v>0</v>
      </c>
      <c r="AI558">
        <f>(AJ558 - AK558 - BO558*1E3/(8.314*(BQ558+273.15)) * AM558/BN558 * AL558) * BN558/(100*BB558) * (1000 - BK558)/1000</f>
        <v>0</v>
      </c>
      <c r="AJ558">
        <v>884.5242515163141</v>
      </c>
      <c r="AK558">
        <v>852.8571212121216</v>
      </c>
      <c r="AL558">
        <v>3.42152428761</v>
      </c>
      <c r="AM558">
        <v>63.79551976902608</v>
      </c>
      <c r="AN558">
        <f>(AP558 - AO558 + BO558*1E3/(8.314*(BQ558+273.15)) * AR558/BN558 * AQ558) * BN558/(100*BB558) * 1000/(1000 - AP558)</f>
        <v>0</v>
      </c>
      <c r="AO558">
        <v>27.51742935570748</v>
      </c>
      <c r="AP558">
        <v>29.48145151515151</v>
      </c>
      <c r="AQ558">
        <v>-3.253795729561504E-05</v>
      </c>
      <c r="AR558">
        <v>100.2132558642337</v>
      </c>
      <c r="AS558">
        <v>0</v>
      </c>
      <c r="AT558">
        <v>0</v>
      </c>
      <c r="AU558">
        <f>IF(AS558*$H$13&gt;=AW558,1.0,(AW558/(AW558-AS558*$H$13)))</f>
        <v>0</v>
      </c>
      <c r="AV558">
        <f>(AU558-1)*100</f>
        <v>0</v>
      </c>
      <c r="AW558">
        <f>MAX(0,($B$13+$C$13*BV558)/(1+$D$13*BV558)*BO558/(BQ558+273)*$E$13)</f>
        <v>0</v>
      </c>
      <c r="AX558">
        <f>$B$11*BW558+$C$11*BX558+$F$11*CI558*(1-CL558)</f>
        <v>0</v>
      </c>
      <c r="AY558">
        <f>AX558*AZ558</f>
        <v>0</v>
      </c>
      <c r="AZ558">
        <f>($B$11*$D$9+$C$11*$D$9+$F$11*((CV558+CN558)/MAX(CV558+CN558+CW558, 0.1)*$I$9+CW558/MAX(CV558+CN558+CW558, 0.1)*$J$9))/($B$11+$C$11+$F$11)</f>
        <v>0</v>
      </c>
      <c r="BA558">
        <f>($B$11*$K$9+$C$11*$K$9+$F$11*((CV558+CN558)/MAX(CV558+CN558+CW558, 0.1)*$P$9+CW558/MAX(CV558+CN558+CW558, 0.1)*$Q$9))/($B$11+$C$11+$F$11)</f>
        <v>0</v>
      </c>
      <c r="BB558">
        <v>3.21</v>
      </c>
      <c r="BC558">
        <v>0.5</v>
      </c>
      <c r="BD558" t="s">
        <v>355</v>
      </c>
      <c r="BE558">
        <v>2</v>
      </c>
      <c r="BF558" t="b">
        <v>1</v>
      </c>
      <c r="BG558">
        <v>1677871112.814285</v>
      </c>
      <c r="BH558">
        <v>803.3992857142857</v>
      </c>
      <c r="BI558">
        <v>843.5276428571427</v>
      </c>
      <c r="BJ558">
        <v>29.50423214285715</v>
      </c>
      <c r="BK558">
        <v>27.51534285714286</v>
      </c>
      <c r="BL558">
        <v>798.9927857142857</v>
      </c>
      <c r="BM558">
        <v>29.10363928571428</v>
      </c>
      <c r="BN558">
        <v>500.03725</v>
      </c>
      <c r="BO558">
        <v>89.33935357142855</v>
      </c>
      <c r="BP558">
        <v>0.1001290857142857</v>
      </c>
      <c r="BQ558">
        <v>34.25799642857143</v>
      </c>
      <c r="BR558">
        <v>35.02778571428571</v>
      </c>
      <c r="BS558">
        <v>999.9000000000002</v>
      </c>
      <c r="BT558">
        <v>0</v>
      </c>
      <c r="BU558">
        <v>0</v>
      </c>
      <c r="BV558">
        <v>9995.512857142856</v>
      </c>
      <c r="BW558">
        <v>0</v>
      </c>
      <c r="BX558">
        <v>5.792219999999999</v>
      </c>
      <c r="BY558">
        <v>-40.12828571428572</v>
      </c>
      <c r="BZ558">
        <v>827.8232857142857</v>
      </c>
      <c r="CA558">
        <v>867.3942500000001</v>
      </c>
      <c r="CB558">
        <v>1.988890714285714</v>
      </c>
      <c r="CC558">
        <v>843.5276428571427</v>
      </c>
      <c r="CD558">
        <v>27.51534285714286</v>
      </c>
      <c r="CE558">
        <v>2.635889285714286</v>
      </c>
      <c r="CF558">
        <v>2.4582025</v>
      </c>
      <c r="CG558">
        <v>21.89081428571429</v>
      </c>
      <c r="CH558">
        <v>20.752375</v>
      </c>
      <c r="CI558">
        <v>2000.033214285715</v>
      </c>
      <c r="CJ558">
        <v>0.9800064285714285</v>
      </c>
      <c r="CK558">
        <v>0.01999349285714286</v>
      </c>
      <c r="CL558">
        <v>0</v>
      </c>
      <c r="CM558">
        <v>2.049278571428572</v>
      </c>
      <c r="CN558">
        <v>0</v>
      </c>
      <c r="CO558">
        <v>6523.667142857143</v>
      </c>
      <c r="CP558">
        <v>17338.54642857143</v>
      </c>
      <c r="CQ558">
        <v>39.92814285714285</v>
      </c>
      <c r="CR558">
        <v>40.5935</v>
      </c>
      <c r="CS558">
        <v>39.68699999999999</v>
      </c>
      <c r="CT558">
        <v>38.99325</v>
      </c>
      <c r="CU558">
        <v>39.6915</v>
      </c>
      <c r="CV558">
        <v>1960.043214285714</v>
      </c>
      <c r="CW558">
        <v>39.99</v>
      </c>
      <c r="CX558">
        <v>0</v>
      </c>
      <c r="CY558">
        <v>1677871123.6</v>
      </c>
      <c r="CZ558">
        <v>0</v>
      </c>
      <c r="DA558">
        <v>0</v>
      </c>
      <c r="DB558" t="s">
        <v>356</v>
      </c>
      <c r="DC558">
        <v>1664468064.5</v>
      </c>
      <c r="DD558">
        <v>1677795524</v>
      </c>
      <c r="DE558">
        <v>0</v>
      </c>
      <c r="DF558">
        <v>-0.419</v>
      </c>
      <c r="DG558">
        <v>-0.001</v>
      </c>
      <c r="DH558">
        <v>3.097</v>
      </c>
      <c r="DI558">
        <v>0.268</v>
      </c>
      <c r="DJ558">
        <v>400</v>
      </c>
      <c r="DK558">
        <v>24</v>
      </c>
      <c r="DL558">
        <v>0.15</v>
      </c>
      <c r="DM558">
        <v>0.13</v>
      </c>
      <c r="DN558">
        <v>-40.0510475</v>
      </c>
      <c r="DO558">
        <v>-1.117741463414493</v>
      </c>
      <c r="DP558">
        <v>0.1190672246831592</v>
      </c>
      <c r="DQ558">
        <v>0</v>
      </c>
      <c r="DR558">
        <v>1.999555</v>
      </c>
      <c r="DS558">
        <v>-0.1863471669793663</v>
      </c>
      <c r="DT558">
        <v>0.01795313440600275</v>
      </c>
      <c r="DU558">
        <v>0</v>
      </c>
      <c r="DV558">
        <v>0</v>
      </c>
      <c r="DW558">
        <v>2</v>
      </c>
      <c r="DX558" t="s">
        <v>357</v>
      </c>
      <c r="DY558">
        <v>2.97727</v>
      </c>
      <c r="DZ558">
        <v>2.72831</v>
      </c>
      <c r="EA558">
        <v>0.136483</v>
      </c>
      <c r="EB558">
        <v>0.142151</v>
      </c>
      <c r="EC558">
        <v>0.121417</v>
      </c>
      <c r="ED558">
        <v>0.116627</v>
      </c>
      <c r="EE558">
        <v>25753.1</v>
      </c>
      <c r="EF558">
        <v>25288</v>
      </c>
      <c r="EG558">
        <v>30363</v>
      </c>
      <c r="EH558">
        <v>29737.3</v>
      </c>
      <c r="EI558">
        <v>36821.9</v>
      </c>
      <c r="EJ558">
        <v>34587.1</v>
      </c>
      <c r="EK558">
        <v>46463.1</v>
      </c>
      <c r="EL558">
        <v>44223.8</v>
      </c>
      <c r="EM558">
        <v>1.85435</v>
      </c>
      <c r="EN558">
        <v>1.82633</v>
      </c>
      <c r="EO558">
        <v>0.181563</v>
      </c>
      <c r="EP558">
        <v>0</v>
      </c>
      <c r="EQ558">
        <v>32.0922</v>
      </c>
      <c r="ER558">
        <v>999.9</v>
      </c>
      <c r="ES558">
        <v>48.4</v>
      </c>
      <c r="ET558">
        <v>33.4</v>
      </c>
      <c r="EU558">
        <v>27.9898</v>
      </c>
      <c r="EV558">
        <v>63.1026</v>
      </c>
      <c r="EW558">
        <v>20.2364</v>
      </c>
      <c r="EX558">
        <v>1</v>
      </c>
      <c r="EY558">
        <v>0.153895</v>
      </c>
      <c r="EZ558">
        <v>-1.89865</v>
      </c>
      <c r="FA558">
        <v>20.1903</v>
      </c>
      <c r="FB558">
        <v>5.22972</v>
      </c>
      <c r="FC558">
        <v>11.974</v>
      </c>
      <c r="FD558">
        <v>4.9709</v>
      </c>
      <c r="FE558">
        <v>3.28953</v>
      </c>
      <c r="FF558">
        <v>9999</v>
      </c>
      <c r="FG558">
        <v>9999</v>
      </c>
      <c r="FH558">
        <v>9999</v>
      </c>
      <c r="FI558">
        <v>999.9</v>
      </c>
      <c r="FJ558">
        <v>4.97305</v>
      </c>
      <c r="FK558">
        <v>1.87744</v>
      </c>
      <c r="FL558">
        <v>1.87552</v>
      </c>
      <c r="FM558">
        <v>1.87836</v>
      </c>
      <c r="FN558">
        <v>1.87502</v>
      </c>
      <c r="FO558">
        <v>1.87864</v>
      </c>
      <c r="FP558">
        <v>1.87564</v>
      </c>
      <c r="FQ558">
        <v>1.87683</v>
      </c>
      <c r="FR558">
        <v>0</v>
      </c>
      <c r="FS558">
        <v>0</v>
      </c>
      <c r="FT558">
        <v>0</v>
      </c>
      <c r="FU558">
        <v>0</v>
      </c>
      <c r="FV558" t="s">
        <v>358</v>
      </c>
      <c r="FW558" t="s">
        <v>359</v>
      </c>
      <c r="FX558" t="s">
        <v>360</v>
      </c>
      <c r="FY558" t="s">
        <v>360</v>
      </c>
      <c r="FZ558" t="s">
        <v>360</v>
      </c>
      <c r="GA558" t="s">
        <v>360</v>
      </c>
      <c r="GB558">
        <v>0</v>
      </c>
      <c r="GC558">
        <v>100</v>
      </c>
      <c r="GD558">
        <v>100</v>
      </c>
      <c r="GE558">
        <v>4.464</v>
      </c>
      <c r="GF558">
        <v>0.4005</v>
      </c>
      <c r="GG558">
        <v>1.952128706093963</v>
      </c>
      <c r="GH558">
        <v>0.004218851560130391</v>
      </c>
      <c r="GI558">
        <v>-1.795455638341317E-06</v>
      </c>
      <c r="GJ558">
        <v>4.509012065089949E-10</v>
      </c>
      <c r="GK558">
        <v>0.4005864047308223</v>
      </c>
      <c r="GL558">
        <v>0</v>
      </c>
      <c r="GM558">
        <v>0</v>
      </c>
      <c r="GN558">
        <v>0</v>
      </c>
      <c r="GO558">
        <v>0</v>
      </c>
      <c r="GP558">
        <v>2124</v>
      </c>
      <c r="GQ558">
        <v>1</v>
      </c>
      <c r="GR558">
        <v>26</v>
      </c>
      <c r="GS558">
        <v>223384.3</v>
      </c>
      <c r="GT558">
        <v>1259.9</v>
      </c>
      <c r="GU558">
        <v>2.04834</v>
      </c>
      <c r="GV558">
        <v>2.54883</v>
      </c>
      <c r="GW558">
        <v>1.39893</v>
      </c>
      <c r="GX558">
        <v>2.36206</v>
      </c>
      <c r="GY558">
        <v>1.44897</v>
      </c>
      <c r="GZ558">
        <v>2.46826</v>
      </c>
      <c r="HA558">
        <v>39.9689</v>
      </c>
      <c r="HB558">
        <v>24.2188</v>
      </c>
      <c r="HC558">
        <v>18</v>
      </c>
      <c r="HD558">
        <v>495.059</v>
      </c>
      <c r="HE558">
        <v>449.079</v>
      </c>
      <c r="HF558">
        <v>34.5906</v>
      </c>
      <c r="HG558">
        <v>29.186</v>
      </c>
      <c r="HH558">
        <v>30.0002</v>
      </c>
      <c r="HI558">
        <v>28.8162</v>
      </c>
      <c r="HJ558">
        <v>28.8527</v>
      </c>
      <c r="HK558">
        <v>41.0749</v>
      </c>
      <c r="HL558">
        <v>0</v>
      </c>
      <c r="HM558">
        <v>100</v>
      </c>
      <c r="HN558">
        <v>34.5892</v>
      </c>
      <c r="HO558">
        <v>888.235</v>
      </c>
      <c r="HP558">
        <v>29.0264</v>
      </c>
      <c r="HQ558">
        <v>100.398</v>
      </c>
      <c r="HR558">
        <v>101.689</v>
      </c>
    </row>
    <row r="559" spans="1:226">
      <c r="A559">
        <v>543</v>
      </c>
      <c r="B559">
        <v>1677871125.1</v>
      </c>
      <c r="C559">
        <v>8603.599999904633</v>
      </c>
      <c r="D559" t="s">
        <v>1452</v>
      </c>
      <c r="E559" t="s">
        <v>1453</v>
      </c>
      <c r="F559">
        <v>5</v>
      </c>
      <c r="G559" t="s">
        <v>353</v>
      </c>
      <c r="H559" t="s">
        <v>1155</v>
      </c>
      <c r="I559">
        <v>1677871117.260714</v>
      </c>
      <c r="J559">
        <f>(K559)/1000</f>
        <v>0</v>
      </c>
      <c r="K559">
        <f>IF(BF559, AN559, AH559)</f>
        <v>0</v>
      </c>
      <c r="L559">
        <f>IF(BF559, AI559, AG559)</f>
        <v>0</v>
      </c>
      <c r="M559">
        <f>BH559 - IF(AU559&gt;1, L559*BB559*100.0/(AW559*BV559), 0)</f>
        <v>0</v>
      </c>
      <c r="N559">
        <f>((T559-J559/2)*M559-L559)/(T559+J559/2)</f>
        <v>0</v>
      </c>
      <c r="O559">
        <f>N559*(BO559+BP559)/1000.0</f>
        <v>0</v>
      </c>
      <c r="P559">
        <f>(BH559 - IF(AU559&gt;1, L559*BB559*100.0/(AW559*BV559), 0))*(BO559+BP559)/1000.0</f>
        <v>0</v>
      </c>
      <c r="Q559">
        <f>2.0/((1/S559-1/R559)+SIGN(S559)*SQRT((1/S559-1/R559)*(1/S559-1/R559) + 4*BC559/((BC559+1)*(BC559+1))*(2*1/S559*1/R559-1/R559*1/R559)))</f>
        <v>0</v>
      </c>
      <c r="R559">
        <f>IF(LEFT(BD559,1)&lt;&gt;"0",IF(LEFT(BD559,1)="1",3.0,BE559),$D$5+$E$5*(BV559*BO559/($K$5*1000))+$F$5*(BV559*BO559/($K$5*1000))*MAX(MIN(BB559,$J$5),$I$5)*MAX(MIN(BB559,$J$5),$I$5)+$G$5*MAX(MIN(BB559,$J$5),$I$5)*(BV559*BO559/($K$5*1000))+$H$5*(BV559*BO559/($K$5*1000))*(BV559*BO559/($K$5*1000)))</f>
        <v>0</v>
      </c>
      <c r="S559">
        <f>J559*(1000-(1000*0.61365*exp(17.502*W559/(240.97+W559))/(BO559+BP559)+BJ559)/2)/(1000*0.61365*exp(17.502*W559/(240.97+W559))/(BO559+BP559)-BJ559)</f>
        <v>0</v>
      </c>
      <c r="T559">
        <f>1/((BC559+1)/(Q559/1.6)+1/(R559/1.37)) + BC559/((BC559+1)/(Q559/1.6) + BC559/(R559/1.37))</f>
        <v>0</v>
      </c>
      <c r="U559">
        <f>(AX559*BA559)</f>
        <v>0</v>
      </c>
      <c r="V559">
        <f>(BQ559+(U559+2*0.95*5.67E-8*(((BQ559+$B$7)+273)^4-(BQ559+273)^4)-44100*J559)/(1.84*29.3*R559+8*0.95*5.67E-8*(BQ559+273)^3))</f>
        <v>0</v>
      </c>
      <c r="W559">
        <f>($C$7*BR559+$D$7*BS559+$E$7*V559)</f>
        <v>0</v>
      </c>
      <c r="X559">
        <f>0.61365*exp(17.502*W559/(240.97+W559))</f>
        <v>0</v>
      </c>
      <c r="Y559">
        <f>(Z559/AA559*100)</f>
        <v>0</v>
      </c>
      <c r="Z559">
        <f>BJ559*(BO559+BP559)/1000</f>
        <v>0</v>
      </c>
      <c r="AA559">
        <f>0.61365*exp(17.502*BQ559/(240.97+BQ559))</f>
        <v>0</v>
      </c>
      <c r="AB559">
        <f>(X559-BJ559*(BO559+BP559)/1000)</f>
        <v>0</v>
      </c>
      <c r="AC559">
        <f>(-J559*44100)</f>
        <v>0</v>
      </c>
      <c r="AD559">
        <f>2*29.3*R559*0.92*(BQ559-W559)</f>
        <v>0</v>
      </c>
      <c r="AE559">
        <f>2*0.95*5.67E-8*(((BQ559+$B$7)+273)^4-(W559+273)^4)</f>
        <v>0</v>
      </c>
      <c r="AF559">
        <f>U559+AE559+AC559+AD559</f>
        <v>0</v>
      </c>
      <c r="AG559">
        <f>BN559*AU559*(BI559-BH559*(1000-AU559*BK559)/(1000-AU559*BJ559))/(100*BB559)</f>
        <v>0</v>
      </c>
      <c r="AH559">
        <f>1000*BN559*AU559*(BJ559-BK559)/(100*BB559*(1000-AU559*BJ559))</f>
        <v>0</v>
      </c>
      <c r="AI559">
        <f>(AJ559 - AK559 - BO559*1E3/(8.314*(BQ559+273.15)) * AM559/BN559 * AL559) * BN559/(100*BB559) * (1000 - BK559)/1000</f>
        <v>0</v>
      </c>
      <c r="AJ559">
        <v>899.8716706148231</v>
      </c>
      <c r="AK559">
        <v>868.3771636363637</v>
      </c>
      <c r="AL559">
        <v>3.451222407994316</v>
      </c>
      <c r="AM559">
        <v>63.79551976902608</v>
      </c>
      <c r="AN559">
        <f>(AP559 - AO559 + BO559*1E3/(8.314*(BQ559+273.15)) * AR559/BN559 * AQ559) * BN559/(100*BB559) * 1000/(1000 - AP559)</f>
        <v>0</v>
      </c>
      <c r="AO559">
        <v>27.51713758935488</v>
      </c>
      <c r="AP559">
        <v>29.46752848484849</v>
      </c>
      <c r="AQ559">
        <v>-2.886669880182255E-05</v>
      </c>
      <c r="AR559">
        <v>100.2132558642337</v>
      </c>
      <c r="AS559">
        <v>0</v>
      </c>
      <c r="AT559">
        <v>0</v>
      </c>
      <c r="AU559">
        <f>IF(AS559*$H$13&gt;=AW559,1.0,(AW559/(AW559-AS559*$H$13)))</f>
        <v>0</v>
      </c>
      <c r="AV559">
        <f>(AU559-1)*100</f>
        <v>0</v>
      </c>
      <c r="AW559">
        <f>MAX(0,($B$13+$C$13*BV559)/(1+$D$13*BV559)*BO559/(BQ559+273)*$E$13)</f>
        <v>0</v>
      </c>
      <c r="AX559">
        <f>$B$11*BW559+$C$11*BX559+$F$11*CI559*(1-CL559)</f>
        <v>0</v>
      </c>
      <c r="AY559">
        <f>AX559*AZ559</f>
        <v>0</v>
      </c>
      <c r="AZ559">
        <f>($B$11*$D$9+$C$11*$D$9+$F$11*((CV559+CN559)/MAX(CV559+CN559+CW559, 0.1)*$I$9+CW559/MAX(CV559+CN559+CW559, 0.1)*$J$9))/($B$11+$C$11+$F$11)</f>
        <v>0</v>
      </c>
      <c r="BA559">
        <f>($B$11*$K$9+$C$11*$K$9+$F$11*((CV559+CN559)/MAX(CV559+CN559+CW559, 0.1)*$P$9+CW559/MAX(CV559+CN559+CW559, 0.1)*$Q$9))/($B$11+$C$11+$F$11)</f>
        <v>0</v>
      </c>
      <c r="BB559">
        <v>3.21</v>
      </c>
      <c r="BC559">
        <v>0.5</v>
      </c>
      <c r="BD559" t="s">
        <v>355</v>
      </c>
      <c r="BE559">
        <v>2</v>
      </c>
      <c r="BF559" t="b">
        <v>1</v>
      </c>
      <c r="BG559">
        <v>1677871117.260714</v>
      </c>
      <c r="BH559">
        <v>818.2611785714287</v>
      </c>
      <c r="BI559">
        <v>858.4049642857142</v>
      </c>
      <c r="BJ559">
        <v>29.49073571428572</v>
      </c>
      <c r="BK559">
        <v>27.51625357142857</v>
      </c>
      <c r="BL559">
        <v>813.8219642857142</v>
      </c>
      <c r="BM559">
        <v>29.09013928571428</v>
      </c>
      <c r="BN559">
        <v>500.0326428571429</v>
      </c>
      <c r="BO559">
        <v>89.34018928571429</v>
      </c>
      <c r="BP559">
        <v>0.09994429285714286</v>
      </c>
      <c r="BQ559">
        <v>34.255375</v>
      </c>
      <c r="BR559">
        <v>35.02771428571428</v>
      </c>
      <c r="BS559">
        <v>999.9000000000002</v>
      </c>
      <c r="BT559">
        <v>0</v>
      </c>
      <c r="BU559">
        <v>0</v>
      </c>
      <c r="BV559">
        <v>9999.727857142858</v>
      </c>
      <c r="BW559">
        <v>0</v>
      </c>
      <c r="BX559">
        <v>5.792219999999999</v>
      </c>
      <c r="BY559">
        <v>-40.14371785714286</v>
      </c>
      <c r="BZ559">
        <v>843.1252857142857</v>
      </c>
      <c r="CA559">
        <v>882.6932857142856</v>
      </c>
      <c r="CB559">
        <v>1.974473571428571</v>
      </c>
      <c r="CC559">
        <v>858.4049642857142</v>
      </c>
      <c r="CD559">
        <v>27.51625357142857</v>
      </c>
      <c r="CE559">
        <v>2.634707857142857</v>
      </c>
      <c r="CF559">
        <v>2.458306785714286</v>
      </c>
      <c r="CG559">
        <v>21.88347142857142</v>
      </c>
      <c r="CH559">
        <v>20.75306428571429</v>
      </c>
      <c r="CI559">
        <v>2000.025357142857</v>
      </c>
      <c r="CJ559">
        <v>0.9800061428571426</v>
      </c>
      <c r="CK559">
        <v>0.01999371428571428</v>
      </c>
      <c r="CL559">
        <v>0</v>
      </c>
      <c r="CM559">
        <v>2.007667857142857</v>
      </c>
      <c r="CN559">
        <v>0</v>
      </c>
      <c r="CO559">
        <v>6524.370000000001</v>
      </c>
      <c r="CP559">
        <v>17338.48928571428</v>
      </c>
      <c r="CQ559">
        <v>39.93699999999999</v>
      </c>
      <c r="CR559">
        <v>40.6115</v>
      </c>
      <c r="CS559">
        <v>39.68699999999999</v>
      </c>
      <c r="CT559">
        <v>38.9955</v>
      </c>
      <c r="CU559">
        <v>39.70499999999999</v>
      </c>
      <c r="CV559">
        <v>1960.035357142857</v>
      </c>
      <c r="CW559">
        <v>39.99</v>
      </c>
      <c r="CX559">
        <v>0</v>
      </c>
      <c r="CY559">
        <v>1677871128.4</v>
      </c>
      <c r="CZ559">
        <v>0</v>
      </c>
      <c r="DA559">
        <v>0</v>
      </c>
      <c r="DB559" t="s">
        <v>356</v>
      </c>
      <c r="DC559">
        <v>1664468064.5</v>
      </c>
      <c r="DD559">
        <v>1677795524</v>
      </c>
      <c r="DE559">
        <v>0</v>
      </c>
      <c r="DF559">
        <v>-0.419</v>
      </c>
      <c r="DG559">
        <v>-0.001</v>
      </c>
      <c r="DH559">
        <v>3.097</v>
      </c>
      <c r="DI559">
        <v>0.268</v>
      </c>
      <c r="DJ559">
        <v>400</v>
      </c>
      <c r="DK559">
        <v>24</v>
      </c>
      <c r="DL559">
        <v>0.15</v>
      </c>
      <c r="DM559">
        <v>0.13</v>
      </c>
      <c r="DN559">
        <v>-40.12083658536585</v>
      </c>
      <c r="DO559">
        <v>-0.4243358885018449</v>
      </c>
      <c r="DP559">
        <v>0.06243202256854011</v>
      </c>
      <c r="DQ559">
        <v>0</v>
      </c>
      <c r="DR559">
        <v>1.982962926829268</v>
      </c>
      <c r="DS559">
        <v>-0.1958590243902439</v>
      </c>
      <c r="DT559">
        <v>0.01932331767755777</v>
      </c>
      <c r="DU559">
        <v>0</v>
      </c>
      <c r="DV559">
        <v>0</v>
      </c>
      <c r="DW559">
        <v>2</v>
      </c>
      <c r="DX559" t="s">
        <v>357</v>
      </c>
      <c r="DY559">
        <v>2.97705</v>
      </c>
      <c r="DZ559">
        <v>2.72766</v>
      </c>
      <c r="EA559">
        <v>0.138115</v>
      </c>
      <c r="EB559">
        <v>0.143757</v>
      </c>
      <c r="EC559">
        <v>0.121374</v>
      </c>
      <c r="ED559">
        <v>0.116627</v>
      </c>
      <c r="EE559">
        <v>25704</v>
      </c>
      <c r="EF559">
        <v>25239.9</v>
      </c>
      <c r="EG559">
        <v>30362.6</v>
      </c>
      <c r="EH559">
        <v>29736.5</v>
      </c>
      <c r="EI559">
        <v>36823.3</v>
      </c>
      <c r="EJ559">
        <v>34586.5</v>
      </c>
      <c r="EK559">
        <v>46462.4</v>
      </c>
      <c r="EL559">
        <v>44222.9</v>
      </c>
      <c r="EM559">
        <v>1.854</v>
      </c>
      <c r="EN559">
        <v>1.82677</v>
      </c>
      <c r="EO559">
        <v>0.181198</v>
      </c>
      <c r="EP559">
        <v>0</v>
      </c>
      <c r="EQ559">
        <v>32.0959</v>
      </c>
      <c r="ER559">
        <v>999.9</v>
      </c>
      <c r="ES559">
        <v>48.4</v>
      </c>
      <c r="ET559">
        <v>33.4</v>
      </c>
      <c r="EU559">
        <v>27.9906</v>
      </c>
      <c r="EV559">
        <v>62.7826</v>
      </c>
      <c r="EW559">
        <v>20.2564</v>
      </c>
      <c r="EX559">
        <v>1</v>
      </c>
      <c r="EY559">
        <v>0.154162</v>
      </c>
      <c r="EZ559">
        <v>-1.90084</v>
      </c>
      <c r="FA559">
        <v>20.1903</v>
      </c>
      <c r="FB559">
        <v>5.22927</v>
      </c>
      <c r="FC559">
        <v>11.974</v>
      </c>
      <c r="FD559">
        <v>4.9692</v>
      </c>
      <c r="FE559">
        <v>3.28963</v>
      </c>
      <c r="FF559">
        <v>9999</v>
      </c>
      <c r="FG559">
        <v>9999</v>
      </c>
      <c r="FH559">
        <v>9999</v>
      </c>
      <c r="FI559">
        <v>999.9</v>
      </c>
      <c r="FJ559">
        <v>4.97304</v>
      </c>
      <c r="FK559">
        <v>1.87744</v>
      </c>
      <c r="FL559">
        <v>1.87554</v>
      </c>
      <c r="FM559">
        <v>1.87836</v>
      </c>
      <c r="FN559">
        <v>1.87503</v>
      </c>
      <c r="FO559">
        <v>1.87864</v>
      </c>
      <c r="FP559">
        <v>1.87565</v>
      </c>
      <c r="FQ559">
        <v>1.87683</v>
      </c>
      <c r="FR559">
        <v>0</v>
      </c>
      <c r="FS559">
        <v>0</v>
      </c>
      <c r="FT559">
        <v>0</v>
      </c>
      <c r="FU559">
        <v>0</v>
      </c>
      <c r="FV559" t="s">
        <v>358</v>
      </c>
      <c r="FW559" t="s">
        <v>359</v>
      </c>
      <c r="FX559" t="s">
        <v>360</v>
      </c>
      <c r="FY559" t="s">
        <v>360</v>
      </c>
      <c r="FZ559" t="s">
        <v>360</v>
      </c>
      <c r="GA559" t="s">
        <v>360</v>
      </c>
      <c r="GB559">
        <v>0</v>
      </c>
      <c r="GC559">
        <v>100</v>
      </c>
      <c r="GD559">
        <v>100</v>
      </c>
      <c r="GE559">
        <v>4.496</v>
      </c>
      <c r="GF559">
        <v>0.4006</v>
      </c>
      <c r="GG559">
        <v>1.952128706093963</v>
      </c>
      <c r="GH559">
        <v>0.004218851560130391</v>
      </c>
      <c r="GI559">
        <v>-1.795455638341317E-06</v>
      </c>
      <c r="GJ559">
        <v>4.509012065089949E-10</v>
      </c>
      <c r="GK559">
        <v>0.4005864047308223</v>
      </c>
      <c r="GL559">
        <v>0</v>
      </c>
      <c r="GM559">
        <v>0</v>
      </c>
      <c r="GN559">
        <v>0</v>
      </c>
      <c r="GO559">
        <v>0</v>
      </c>
      <c r="GP559">
        <v>2124</v>
      </c>
      <c r="GQ559">
        <v>1</v>
      </c>
      <c r="GR559">
        <v>26</v>
      </c>
      <c r="GS559">
        <v>223384.3</v>
      </c>
      <c r="GT559">
        <v>1260</v>
      </c>
      <c r="GU559">
        <v>2.07642</v>
      </c>
      <c r="GV559">
        <v>2.55371</v>
      </c>
      <c r="GW559">
        <v>1.39893</v>
      </c>
      <c r="GX559">
        <v>2.36206</v>
      </c>
      <c r="GY559">
        <v>1.44897</v>
      </c>
      <c r="GZ559">
        <v>2.49634</v>
      </c>
      <c r="HA559">
        <v>39.9689</v>
      </c>
      <c r="HB559">
        <v>24.2101</v>
      </c>
      <c r="HC559">
        <v>18</v>
      </c>
      <c r="HD559">
        <v>494.885</v>
      </c>
      <c r="HE559">
        <v>449.391</v>
      </c>
      <c r="HF559">
        <v>34.569</v>
      </c>
      <c r="HG559">
        <v>29.1893</v>
      </c>
      <c r="HH559">
        <v>30.0003</v>
      </c>
      <c r="HI559">
        <v>28.8196</v>
      </c>
      <c r="HJ559">
        <v>28.8566</v>
      </c>
      <c r="HK559">
        <v>41.6897</v>
      </c>
      <c r="HL559">
        <v>0</v>
      </c>
      <c r="HM559">
        <v>100</v>
      </c>
      <c r="HN559">
        <v>34.5657</v>
      </c>
      <c r="HO559">
        <v>908.27</v>
      </c>
      <c r="HP559">
        <v>29.0264</v>
      </c>
      <c r="HQ559">
        <v>100.396</v>
      </c>
      <c r="HR559">
        <v>101.687</v>
      </c>
    </row>
    <row r="560" spans="1:226">
      <c r="A560">
        <v>544</v>
      </c>
      <c r="B560">
        <v>1677871130.6</v>
      </c>
      <c r="C560">
        <v>8609.099999904633</v>
      </c>
      <c r="D560" t="s">
        <v>1454</v>
      </c>
      <c r="E560" t="s">
        <v>1455</v>
      </c>
      <c r="F560">
        <v>5</v>
      </c>
      <c r="G560" t="s">
        <v>353</v>
      </c>
      <c r="H560" t="s">
        <v>1155</v>
      </c>
      <c r="I560">
        <v>1677871122.832142</v>
      </c>
      <c r="J560">
        <f>(K560)/1000</f>
        <v>0</v>
      </c>
      <c r="K560">
        <f>IF(BF560, AN560, AH560)</f>
        <v>0</v>
      </c>
      <c r="L560">
        <f>IF(BF560, AI560, AG560)</f>
        <v>0</v>
      </c>
      <c r="M560">
        <f>BH560 - IF(AU560&gt;1, L560*BB560*100.0/(AW560*BV560), 0)</f>
        <v>0</v>
      </c>
      <c r="N560">
        <f>((T560-J560/2)*M560-L560)/(T560+J560/2)</f>
        <v>0</v>
      </c>
      <c r="O560">
        <f>N560*(BO560+BP560)/1000.0</f>
        <v>0</v>
      </c>
      <c r="P560">
        <f>(BH560 - IF(AU560&gt;1, L560*BB560*100.0/(AW560*BV560), 0))*(BO560+BP560)/1000.0</f>
        <v>0</v>
      </c>
      <c r="Q560">
        <f>2.0/((1/S560-1/R560)+SIGN(S560)*SQRT((1/S560-1/R560)*(1/S560-1/R560) + 4*BC560/((BC560+1)*(BC560+1))*(2*1/S560*1/R560-1/R560*1/R560)))</f>
        <v>0</v>
      </c>
      <c r="R560">
        <f>IF(LEFT(BD560,1)&lt;&gt;"0",IF(LEFT(BD560,1)="1",3.0,BE560),$D$5+$E$5*(BV560*BO560/($K$5*1000))+$F$5*(BV560*BO560/($K$5*1000))*MAX(MIN(BB560,$J$5),$I$5)*MAX(MIN(BB560,$J$5),$I$5)+$G$5*MAX(MIN(BB560,$J$5),$I$5)*(BV560*BO560/($K$5*1000))+$H$5*(BV560*BO560/($K$5*1000))*(BV560*BO560/($K$5*1000)))</f>
        <v>0</v>
      </c>
      <c r="S560">
        <f>J560*(1000-(1000*0.61365*exp(17.502*W560/(240.97+W560))/(BO560+BP560)+BJ560)/2)/(1000*0.61365*exp(17.502*W560/(240.97+W560))/(BO560+BP560)-BJ560)</f>
        <v>0</v>
      </c>
      <c r="T560">
        <f>1/((BC560+1)/(Q560/1.6)+1/(R560/1.37)) + BC560/((BC560+1)/(Q560/1.6) + BC560/(R560/1.37))</f>
        <v>0</v>
      </c>
      <c r="U560">
        <f>(AX560*BA560)</f>
        <v>0</v>
      </c>
      <c r="V560">
        <f>(BQ560+(U560+2*0.95*5.67E-8*(((BQ560+$B$7)+273)^4-(BQ560+273)^4)-44100*J560)/(1.84*29.3*R560+8*0.95*5.67E-8*(BQ560+273)^3))</f>
        <v>0</v>
      </c>
      <c r="W560">
        <f>($C$7*BR560+$D$7*BS560+$E$7*V560)</f>
        <v>0</v>
      </c>
      <c r="X560">
        <f>0.61365*exp(17.502*W560/(240.97+W560))</f>
        <v>0</v>
      </c>
      <c r="Y560">
        <f>(Z560/AA560*100)</f>
        <v>0</v>
      </c>
      <c r="Z560">
        <f>BJ560*(BO560+BP560)/1000</f>
        <v>0</v>
      </c>
      <c r="AA560">
        <f>0.61365*exp(17.502*BQ560/(240.97+BQ560))</f>
        <v>0</v>
      </c>
      <c r="AB560">
        <f>(X560-BJ560*(BO560+BP560)/1000)</f>
        <v>0</v>
      </c>
      <c r="AC560">
        <f>(-J560*44100)</f>
        <v>0</v>
      </c>
      <c r="AD560">
        <f>2*29.3*R560*0.92*(BQ560-W560)</f>
        <v>0</v>
      </c>
      <c r="AE560">
        <f>2*0.95*5.67E-8*(((BQ560+$B$7)+273)^4-(W560+273)^4)</f>
        <v>0</v>
      </c>
      <c r="AF560">
        <f>U560+AE560+AC560+AD560</f>
        <v>0</v>
      </c>
      <c r="AG560">
        <f>BN560*AU560*(BI560-BH560*(1000-AU560*BK560)/(1000-AU560*BJ560))/(100*BB560)</f>
        <v>0</v>
      </c>
      <c r="AH560">
        <f>1000*BN560*AU560*(BJ560-BK560)/(100*BB560*(1000-AU560*BJ560))</f>
        <v>0</v>
      </c>
      <c r="AI560">
        <f>(AJ560 - AK560 - BO560*1E3/(8.314*(BQ560+273.15)) * AM560/BN560 * AL560) * BN560/(100*BB560) * (1000 - BK560)/1000</f>
        <v>0</v>
      </c>
      <c r="AJ560">
        <v>918.9358074091559</v>
      </c>
      <c r="AK560">
        <v>887.3828303030299</v>
      </c>
      <c r="AL560">
        <v>3.460022349047167</v>
      </c>
      <c r="AM560">
        <v>63.79551976902608</v>
      </c>
      <c r="AN560">
        <f>(AP560 - AO560 + BO560*1E3/(8.314*(BQ560+273.15)) * AR560/BN560 * AQ560) * BN560/(100*BB560) * 1000/(1000 - AP560)</f>
        <v>0</v>
      </c>
      <c r="AO560">
        <v>27.52109467976172</v>
      </c>
      <c r="AP560">
        <v>29.44842666666666</v>
      </c>
      <c r="AQ560">
        <v>-3.061033283825979E-05</v>
      </c>
      <c r="AR560">
        <v>100.2132558642337</v>
      </c>
      <c r="AS560">
        <v>0</v>
      </c>
      <c r="AT560">
        <v>0</v>
      </c>
      <c r="AU560">
        <f>IF(AS560*$H$13&gt;=AW560,1.0,(AW560/(AW560-AS560*$H$13)))</f>
        <v>0</v>
      </c>
      <c r="AV560">
        <f>(AU560-1)*100</f>
        <v>0</v>
      </c>
      <c r="AW560">
        <f>MAX(0,($B$13+$C$13*BV560)/(1+$D$13*BV560)*BO560/(BQ560+273)*$E$13)</f>
        <v>0</v>
      </c>
      <c r="AX560">
        <f>$B$11*BW560+$C$11*BX560+$F$11*CI560*(1-CL560)</f>
        <v>0</v>
      </c>
      <c r="AY560">
        <f>AX560*AZ560</f>
        <v>0</v>
      </c>
      <c r="AZ560">
        <f>($B$11*$D$9+$C$11*$D$9+$F$11*((CV560+CN560)/MAX(CV560+CN560+CW560, 0.1)*$I$9+CW560/MAX(CV560+CN560+CW560, 0.1)*$J$9))/($B$11+$C$11+$F$11)</f>
        <v>0</v>
      </c>
      <c r="BA560">
        <f>($B$11*$K$9+$C$11*$K$9+$F$11*((CV560+CN560)/MAX(CV560+CN560+CW560, 0.1)*$P$9+CW560/MAX(CV560+CN560+CW560, 0.1)*$Q$9))/($B$11+$C$11+$F$11)</f>
        <v>0</v>
      </c>
      <c r="BB560">
        <v>3.21</v>
      </c>
      <c r="BC560">
        <v>0.5</v>
      </c>
      <c r="BD560" t="s">
        <v>355</v>
      </c>
      <c r="BE560">
        <v>2</v>
      </c>
      <c r="BF560" t="b">
        <v>1</v>
      </c>
      <c r="BG560">
        <v>1677871122.832142</v>
      </c>
      <c r="BH560">
        <v>836.889607142857</v>
      </c>
      <c r="BI560">
        <v>877.0628214285713</v>
      </c>
      <c r="BJ560">
        <v>29.47286071428571</v>
      </c>
      <c r="BK560">
        <v>27.5182</v>
      </c>
      <c r="BL560">
        <v>832.4098571428573</v>
      </c>
      <c r="BM560">
        <v>29.07226071428571</v>
      </c>
      <c r="BN560">
        <v>500.0164285714285</v>
      </c>
      <c r="BO560">
        <v>89.34047500000001</v>
      </c>
      <c r="BP560">
        <v>0.09986227499999999</v>
      </c>
      <c r="BQ560">
        <v>34.25137857142857</v>
      </c>
      <c r="BR560">
        <v>35.02235357142857</v>
      </c>
      <c r="BS560">
        <v>999.9000000000002</v>
      </c>
      <c r="BT560">
        <v>0</v>
      </c>
      <c r="BU560">
        <v>0</v>
      </c>
      <c r="BV560">
        <v>9999.903928571426</v>
      </c>
      <c r="BW560">
        <v>0</v>
      </c>
      <c r="BX560">
        <v>5.792219999999999</v>
      </c>
      <c r="BY560">
        <v>-40.173075</v>
      </c>
      <c r="BZ560">
        <v>862.3039285714284</v>
      </c>
      <c r="CA560">
        <v>901.8808571428572</v>
      </c>
      <c r="CB560">
        <v>1.954643928571429</v>
      </c>
      <c r="CC560">
        <v>877.0628214285713</v>
      </c>
      <c r="CD560">
        <v>27.5182</v>
      </c>
      <c r="CE560">
        <v>2.633118214285715</v>
      </c>
      <c r="CF560">
        <v>2.458489285714285</v>
      </c>
      <c r="CG560">
        <v>21.87358928571429</v>
      </c>
      <c r="CH560">
        <v>20.75426428571429</v>
      </c>
      <c r="CI560">
        <v>2000.041428571429</v>
      </c>
      <c r="CJ560">
        <v>0.9800061428571427</v>
      </c>
      <c r="CK560">
        <v>0.01999371428571428</v>
      </c>
      <c r="CL560">
        <v>0</v>
      </c>
      <c r="CM560">
        <v>1.991503571428572</v>
      </c>
      <c r="CN560">
        <v>0</v>
      </c>
      <c r="CO560">
        <v>6524.145714285713</v>
      </c>
      <c r="CP560">
        <v>17338.62142857143</v>
      </c>
      <c r="CQ560">
        <v>39.93699999999999</v>
      </c>
      <c r="CR560">
        <v>40.61825</v>
      </c>
      <c r="CS560">
        <v>39.68699999999999</v>
      </c>
      <c r="CT560">
        <v>39</v>
      </c>
      <c r="CU560">
        <v>39.72300000000001</v>
      </c>
      <c r="CV560">
        <v>1960.051428571429</v>
      </c>
      <c r="CW560">
        <v>39.99</v>
      </c>
      <c r="CX560">
        <v>0</v>
      </c>
      <c r="CY560">
        <v>1677871133.8</v>
      </c>
      <c r="CZ560">
        <v>0</v>
      </c>
      <c r="DA560">
        <v>0</v>
      </c>
      <c r="DB560" t="s">
        <v>356</v>
      </c>
      <c r="DC560">
        <v>1664468064.5</v>
      </c>
      <c r="DD560">
        <v>1677795524</v>
      </c>
      <c r="DE560">
        <v>0</v>
      </c>
      <c r="DF560">
        <v>-0.419</v>
      </c>
      <c r="DG560">
        <v>-0.001</v>
      </c>
      <c r="DH560">
        <v>3.097</v>
      </c>
      <c r="DI560">
        <v>0.268</v>
      </c>
      <c r="DJ560">
        <v>400</v>
      </c>
      <c r="DK560">
        <v>24</v>
      </c>
      <c r="DL560">
        <v>0.15</v>
      </c>
      <c r="DM560">
        <v>0.13</v>
      </c>
      <c r="DN560">
        <v>-40.15391463414634</v>
      </c>
      <c r="DO560">
        <v>-0.3143310104529027</v>
      </c>
      <c r="DP560">
        <v>0.04911444356123319</v>
      </c>
      <c r="DQ560">
        <v>0</v>
      </c>
      <c r="DR560">
        <v>1.96597243902439</v>
      </c>
      <c r="DS560">
        <v>-0.210473310104527</v>
      </c>
      <c r="DT560">
        <v>0.02078137237897437</v>
      </c>
      <c r="DU560">
        <v>0</v>
      </c>
      <c r="DV560">
        <v>0</v>
      </c>
      <c r="DW560">
        <v>2</v>
      </c>
      <c r="DX560" t="s">
        <v>357</v>
      </c>
      <c r="DY560">
        <v>2.97727</v>
      </c>
      <c r="DZ560">
        <v>2.7287</v>
      </c>
      <c r="EA560">
        <v>0.14009</v>
      </c>
      <c r="EB560">
        <v>0.145701</v>
      </c>
      <c r="EC560">
        <v>0.121312</v>
      </c>
      <c r="ED560">
        <v>0.11663</v>
      </c>
      <c r="EE560">
        <v>25645.3</v>
      </c>
      <c r="EF560">
        <v>25182.4</v>
      </c>
      <c r="EG560">
        <v>30362.8</v>
      </c>
      <c r="EH560">
        <v>29736.3</v>
      </c>
      <c r="EI560">
        <v>36826.1</v>
      </c>
      <c r="EJ560">
        <v>34586.4</v>
      </c>
      <c r="EK560">
        <v>46462.5</v>
      </c>
      <c r="EL560">
        <v>44222.7</v>
      </c>
      <c r="EM560">
        <v>1.8539</v>
      </c>
      <c r="EN560">
        <v>1.82658</v>
      </c>
      <c r="EO560">
        <v>0.180252</v>
      </c>
      <c r="EP560">
        <v>0</v>
      </c>
      <c r="EQ560">
        <v>32.1</v>
      </c>
      <c r="ER560">
        <v>999.9</v>
      </c>
      <c r="ES560">
        <v>48.4</v>
      </c>
      <c r="ET560">
        <v>33.4</v>
      </c>
      <c r="EU560">
        <v>27.991</v>
      </c>
      <c r="EV560">
        <v>62.9726</v>
      </c>
      <c r="EW560">
        <v>20.1763</v>
      </c>
      <c r="EX560">
        <v>1</v>
      </c>
      <c r="EY560">
        <v>0.154558</v>
      </c>
      <c r="EZ560">
        <v>-1.87613</v>
      </c>
      <c r="FA560">
        <v>20.1905</v>
      </c>
      <c r="FB560">
        <v>5.23002</v>
      </c>
      <c r="FC560">
        <v>11.974</v>
      </c>
      <c r="FD560">
        <v>4.97085</v>
      </c>
      <c r="FE560">
        <v>3.2897</v>
      </c>
      <c r="FF560">
        <v>9999</v>
      </c>
      <c r="FG560">
        <v>9999</v>
      </c>
      <c r="FH560">
        <v>9999</v>
      </c>
      <c r="FI560">
        <v>999.9</v>
      </c>
      <c r="FJ560">
        <v>4.97303</v>
      </c>
      <c r="FK560">
        <v>1.87744</v>
      </c>
      <c r="FL560">
        <v>1.87552</v>
      </c>
      <c r="FM560">
        <v>1.87836</v>
      </c>
      <c r="FN560">
        <v>1.87501</v>
      </c>
      <c r="FO560">
        <v>1.87862</v>
      </c>
      <c r="FP560">
        <v>1.87565</v>
      </c>
      <c r="FQ560">
        <v>1.87683</v>
      </c>
      <c r="FR560">
        <v>0</v>
      </c>
      <c r="FS560">
        <v>0</v>
      </c>
      <c r="FT560">
        <v>0</v>
      </c>
      <c r="FU560">
        <v>0</v>
      </c>
      <c r="FV560" t="s">
        <v>358</v>
      </c>
      <c r="FW560" t="s">
        <v>359</v>
      </c>
      <c r="FX560" t="s">
        <v>360</v>
      </c>
      <c r="FY560" t="s">
        <v>360</v>
      </c>
      <c r="FZ560" t="s">
        <v>360</v>
      </c>
      <c r="GA560" t="s">
        <v>360</v>
      </c>
      <c r="GB560">
        <v>0</v>
      </c>
      <c r="GC560">
        <v>100</v>
      </c>
      <c r="GD560">
        <v>100</v>
      </c>
      <c r="GE560">
        <v>4.536</v>
      </c>
      <c r="GF560">
        <v>0.4006</v>
      </c>
      <c r="GG560">
        <v>1.952128706093963</v>
      </c>
      <c r="GH560">
        <v>0.004218851560130391</v>
      </c>
      <c r="GI560">
        <v>-1.795455638341317E-06</v>
      </c>
      <c r="GJ560">
        <v>4.509012065089949E-10</v>
      </c>
      <c r="GK560">
        <v>0.4005864047308223</v>
      </c>
      <c r="GL560">
        <v>0</v>
      </c>
      <c r="GM560">
        <v>0</v>
      </c>
      <c r="GN560">
        <v>0</v>
      </c>
      <c r="GO560">
        <v>0</v>
      </c>
      <c r="GP560">
        <v>2124</v>
      </c>
      <c r="GQ560">
        <v>1</v>
      </c>
      <c r="GR560">
        <v>26</v>
      </c>
      <c r="GS560">
        <v>223384.4</v>
      </c>
      <c r="GT560">
        <v>1260.1</v>
      </c>
      <c r="GU560">
        <v>2.11182</v>
      </c>
      <c r="GV560">
        <v>2.54395</v>
      </c>
      <c r="GW560">
        <v>1.39893</v>
      </c>
      <c r="GX560">
        <v>2.36328</v>
      </c>
      <c r="GY560">
        <v>1.44897</v>
      </c>
      <c r="GZ560">
        <v>2.48901</v>
      </c>
      <c r="HA560">
        <v>39.9689</v>
      </c>
      <c r="HB560">
        <v>24.2101</v>
      </c>
      <c r="HC560">
        <v>18</v>
      </c>
      <c r="HD560">
        <v>494.861</v>
      </c>
      <c r="HE560">
        <v>449.304</v>
      </c>
      <c r="HF560">
        <v>34.54</v>
      </c>
      <c r="HG560">
        <v>29.1929</v>
      </c>
      <c r="HH560">
        <v>30.0002</v>
      </c>
      <c r="HI560">
        <v>28.8243</v>
      </c>
      <c r="HJ560">
        <v>28.8617</v>
      </c>
      <c r="HK560">
        <v>42.3199</v>
      </c>
      <c r="HL560">
        <v>0</v>
      </c>
      <c r="HM560">
        <v>100</v>
      </c>
      <c r="HN560">
        <v>34.5359</v>
      </c>
      <c r="HO560">
        <v>921.682</v>
      </c>
      <c r="HP560">
        <v>29.0264</v>
      </c>
      <c r="HQ560">
        <v>100.397</v>
      </c>
      <c r="HR560">
        <v>101.686</v>
      </c>
    </row>
    <row r="561" spans="1:226">
      <c r="A561">
        <v>545</v>
      </c>
      <c r="B561">
        <v>1677871135.1</v>
      </c>
      <c r="C561">
        <v>8613.599999904633</v>
      </c>
      <c r="D561" t="s">
        <v>1456</v>
      </c>
      <c r="E561" t="s">
        <v>1457</v>
      </c>
      <c r="F561">
        <v>5</v>
      </c>
      <c r="G561" t="s">
        <v>353</v>
      </c>
      <c r="H561" t="s">
        <v>1155</v>
      </c>
      <c r="I561">
        <v>1677871127.278571</v>
      </c>
      <c r="J561">
        <f>(K561)/1000</f>
        <v>0</v>
      </c>
      <c r="K561">
        <f>IF(BF561, AN561, AH561)</f>
        <v>0</v>
      </c>
      <c r="L561">
        <f>IF(BF561, AI561, AG561)</f>
        <v>0</v>
      </c>
      <c r="M561">
        <f>BH561 - IF(AU561&gt;1, L561*BB561*100.0/(AW561*BV561), 0)</f>
        <v>0</v>
      </c>
      <c r="N561">
        <f>((T561-J561/2)*M561-L561)/(T561+J561/2)</f>
        <v>0</v>
      </c>
      <c r="O561">
        <f>N561*(BO561+BP561)/1000.0</f>
        <v>0</v>
      </c>
      <c r="P561">
        <f>(BH561 - IF(AU561&gt;1, L561*BB561*100.0/(AW561*BV561), 0))*(BO561+BP561)/1000.0</f>
        <v>0</v>
      </c>
      <c r="Q561">
        <f>2.0/((1/S561-1/R561)+SIGN(S561)*SQRT((1/S561-1/R561)*(1/S561-1/R561) + 4*BC561/((BC561+1)*(BC561+1))*(2*1/S561*1/R561-1/R561*1/R561)))</f>
        <v>0</v>
      </c>
      <c r="R561">
        <f>IF(LEFT(BD561,1)&lt;&gt;"0",IF(LEFT(BD561,1)="1",3.0,BE561),$D$5+$E$5*(BV561*BO561/($K$5*1000))+$F$5*(BV561*BO561/($K$5*1000))*MAX(MIN(BB561,$J$5),$I$5)*MAX(MIN(BB561,$J$5),$I$5)+$G$5*MAX(MIN(BB561,$J$5),$I$5)*(BV561*BO561/($K$5*1000))+$H$5*(BV561*BO561/($K$5*1000))*(BV561*BO561/($K$5*1000)))</f>
        <v>0</v>
      </c>
      <c r="S561">
        <f>J561*(1000-(1000*0.61365*exp(17.502*W561/(240.97+W561))/(BO561+BP561)+BJ561)/2)/(1000*0.61365*exp(17.502*W561/(240.97+W561))/(BO561+BP561)-BJ561)</f>
        <v>0</v>
      </c>
      <c r="T561">
        <f>1/((BC561+1)/(Q561/1.6)+1/(R561/1.37)) + BC561/((BC561+1)/(Q561/1.6) + BC561/(R561/1.37))</f>
        <v>0</v>
      </c>
      <c r="U561">
        <f>(AX561*BA561)</f>
        <v>0</v>
      </c>
      <c r="V561">
        <f>(BQ561+(U561+2*0.95*5.67E-8*(((BQ561+$B$7)+273)^4-(BQ561+273)^4)-44100*J561)/(1.84*29.3*R561+8*0.95*5.67E-8*(BQ561+273)^3))</f>
        <v>0</v>
      </c>
      <c r="W561">
        <f>($C$7*BR561+$D$7*BS561+$E$7*V561)</f>
        <v>0</v>
      </c>
      <c r="X561">
        <f>0.61365*exp(17.502*W561/(240.97+W561))</f>
        <v>0</v>
      </c>
      <c r="Y561">
        <f>(Z561/AA561*100)</f>
        <v>0</v>
      </c>
      <c r="Z561">
        <f>BJ561*(BO561+BP561)/1000</f>
        <v>0</v>
      </c>
      <c r="AA561">
        <f>0.61365*exp(17.502*BQ561/(240.97+BQ561))</f>
        <v>0</v>
      </c>
      <c r="AB561">
        <f>(X561-BJ561*(BO561+BP561)/1000)</f>
        <v>0</v>
      </c>
      <c r="AC561">
        <f>(-J561*44100)</f>
        <v>0</v>
      </c>
      <c r="AD561">
        <f>2*29.3*R561*0.92*(BQ561-W561)</f>
        <v>0</v>
      </c>
      <c r="AE561">
        <f>2*0.95*5.67E-8*(((BQ561+$B$7)+273)^4-(W561+273)^4)</f>
        <v>0</v>
      </c>
      <c r="AF561">
        <f>U561+AE561+AC561+AD561</f>
        <v>0</v>
      </c>
      <c r="AG561">
        <f>BN561*AU561*(BI561-BH561*(1000-AU561*BK561)/(1000-AU561*BJ561))/(100*BB561)</f>
        <v>0</v>
      </c>
      <c r="AH561">
        <f>1000*BN561*AU561*(BJ561-BK561)/(100*BB561*(1000-AU561*BJ561))</f>
        <v>0</v>
      </c>
      <c r="AI561">
        <f>(AJ561 - AK561 - BO561*1E3/(8.314*(BQ561+273.15)) * AM561/BN561 * AL561) * BN561/(100*BB561) * (1000 - BK561)/1000</f>
        <v>0</v>
      </c>
      <c r="AJ561">
        <v>934.459544143262</v>
      </c>
      <c r="AK561">
        <v>902.8890484848481</v>
      </c>
      <c r="AL561">
        <v>3.448617941399943</v>
      </c>
      <c r="AM561">
        <v>63.79551976902608</v>
      </c>
      <c r="AN561">
        <f>(AP561 - AO561 + BO561*1E3/(8.314*(BQ561+273.15)) * AR561/BN561 * AQ561) * BN561/(100*BB561) * 1000/(1000 - AP561)</f>
        <v>0</v>
      </c>
      <c r="AO561">
        <v>27.52011325287607</v>
      </c>
      <c r="AP561">
        <v>29.42921333333332</v>
      </c>
      <c r="AQ561">
        <v>-3.896907713406523E-05</v>
      </c>
      <c r="AR561">
        <v>100.2132558642337</v>
      </c>
      <c r="AS561">
        <v>0</v>
      </c>
      <c r="AT561">
        <v>0</v>
      </c>
      <c r="AU561">
        <f>IF(AS561*$H$13&gt;=AW561,1.0,(AW561/(AW561-AS561*$H$13)))</f>
        <v>0</v>
      </c>
      <c r="AV561">
        <f>(AU561-1)*100</f>
        <v>0</v>
      </c>
      <c r="AW561">
        <f>MAX(0,($B$13+$C$13*BV561)/(1+$D$13*BV561)*BO561/(BQ561+273)*$E$13)</f>
        <v>0</v>
      </c>
      <c r="AX561">
        <f>$B$11*BW561+$C$11*BX561+$F$11*CI561*(1-CL561)</f>
        <v>0</v>
      </c>
      <c r="AY561">
        <f>AX561*AZ561</f>
        <v>0</v>
      </c>
      <c r="AZ561">
        <f>($B$11*$D$9+$C$11*$D$9+$F$11*((CV561+CN561)/MAX(CV561+CN561+CW561, 0.1)*$I$9+CW561/MAX(CV561+CN561+CW561, 0.1)*$J$9))/($B$11+$C$11+$F$11)</f>
        <v>0</v>
      </c>
      <c r="BA561">
        <f>($B$11*$K$9+$C$11*$K$9+$F$11*((CV561+CN561)/MAX(CV561+CN561+CW561, 0.1)*$P$9+CW561/MAX(CV561+CN561+CW561, 0.1)*$Q$9))/($B$11+$C$11+$F$11)</f>
        <v>0</v>
      </c>
      <c r="BB561">
        <v>3.21</v>
      </c>
      <c r="BC561">
        <v>0.5</v>
      </c>
      <c r="BD561" t="s">
        <v>355</v>
      </c>
      <c r="BE561">
        <v>2</v>
      </c>
      <c r="BF561" t="b">
        <v>1</v>
      </c>
      <c r="BG561">
        <v>1677871127.278571</v>
      </c>
      <c r="BH561">
        <v>851.7701428571428</v>
      </c>
      <c r="BI561">
        <v>891.9623214285714</v>
      </c>
      <c r="BJ561">
        <v>29.45746428571429</v>
      </c>
      <c r="BK561">
        <v>27.51903571428571</v>
      </c>
      <c r="BL561">
        <v>847.2582857142858</v>
      </c>
      <c r="BM561">
        <v>29.05686785714286</v>
      </c>
      <c r="BN561">
        <v>500.02925</v>
      </c>
      <c r="BO561">
        <v>89.34015000000001</v>
      </c>
      <c r="BP561">
        <v>0.09993662857142857</v>
      </c>
      <c r="BQ561">
        <v>34.24725357142857</v>
      </c>
      <c r="BR561">
        <v>35.021825</v>
      </c>
      <c r="BS561">
        <v>999.9000000000002</v>
      </c>
      <c r="BT561">
        <v>0</v>
      </c>
      <c r="BU561">
        <v>0</v>
      </c>
      <c r="BV561">
        <v>10003.65607142857</v>
      </c>
      <c r="BW561">
        <v>0</v>
      </c>
      <c r="BX561">
        <v>5.792219999999999</v>
      </c>
      <c r="BY561">
        <v>-40.19212499999999</v>
      </c>
      <c r="BZ561">
        <v>877.6223928571428</v>
      </c>
      <c r="CA561">
        <v>917.20275</v>
      </c>
      <c r="CB561">
        <v>1.938417142857143</v>
      </c>
      <c r="CC561">
        <v>891.9623214285714</v>
      </c>
      <c r="CD561">
        <v>27.51903571428571</v>
      </c>
      <c r="CE561">
        <v>2.631733928571428</v>
      </c>
      <c r="CF561">
        <v>2.458556071428571</v>
      </c>
      <c r="CG561">
        <v>21.864975</v>
      </c>
      <c r="CH561">
        <v>20.75470714285714</v>
      </c>
      <c r="CI561">
        <v>2000.045</v>
      </c>
      <c r="CJ561">
        <v>0.9800059999999998</v>
      </c>
      <c r="CK561">
        <v>0.019993825</v>
      </c>
      <c r="CL561">
        <v>0</v>
      </c>
      <c r="CM561">
        <v>2.009642857142857</v>
      </c>
      <c r="CN561">
        <v>0</v>
      </c>
      <c r="CO561">
        <v>6523.138928571428</v>
      </c>
      <c r="CP561">
        <v>17338.65</v>
      </c>
      <c r="CQ561">
        <v>39.93699999999999</v>
      </c>
      <c r="CR561">
        <v>40.625</v>
      </c>
      <c r="CS561">
        <v>39.68924999999999</v>
      </c>
      <c r="CT561">
        <v>39</v>
      </c>
      <c r="CU561">
        <v>39.73200000000001</v>
      </c>
      <c r="CV561">
        <v>1960.055</v>
      </c>
      <c r="CW561">
        <v>39.99</v>
      </c>
      <c r="CX561">
        <v>0</v>
      </c>
      <c r="CY561">
        <v>1677871138.6</v>
      </c>
      <c r="CZ561">
        <v>0</v>
      </c>
      <c r="DA561">
        <v>0</v>
      </c>
      <c r="DB561" t="s">
        <v>356</v>
      </c>
      <c r="DC561">
        <v>1664468064.5</v>
      </c>
      <c r="DD561">
        <v>1677795524</v>
      </c>
      <c r="DE561">
        <v>0</v>
      </c>
      <c r="DF561">
        <v>-0.419</v>
      </c>
      <c r="DG561">
        <v>-0.001</v>
      </c>
      <c r="DH561">
        <v>3.097</v>
      </c>
      <c r="DI561">
        <v>0.268</v>
      </c>
      <c r="DJ561">
        <v>400</v>
      </c>
      <c r="DK561">
        <v>24</v>
      </c>
      <c r="DL561">
        <v>0.15</v>
      </c>
      <c r="DM561">
        <v>0.13</v>
      </c>
      <c r="DN561">
        <v>-40.1859756097561</v>
      </c>
      <c r="DO561">
        <v>-0.2794954703833481</v>
      </c>
      <c r="DP561">
        <v>0.04246465262061107</v>
      </c>
      <c r="DQ561">
        <v>0</v>
      </c>
      <c r="DR561">
        <v>1.947989756097561</v>
      </c>
      <c r="DS561">
        <v>-0.2199924041811846</v>
      </c>
      <c r="DT561">
        <v>0.02172445968766542</v>
      </c>
      <c r="DU561">
        <v>0</v>
      </c>
      <c r="DV561">
        <v>0</v>
      </c>
      <c r="DW561">
        <v>2</v>
      </c>
      <c r="DX561" t="s">
        <v>357</v>
      </c>
      <c r="DY561">
        <v>2.97722</v>
      </c>
      <c r="DZ561">
        <v>2.72883</v>
      </c>
      <c r="EA561">
        <v>0.141697</v>
      </c>
      <c r="EB561">
        <v>0.14729</v>
      </c>
      <c r="EC561">
        <v>0.121262</v>
      </c>
      <c r="ED561">
        <v>0.116635</v>
      </c>
      <c r="EE561">
        <v>25597.4</v>
      </c>
      <c r="EF561">
        <v>25135.6</v>
      </c>
      <c r="EG561">
        <v>30362.9</v>
      </c>
      <c r="EH561">
        <v>29736.4</v>
      </c>
      <c r="EI561">
        <v>36828.6</v>
      </c>
      <c r="EJ561">
        <v>34586.5</v>
      </c>
      <c r="EK561">
        <v>46462.7</v>
      </c>
      <c r="EL561">
        <v>44222.9</v>
      </c>
      <c r="EM561">
        <v>1.85378</v>
      </c>
      <c r="EN561">
        <v>1.82665</v>
      </c>
      <c r="EO561">
        <v>0.179905</v>
      </c>
      <c r="EP561">
        <v>0</v>
      </c>
      <c r="EQ561">
        <v>32.1051</v>
      </c>
      <c r="ER561">
        <v>999.9</v>
      </c>
      <c r="ES561">
        <v>48.4</v>
      </c>
      <c r="ET561">
        <v>33.4</v>
      </c>
      <c r="EU561">
        <v>27.9891</v>
      </c>
      <c r="EV561">
        <v>63.0726</v>
      </c>
      <c r="EW561">
        <v>20.4006</v>
      </c>
      <c r="EX561">
        <v>1</v>
      </c>
      <c r="EY561">
        <v>0.154629</v>
      </c>
      <c r="EZ561">
        <v>-1.91001</v>
      </c>
      <c r="FA561">
        <v>20.19</v>
      </c>
      <c r="FB561">
        <v>5.23047</v>
      </c>
      <c r="FC561">
        <v>11.974</v>
      </c>
      <c r="FD561">
        <v>4.97075</v>
      </c>
      <c r="FE561">
        <v>3.28968</v>
      </c>
      <c r="FF561">
        <v>9999</v>
      </c>
      <c r="FG561">
        <v>9999</v>
      </c>
      <c r="FH561">
        <v>9999</v>
      </c>
      <c r="FI561">
        <v>999.9</v>
      </c>
      <c r="FJ561">
        <v>4.97303</v>
      </c>
      <c r="FK561">
        <v>1.87744</v>
      </c>
      <c r="FL561">
        <v>1.8756</v>
      </c>
      <c r="FM561">
        <v>1.87836</v>
      </c>
      <c r="FN561">
        <v>1.87505</v>
      </c>
      <c r="FO561">
        <v>1.87866</v>
      </c>
      <c r="FP561">
        <v>1.8757</v>
      </c>
      <c r="FQ561">
        <v>1.87684</v>
      </c>
      <c r="FR561">
        <v>0</v>
      </c>
      <c r="FS561">
        <v>0</v>
      </c>
      <c r="FT561">
        <v>0</v>
      </c>
      <c r="FU561">
        <v>0</v>
      </c>
      <c r="FV561" t="s">
        <v>358</v>
      </c>
      <c r="FW561" t="s">
        <v>359</v>
      </c>
      <c r="FX561" t="s">
        <v>360</v>
      </c>
      <c r="FY561" t="s">
        <v>360</v>
      </c>
      <c r="FZ561" t="s">
        <v>360</v>
      </c>
      <c r="GA561" t="s">
        <v>360</v>
      </c>
      <c r="GB561">
        <v>0</v>
      </c>
      <c r="GC561">
        <v>100</v>
      </c>
      <c r="GD561">
        <v>100</v>
      </c>
      <c r="GE561">
        <v>4.568</v>
      </c>
      <c r="GF561">
        <v>0.4005</v>
      </c>
      <c r="GG561">
        <v>1.952128706093963</v>
      </c>
      <c r="GH561">
        <v>0.004218851560130391</v>
      </c>
      <c r="GI561">
        <v>-1.795455638341317E-06</v>
      </c>
      <c r="GJ561">
        <v>4.509012065089949E-10</v>
      </c>
      <c r="GK561">
        <v>0.4005864047308223</v>
      </c>
      <c r="GL561">
        <v>0</v>
      </c>
      <c r="GM561">
        <v>0</v>
      </c>
      <c r="GN561">
        <v>0</v>
      </c>
      <c r="GO561">
        <v>0</v>
      </c>
      <c r="GP561">
        <v>2124</v>
      </c>
      <c r="GQ561">
        <v>1</v>
      </c>
      <c r="GR561">
        <v>26</v>
      </c>
      <c r="GS561">
        <v>223384.5</v>
      </c>
      <c r="GT561">
        <v>1260.2</v>
      </c>
      <c r="GU561">
        <v>2.13867</v>
      </c>
      <c r="GV561">
        <v>2.55371</v>
      </c>
      <c r="GW561">
        <v>1.39893</v>
      </c>
      <c r="GX561">
        <v>2.36206</v>
      </c>
      <c r="GY561">
        <v>1.44897</v>
      </c>
      <c r="GZ561">
        <v>2.51343</v>
      </c>
      <c r="HA561">
        <v>39.9689</v>
      </c>
      <c r="HB561">
        <v>24.2188</v>
      </c>
      <c r="HC561">
        <v>18</v>
      </c>
      <c r="HD561">
        <v>494.817</v>
      </c>
      <c r="HE561">
        <v>449.378</v>
      </c>
      <c r="HF561">
        <v>34.5208</v>
      </c>
      <c r="HG561">
        <v>29.1962</v>
      </c>
      <c r="HH561">
        <v>30.0003</v>
      </c>
      <c r="HI561">
        <v>28.8282</v>
      </c>
      <c r="HJ561">
        <v>28.8652</v>
      </c>
      <c r="HK561">
        <v>42.9273</v>
      </c>
      <c r="HL561">
        <v>0</v>
      </c>
      <c r="HM561">
        <v>100</v>
      </c>
      <c r="HN561">
        <v>34.5222</v>
      </c>
      <c r="HO561">
        <v>941.7190000000001</v>
      </c>
      <c r="HP561">
        <v>29.0264</v>
      </c>
      <c r="HQ561">
        <v>100.397</v>
      </c>
      <c r="HR561">
        <v>101.687</v>
      </c>
    </row>
    <row r="562" spans="1:226">
      <c r="A562">
        <v>546</v>
      </c>
      <c r="B562">
        <v>1677871140.6</v>
      </c>
      <c r="C562">
        <v>8619.099999904633</v>
      </c>
      <c r="D562" t="s">
        <v>1458</v>
      </c>
      <c r="E562" t="s">
        <v>1459</v>
      </c>
      <c r="F562">
        <v>5</v>
      </c>
      <c r="G562" t="s">
        <v>353</v>
      </c>
      <c r="H562" t="s">
        <v>1155</v>
      </c>
      <c r="I562">
        <v>1677871132.85</v>
      </c>
      <c r="J562">
        <f>(K562)/1000</f>
        <v>0</v>
      </c>
      <c r="K562">
        <f>IF(BF562, AN562, AH562)</f>
        <v>0</v>
      </c>
      <c r="L562">
        <f>IF(BF562, AI562, AG562)</f>
        <v>0</v>
      </c>
      <c r="M562">
        <f>BH562 - IF(AU562&gt;1, L562*BB562*100.0/(AW562*BV562), 0)</f>
        <v>0</v>
      </c>
      <c r="N562">
        <f>((T562-J562/2)*M562-L562)/(T562+J562/2)</f>
        <v>0</v>
      </c>
      <c r="O562">
        <f>N562*(BO562+BP562)/1000.0</f>
        <v>0</v>
      </c>
      <c r="P562">
        <f>(BH562 - IF(AU562&gt;1, L562*BB562*100.0/(AW562*BV562), 0))*(BO562+BP562)/1000.0</f>
        <v>0</v>
      </c>
      <c r="Q562">
        <f>2.0/((1/S562-1/R562)+SIGN(S562)*SQRT((1/S562-1/R562)*(1/S562-1/R562) + 4*BC562/((BC562+1)*(BC562+1))*(2*1/S562*1/R562-1/R562*1/R562)))</f>
        <v>0</v>
      </c>
      <c r="R562">
        <f>IF(LEFT(BD562,1)&lt;&gt;"0",IF(LEFT(BD562,1)="1",3.0,BE562),$D$5+$E$5*(BV562*BO562/($K$5*1000))+$F$5*(BV562*BO562/($K$5*1000))*MAX(MIN(BB562,$J$5),$I$5)*MAX(MIN(BB562,$J$5),$I$5)+$G$5*MAX(MIN(BB562,$J$5),$I$5)*(BV562*BO562/($K$5*1000))+$H$5*(BV562*BO562/($K$5*1000))*(BV562*BO562/($K$5*1000)))</f>
        <v>0</v>
      </c>
      <c r="S562">
        <f>J562*(1000-(1000*0.61365*exp(17.502*W562/(240.97+W562))/(BO562+BP562)+BJ562)/2)/(1000*0.61365*exp(17.502*W562/(240.97+W562))/(BO562+BP562)-BJ562)</f>
        <v>0</v>
      </c>
      <c r="T562">
        <f>1/((BC562+1)/(Q562/1.6)+1/(R562/1.37)) + BC562/((BC562+1)/(Q562/1.6) + BC562/(R562/1.37))</f>
        <v>0</v>
      </c>
      <c r="U562">
        <f>(AX562*BA562)</f>
        <v>0</v>
      </c>
      <c r="V562">
        <f>(BQ562+(U562+2*0.95*5.67E-8*(((BQ562+$B$7)+273)^4-(BQ562+273)^4)-44100*J562)/(1.84*29.3*R562+8*0.95*5.67E-8*(BQ562+273)^3))</f>
        <v>0</v>
      </c>
      <c r="W562">
        <f>($C$7*BR562+$D$7*BS562+$E$7*V562)</f>
        <v>0</v>
      </c>
      <c r="X562">
        <f>0.61365*exp(17.502*W562/(240.97+W562))</f>
        <v>0</v>
      </c>
      <c r="Y562">
        <f>(Z562/AA562*100)</f>
        <v>0</v>
      </c>
      <c r="Z562">
        <f>BJ562*(BO562+BP562)/1000</f>
        <v>0</v>
      </c>
      <c r="AA562">
        <f>0.61365*exp(17.502*BQ562/(240.97+BQ562))</f>
        <v>0</v>
      </c>
      <c r="AB562">
        <f>(X562-BJ562*(BO562+BP562)/1000)</f>
        <v>0</v>
      </c>
      <c r="AC562">
        <f>(-J562*44100)</f>
        <v>0</v>
      </c>
      <c r="AD562">
        <f>2*29.3*R562*0.92*(BQ562-W562)</f>
        <v>0</v>
      </c>
      <c r="AE562">
        <f>2*0.95*5.67E-8*(((BQ562+$B$7)+273)^4-(W562+273)^4)</f>
        <v>0</v>
      </c>
      <c r="AF562">
        <f>U562+AE562+AC562+AD562</f>
        <v>0</v>
      </c>
      <c r="AG562">
        <f>BN562*AU562*(BI562-BH562*(1000-AU562*BK562)/(1000-AU562*BJ562))/(100*BB562)</f>
        <v>0</v>
      </c>
      <c r="AH562">
        <f>1000*BN562*AU562*(BJ562-BK562)/(100*BB562*(1000-AU562*BJ562))</f>
        <v>0</v>
      </c>
      <c r="AI562">
        <f>(AJ562 - AK562 - BO562*1E3/(8.314*(BQ562+273.15)) * AM562/BN562 * AL562) * BN562/(100*BB562) * (1000 - BK562)/1000</f>
        <v>0</v>
      </c>
      <c r="AJ562">
        <v>953.5362888866108</v>
      </c>
      <c r="AK562">
        <v>921.8837939393943</v>
      </c>
      <c r="AL562">
        <v>3.455369264362727</v>
      </c>
      <c r="AM562">
        <v>63.79551976902608</v>
      </c>
      <c r="AN562">
        <f>(AP562 - AO562 + BO562*1E3/(8.314*(BQ562+273.15)) * AR562/BN562 * AQ562) * BN562/(100*BB562) * 1000/(1000 - AP562)</f>
        <v>0</v>
      </c>
      <c r="AO562">
        <v>27.52225139215736</v>
      </c>
      <c r="AP562">
        <v>29.40658666666667</v>
      </c>
      <c r="AQ562">
        <v>-3.557667596883124E-05</v>
      </c>
      <c r="AR562">
        <v>100.2132558642337</v>
      </c>
      <c r="AS562">
        <v>0</v>
      </c>
      <c r="AT562">
        <v>0</v>
      </c>
      <c r="AU562">
        <f>IF(AS562*$H$13&gt;=AW562,1.0,(AW562/(AW562-AS562*$H$13)))</f>
        <v>0</v>
      </c>
      <c r="AV562">
        <f>(AU562-1)*100</f>
        <v>0</v>
      </c>
      <c r="AW562">
        <f>MAX(0,($B$13+$C$13*BV562)/(1+$D$13*BV562)*BO562/(BQ562+273)*$E$13)</f>
        <v>0</v>
      </c>
      <c r="AX562">
        <f>$B$11*BW562+$C$11*BX562+$F$11*CI562*(1-CL562)</f>
        <v>0</v>
      </c>
      <c r="AY562">
        <f>AX562*AZ562</f>
        <v>0</v>
      </c>
      <c r="AZ562">
        <f>($B$11*$D$9+$C$11*$D$9+$F$11*((CV562+CN562)/MAX(CV562+CN562+CW562, 0.1)*$I$9+CW562/MAX(CV562+CN562+CW562, 0.1)*$J$9))/($B$11+$C$11+$F$11)</f>
        <v>0</v>
      </c>
      <c r="BA562">
        <f>($B$11*$K$9+$C$11*$K$9+$F$11*((CV562+CN562)/MAX(CV562+CN562+CW562, 0.1)*$P$9+CW562/MAX(CV562+CN562+CW562, 0.1)*$Q$9))/($B$11+$C$11+$F$11)</f>
        <v>0</v>
      </c>
      <c r="BB562">
        <v>3.21</v>
      </c>
      <c r="BC562">
        <v>0.5</v>
      </c>
      <c r="BD562" t="s">
        <v>355</v>
      </c>
      <c r="BE562">
        <v>2</v>
      </c>
      <c r="BF562" t="b">
        <v>1</v>
      </c>
      <c r="BG562">
        <v>1677871132.85</v>
      </c>
      <c r="BH562">
        <v>870.4508928571428</v>
      </c>
      <c r="BI562">
        <v>910.6984285714286</v>
      </c>
      <c r="BJ562">
        <v>29.43641785714286</v>
      </c>
      <c r="BK562">
        <v>27.52067857142857</v>
      </c>
      <c r="BL562">
        <v>865.8992142857144</v>
      </c>
      <c r="BM562">
        <v>29.035825</v>
      </c>
      <c r="BN562">
        <v>500.0476428571429</v>
      </c>
      <c r="BO562">
        <v>89.34011428571428</v>
      </c>
      <c r="BP562">
        <v>0.1001248142857143</v>
      </c>
      <c r="BQ562">
        <v>34.242225</v>
      </c>
      <c r="BR562">
        <v>35.01720714285715</v>
      </c>
      <c r="BS562">
        <v>999.9000000000002</v>
      </c>
      <c r="BT562">
        <v>0</v>
      </c>
      <c r="BU562">
        <v>0</v>
      </c>
      <c r="BV562">
        <v>10000.2675</v>
      </c>
      <c r="BW562">
        <v>0</v>
      </c>
      <c r="BX562">
        <v>5.792219999999999</v>
      </c>
      <c r="BY562">
        <v>-40.24752142857143</v>
      </c>
      <c r="BZ562">
        <v>896.8506428571428</v>
      </c>
      <c r="CA562">
        <v>936.4706785714286</v>
      </c>
      <c r="CB562">
        <v>1.915738214285714</v>
      </c>
      <c r="CC562">
        <v>910.6984285714286</v>
      </c>
      <c r="CD562">
        <v>27.52067857142857</v>
      </c>
      <c r="CE562">
        <v>2.629852142857144</v>
      </c>
      <c r="CF562">
        <v>2.458701071428572</v>
      </c>
      <c r="CG562">
        <v>21.85326428571429</v>
      </c>
      <c r="CH562">
        <v>20.75566428571429</v>
      </c>
      <c r="CI562">
        <v>2000.0525</v>
      </c>
      <c r="CJ562">
        <v>0.9800061428571426</v>
      </c>
      <c r="CK562">
        <v>0.01999371428571428</v>
      </c>
      <c r="CL562">
        <v>0</v>
      </c>
      <c r="CM562">
        <v>2.0307</v>
      </c>
      <c r="CN562">
        <v>0</v>
      </c>
      <c r="CO562">
        <v>6521.217142857143</v>
      </c>
      <c r="CP562">
        <v>17338.71071428571</v>
      </c>
      <c r="CQ562">
        <v>39.9415</v>
      </c>
      <c r="CR562">
        <v>40.625</v>
      </c>
      <c r="CS562">
        <v>39.70274999999999</v>
      </c>
      <c r="CT562">
        <v>39.00442857142857</v>
      </c>
      <c r="CU562">
        <v>39.741</v>
      </c>
      <c r="CV562">
        <v>1960.0625</v>
      </c>
      <c r="CW562">
        <v>39.99</v>
      </c>
      <c r="CX562">
        <v>0</v>
      </c>
      <c r="CY562">
        <v>1677871144</v>
      </c>
      <c r="CZ562">
        <v>0</v>
      </c>
      <c r="DA562">
        <v>0</v>
      </c>
      <c r="DB562" t="s">
        <v>356</v>
      </c>
      <c r="DC562">
        <v>1664468064.5</v>
      </c>
      <c r="DD562">
        <v>1677795524</v>
      </c>
      <c r="DE562">
        <v>0</v>
      </c>
      <c r="DF562">
        <v>-0.419</v>
      </c>
      <c r="DG562">
        <v>-0.001</v>
      </c>
      <c r="DH562">
        <v>3.097</v>
      </c>
      <c r="DI562">
        <v>0.268</v>
      </c>
      <c r="DJ562">
        <v>400</v>
      </c>
      <c r="DK562">
        <v>24</v>
      </c>
      <c r="DL562">
        <v>0.15</v>
      </c>
      <c r="DM562">
        <v>0.13</v>
      </c>
      <c r="DN562">
        <v>-40.22093</v>
      </c>
      <c r="DO562">
        <v>-0.5937028142588948</v>
      </c>
      <c r="DP562">
        <v>0.06904593833094043</v>
      </c>
      <c r="DQ562">
        <v>0</v>
      </c>
      <c r="DR562">
        <v>1.92580275</v>
      </c>
      <c r="DS562">
        <v>-0.244717485928707</v>
      </c>
      <c r="DT562">
        <v>0.02356841604642747</v>
      </c>
      <c r="DU562">
        <v>0</v>
      </c>
      <c r="DV562">
        <v>0</v>
      </c>
      <c r="DW562">
        <v>2</v>
      </c>
      <c r="DX562" t="s">
        <v>357</v>
      </c>
      <c r="DY562">
        <v>2.97732</v>
      </c>
      <c r="DZ562">
        <v>2.72837</v>
      </c>
      <c r="EA562">
        <v>0.14364</v>
      </c>
      <c r="EB562">
        <v>0.149188</v>
      </c>
      <c r="EC562">
        <v>0.121199</v>
      </c>
      <c r="ED562">
        <v>0.116639</v>
      </c>
      <c r="EE562">
        <v>25539.2</v>
      </c>
      <c r="EF562">
        <v>25079.4</v>
      </c>
      <c r="EG562">
        <v>30362.7</v>
      </c>
      <c r="EH562">
        <v>29736.2</v>
      </c>
      <c r="EI562">
        <v>36831.3</v>
      </c>
      <c r="EJ562">
        <v>34586</v>
      </c>
      <c r="EK562">
        <v>46462.7</v>
      </c>
      <c r="EL562">
        <v>44222.3</v>
      </c>
      <c r="EM562">
        <v>1.85392</v>
      </c>
      <c r="EN562">
        <v>1.82665</v>
      </c>
      <c r="EO562">
        <v>0.179894</v>
      </c>
      <c r="EP562">
        <v>0</v>
      </c>
      <c r="EQ562">
        <v>32.1103</v>
      </c>
      <c r="ER562">
        <v>999.9</v>
      </c>
      <c r="ES562">
        <v>48.4</v>
      </c>
      <c r="ET562">
        <v>33.4</v>
      </c>
      <c r="EU562">
        <v>27.9898</v>
      </c>
      <c r="EV562">
        <v>63.1126</v>
      </c>
      <c r="EW562">
        <v>20.1082</v>
      </c>
      <c r="EX562">
        <v>1</v>
      </c>
      <c r="EY562">
        <v>0.155025</v>
      </c>
      <c r="EZ562">
        <v>-1.90641</v>
      </c>
      <c r="FA562">
        <v>20.1902</v>
      </c>
      <c r="FB562">
        <v>5.22972</v>
      </c>
      <c r="FC562">
        <v>11.974</v>
      </c>
      <c r="FD562">
        <v>4.97055</v>
      </c>
      <c r="FE562">
        <v>3.2895</v>
      </c>
      <c r="FF562">
        <v>9999</v>
      </c>
      <c r="FG562">
        <v>9999</v>
      </c>
      <c r="FH562">
        <v>9999</v>
      </c>
      <c r="FI562">
        <v>999.9</v>
      </c>
      <c r="FJ562">
        <v>4.97303</v>
      </c>
      <c r="FK562">
        <v>1.87744</v>
      </c>
      <c r="FL562">
        <v>1.87559</v>
      </c>
      <c r="FM562">
        <v>1.87836</v>
      </c>
      <c r="FN562">
        <v>1.87505</v>
      </c>
      <c r="FO562">
        <v>1.87865</v>
      </c>
      <c r="FP562">
        <v>1.87571</v>
      </c>
      <c r="FQ562">
        <v>1.87683</v>
      </c>
      <c r="FR562">
        <v>0</v>
      </c>
      <c r="FS562">
        <v>0</v>
      </c>
      <c r="FT562">
        <v>0</v>
      </c>
      <c r="FU562">
        <v>0</v>
      </c>
      <c r="FV562" t="s">
        <v>358</v>
      </c>
      <c r="FW562" t="s">
        <v>359</v>
      </c>
      <c r="FX562" t="s">
        <v>360</v>
      </c>
      <c r="FY562" t="s">
        <v>360</v>
      </c>
      <c r="FZ562" t="s">
        <v>360</v>
      </c>
      <c r="GA562" t="s">
        <v>360</v>
      </c>
      <c r="GB562">
        <v>0</v>
      </c>
      <c r="GC562">
        <v>100</v>
      </c>
      <c r="GD562">
        <v>100</v>
      </c>
      <c r="GE562">
        <v>4.607</v>
      </c>
      <c r="GF562">
        <v>0.4006</v>
      </c>
      <c r="GG562">
        <v>1.952128706093963</v>
      </c>
      <c r="GH562">
        <v>0.004218851560130391</v>
      </c>
      <c r="GI562">
        <v>-1.795455638341317E-06</v>
      </c>
      <c r="GJ562">
        <v>4.509012065089949E-10</v>
      </c>
      <c r="GK562">
        <v>0.4005864047308223</v>
      </c>
      <c r="GL562">
        <v>0</v>
      </c>
      <c r="GM562">
        <v>0</v>
      </c>
      <c r="GN562">
        <v>0</v>
      </c>
      <c r="GO562">
        <v>0</v>
      </c>
      <c r="GP562">
        <v>2124</v>
      </c>
      <c r="GQ562">
        <v>1</v>
      </c>
      <c r="GR562">
        <v>26</v>
      </c>
      <c r="GS562">
        <v>223384.6</v>
      </c>
      <c r="GT562">
        <v>1260.3</v>
      </c>
      <c r="GU562">
        <v>2.17285</v>
      </c>
      <c r="GV562">
        <v>2.54761</v>
      </c>
      <c r="GW562">
        <v>1.39893</v>
      </c>
      <c r="GX562">
        <v>2.36328</v>
      </c>
      <c r="GY562">
        <v>1.44897</v>
      </c>
      <c r="GZ562">
        <v>2.47192</v>
      </c>
      <c r="HA562">
        <v>39.9689</v>
      </c>
      <c r="HB562">
        <v>24.2188</v>
      </c>
      <c r="HC562">
        <v>18</v>
      </c>
      <c r="HD562">
        <v>494.936</v>
      </c>
      <c r="HE562">
        <v>449.414</v>
      </c>
      <c r="HF562">
        <v>34.5044</v>
      </c>
      <c r="HG562">
        <v>29.2004</v>
      </c>
      <c r="HH562">
        <v>30.0004</v>
      </c>
      <c r="HI562">
        <v>28.8334</v>
      </c>
      <c r="HJ562">
        <v>28.87</v>
      </c>
      <c r="HK562">
        <v>43.5534</v>
      </c>
      <c r="HL562">
        <v>0</v>
      </c>
      <c r="HM562">
        <v>100</v>
      </c>
      <c r="HN562">
        <v>34.5043</v>
      </c>
      <c r="HO562">
        <v>955.144</v>
      </c>
      <c r="HP562">
        <v>29.0264</v>
      </c>
      <c r="HQ562">
        <v>100.397</v>
      </c>
      <c r="HR562">
        <v>101.686</v>
      </c>
    </row>
    <row r="563" spans="1:226">
      <c r="A563">
        <v>547</v>
      </c>
      <c r="B563">
        <v>1677871145.1</v>
      </c>
      <c r="C563">
        <v>8623.599999904633</v>
      </c>
      <c r="D563" t="s">
        <v>1460</v>
      </c>
      <c r="E563" t="s">
        <v>1461</v>
      </c>
      <c r="F563">
        <v>5</v>
      </c>
      <c r="G563" t="s">
        <v>353</v>
      </c>
      <c r="H563" t="s">
        <v>1155</v>
      </c>
      <c r="I563">
        <v>1677871137.278571</v>
      </c>
      <c r="J563">
        <f>(K563)/1000</f>
        <v>0</v>
      </c>
      <c r="K563">
        <f>IF(BF563, AN563, AH563)</f>
        <v>0</v>
      </c>
      <c r="L563">
        <f>IF(BF563, AI563, AG563)</f>
        <v>0</v>
      </c>
      <c r="M563">
        <f>BH563 - IF(AU563&gt;1, L563*BB563*100.0/(AW563*BV563), 0)</f>
        <v>0</v>
      </c>
      <c r="N563">
        <f>((T563-J563/2)*M563-L563)/(T563+J563/2)</f>
        <v>0</v>
      </c>
      <c r="O563">
        <f>N563*(BO563+BP563)/1000.0</f>
        <v>0</v>
      </c>
      <c r="P563">
        <f>(BH563 - IF(AU563&gt;1, L563*BB563*100.0/(AW563*BV563), 0))*(BO563+BP563)/1000.0</f>
        <v>0</v>
      </c>
      <c r="Q563">
        <f>2.0/((1/S563-1/R563)+SIGN(S563)*SQRT((1/S563-1/R563)*(1/S563-1/R563) + 4*BC563/((BC563+1)*(BC563+1))*(2*1/S563*1/R563-1/R563*1/R563)))</f>
        <v>0</v>
      </c>
      <c r="R563">
        <f>IF(LEFT(BD563,1)&lt;&gt;"0",IF(LEFT(BD563,1)="1",3.0,BE563),$D$5+$E$5*(BV563*BO563/($K$5*1000))+$F$5*(BV563*BO563/($K$5*1000))*MAX(MIN(BB563,$J$5),$I$5)*MAX(MIN(BB563,$J$5),$I$5)+$G$5*MAX(MIN(BB563,$J$5),$I$5)*(BV563*BO563/($K$5*1000))+$H$5*(BV563*BO563/($K$5*1000))*(BV563*BO563/($K$5*1000)))</f>
        <v>0</v>
      </c>
      <c r="S563">
        <f>J563*(1000-(1000*0.61365*exp(17.502*W563/(240.97+W563))/(BO563+BP563)+BJ563)/2)/(1000*0.61365*exp(17.502*W563/(240.97+W563))/(BO563+BP563)-BJ563)</f>
        <v>0</v>
      </c>
      <c r="T563">
        <f>1/((BC563+1)/(Q563/1.6)+1/(R563/1.37)) + BC563/((BC563+1)/(Q563/1.6) + BC563/(R563/1.37))</f>
        <v>0</v>
      </c>
      <c r="U563">
        <f>(AX563*BA563)</f>
        <v>0</v>
      </c>
      <c r="V563">
        <f>(BQ563+(U563+2*0.95*5.67E-8*(((BQ563+$B$7)+273)^4-(BQ563+273)^4)-44100*J563)/(1.84*29.3*R563+8*0.95*5.67E-8*(BQ563+273)^3))</f>
        <v>0</v>
      </c>
      <c r="W563">
        <f>($C$7*BR563+$D$7*BS563+$E$7*V563)</f>
        <v>0</v>
      </c>
      <c r="X563">
        <f>0.61365*exp(17.502*W563/(240.97+W563))</f>
        <v>0</v>
      </c>
      <c r="Y563">
        <f>(Z563/AA563*100)</f>
        <v>0</v>
      </c>
      <c r="Z563">
        <f>BJ563*(BO563+BP563)/1000</f>
        <v>0</v>
      </c>
      <c r="AA563">
        <f>0.61365*exp(17.502*BQ563/(240.97+BQ563))</f>
        <v>0</v>
      </c>
      <c r="AB563">
        <f>(X563-BJ563*(BO563+BP563)/1000)</f>
        <v>0</v>
      </c>
      <c r="AC563">
        <f>(-J563*44100)</f>
        <v>0</v>
      </c>
      <c r="AD563">
        <f>2*29.3*R563*0.92*(BQ563-W563)</f>
        <v>0</v>
      </c>
      <c r="AE563">
        <f>2*0.95*5.67E-8*(((BQ563+$B$7)+273)^4-(W563+273)^4)</f>
        <v>0</v>
      </c>
      <c r="AF563">
        <f>U563+AE563+AC563+AD563</f>
        <v>0</v>
      </c>
      <c r="AG563">
        <f>BN563*AU563*(BI563-BH563*(1000-AU563*BK563)/(1000-AU563*BJ563))/(100*BB563)</f>
        <v>0</v>
      </c>
      <c r="AH563">
        <f>1000*BN563*AU563*(BJ563-BK563)/(100*BB563*(1000-AU563*BJ563))</f>
        <v>0</v>
      </c>
      <c r="AI563">
        <f>(AJ563 - AK563 - BO563*1E3/(8.314*(BQ563+273.15)) * AM563/BN563 * AL563) * BN563/(100*BB563) * (1000 - BK563)/1000</f>
        <v>0</v>
      </c>
      <c r="AJ563">
        <v>968.9775383346361</v>
      </c>
      <c r="AK563">
        <v>937.4057030303028</v>
      </c>
      <c r="AL563">
        <v>3.432652495215633</v>
      </c>
      <c r="AM563">
        <v>63.79551976902608</v>
      </c>
      <c r="AN563">
        <f>(AP563 - AO563 + BO563*1E3/(8.314*(BQ563+273.15)) * AR563/BN563 * AQ563) * BN563/(100*BB563) * 1000/(1000 - AP563)</f>
        <v>0</v>
      </c>
      <c r="AO563">
        <v>27.52205350705897</v>
      </c>
      <c r="AP563">
        <v>29.39220424242424</v>
      </c>
      <c r="AQ563">
        <v>-2.573932449992941E-05</v>
      </c>
      <c r="AR563">
        <v>100.2132558642337</v>
      </c>
      <c r="AS563">
        <v>0</v>
      </c>
      <c r="AT563">
        <v>0</v>
      </c>
      <c r="AU563">
        <f>IF(AS563*$H$13&gt;=AW563,1.0,(AW563/(AW563-AS563*$H$13)))</f>
        <v>0</v>
      </c>
      <c r="AV563">
        <f>(AU563-1)*100</f>
        <v>0</v>
      </c>
      <c r="AW563">
        <f>MAX(0,($B$13+$C$13*BV563)/(1+$D$13*BV563)*BO563/(BQ563+273)*$E$13)</f>
        <v>0</v>
      </c>
      <c r="AX563">
        <f>$B$11*BW563+$C$11*BX563+$F$11*CI563*(1-CL563)</f>
        <v>0</v>
      </c>
      <c r="AY563">
        <f>AX563*AZ563</f>
        <v>0</v>
      </c>
      <c r="AZ563">
        <f>($B$11*$D$9+$C$11*$D$9+$F$11*((CV563+CN563)/MAX(CV563+CN563+CW563, 0.1)*$I$9+CW563/MAX(CV563+CN563+CW563, 0.1)*$J$9))/($B$11+$C$11+$F$11)</f>
        <v>0</v>
      </c>
      <c r="BA563">
        <f>($B$11*$K$9+$C$11*$K$9+$F$11*((CV563+CN563)/MAX(CV563+CN563+CW563, 0.1)*$P$9+CW563/MAX(CV563+CN563+CW563, 0.1)*$Q$9))/($B$11+$C$11+$F$11)</f>
        <v>0</v>
      </c>
      <c r="BB563">
        <v>3.21</v>
      </c>
      <c r="BC563">
        <v>0.5</v>
      </c>
      <c r="BD563" t="s">
        <v>355</v>
      </c>
      <c r="BE563">
        <v>2</v>
      </c>
      <c r="BF563" t="b">
        <v>1</v>
      </c>
      <c r="BG563">
        <v>1677871137.278571</v>
      </c>
      <c r="BH563">
        <v>885.3165714285714</v>
      </c>
      <c r="BI563">
        <v>925.5633214285714</v>
      </c>
      <c r="BJ563">
        <v>29.41918928571429</v>
      </c>
      <c r="BK563">
        <v>27.52130714285714</v>
      </c>
      <c r="BL563">
        <v>880.7335000000002</v>
      </c>
      <c r="BM563">
        <v>29.01859642857143</v>
      </c>
      <c r="BN563">
        <v>500.0408928571428</v>
      </c>
      <c r="BO563">
        <v>89.34048928571428</v>
      </c>
      <c r="BP563">
        <v>0.1002823214285714</v>
      </c>
      <c r="BQ563">
        <v>34.23848928571428</v>
      </c>
      <c r="BR563">
        <v>35.01791071428572</v>
      </c>
      <c r="BS563">
        <v>999.9000000000002</v>
      </c>
      <c r="BT563">
        <v>0</v>
      </c>
      <c r="BU563">
        <v>0</v>
      </c>
      <c r="BV563">
        <v>9999.490714285714</v>
      </c>
      <c r="BW563">
        <v>0</v>
      </c>
      <c r="BX563">
        <v>5.792219999999999</v>
      </c>
      <c r="BY563">
        <v>-40.24674642857143</v>
      </c>
      <c r="BZ563">
        <v>912.1510357142857</v>
      </c>
      <c r="CA563">
        <v>951.7568214285715</v>
      </c>
      <c r="CB563">
        <v>1.897883214285714</v>
      </c>
      <c r="CC563">
        <v>925.5633214285714</v>
      </c>
      <c r="CD563">
        <v>27.52130714285714</v>
      </c>
      <c r="CE563">
        <v>2.628324285714286</v>
      </c>
      <c r="CF563">
        <v>2.458767857142857</v>
      </c>
      <c r="CG563">
        <v>21.84374285714286</v>
      </c>
      <c r="CH563">
        <v>20.75610357142857</v>
      </c>
      <c r="CI563">
        <v>2000.036785714286</v>
      </c>
      <c r="CJ563">
        <v>0.980005857142857</v>
      </c>
      <c r="CK563">
        <v>0.01999393571428571</v>
      </c>
      <c r="CL563">
        <v>0</v>
      </c>
      <c r="CM563">
        <v>2.045207142857143</v>
      </c>
      <c r="CN563">
        <v>0</v>
      </c>
      <c r="CO563">
        <v>6519.300714285714</v>
      </c>
      <c r="CP563">
        <v>17338.57857142857</v>
      </c>
      <c r="CQ563">
        <v>39.9505</v>
      </c>
      <c r="CR563">
        <v>40.62942857142856</v>
      </c>
      <c r="CS563">
        <v>39.72075</v>
      </c>
      <c r="CT563">
        <v>39.00885714285715</v>
      </c>
      <c r="CU563">
        <v>39.7455</v>
      </c>
      <c r="CV563">
        <v>1960.046785714286</v>
      </c>
      <c r="CW563">
        <v>39.99</v>
      </c>
      <c r="CX563">
        <v>0</v>
      </c>
      <c r="CY563">
        <v>1677871148.2</v>
      </c>
      <c r="CZ563">
        <v>0</v>
      </c>
      <c r="DA563">
        <v>0</v>
      </c>
      <c r="DB563" t="s">
        <v>356</v>
      </c>
      <c r="DC563">
        <v>1664468064.5</v>
      </c>
      <c r="DD563">
        <v>1677795524</v>
      </c>
      <c r="DE563">
        <v>0</v>
      </c>
      <c r="DF563">
        <v>-0.419</v>
      </c>
      <c r="DG563">
        <v>-0.001</v>
      </c>
      <c r="DH563">
        <v>3.097</v>
      </c>
      <c r="DI563">
        <v>0.268</v>
      </c>
      <c r="DJ563">
        <v>400</v>
      </c>
      <c r="DK563">
        <v>24</v>
      </c>
      <c r="DL563">
        <v>0.15</v>
      </c>
      <c r="DM563">
        <v>0.13</v>
      </c>
      <c r="DN563">
        <v>-40.231495</v>
      </c>
      <c r="DO563">
        <v>-0.1351227016885404</v>
      </c>
      <c r="DP563">
        <v>0.05846192329200275</v>
      </c>
      <c r="DQ563">
        <v>0</v>
      </c>
      <c r="DR563">
        <v>1.9097025</v>
      </c>
      <c r="DS563">
        <v>-0.2472027016885625</v>
      </c>
      <c r="DT563">
        <v>0.02380425747109116</v>
      </c>
      <c r="DU563">
        <v>0</v>
      </c>
      <c r="DV563">
        <v>0</v>
      </c>
      <c r="DW563">
        <v>2</v>
      </c>
      <c r="DX563" t="s">
        <v>357</v>
      </c>
      <c r="DY563">
        <v>2.97721</v>
      </c>
      <c r="DZ563">
        <v>2.72865</v>
      </c>
      <c r="EA563">
        <v>0.145205</v>
      </c>
      <c r="EB563">
        <v>0.150732</v>
      </c>
      <c r="EC563">
        <v>0.121152</v>
      </c>
      <c r="ED563">
        <v>0.116638</v>
      </c>
      <c r="EE563">
        <v>25492.3</v>
      </c>
      <c r="EF563">
        <v>25033.6</v>
      </c>
      <c r="EG563">
        <v>30362.4</v>
      </c>
      <c r="EH563">
        <v>29735.9</v>
      </c>
      <c r="EI563">
        <v>36833.2</v>
      </c>
      <c r="EJ563">
        <v>34586.1</v>
      </c>
      <c r="EK563">
        <v>46462.3</v>
      </c>
      <c r="EL563">
        <v>44222.2</v>
      </c>
      <c r="EM563">
        <v>1.8538</v>
      </c>
      <c r="EN563">
        <v>1.8267</v>
      </c>
      <c r="EO563">
        <v>0.179514</v>
      </c>
      <c r="EP563">
        <v>0</v>
      </c>
      <c r="EQ563">
        <v>32.1145</v>
      </c>
      <c r="ER563">
        <v>999.9</v>
      </c>
      <c r="ES563">
        <v>48.4</v>
      </c>
      <c r="ET563">
        <v>33.4</v>
      </c>
      <c r="EU563">
        <v>27.9908</v>
      </c>
      <c r="EV563">
        <v>63.0026</v>
      </c>
      <c r="EW563">
        <v>20.2925</v>
      </c>
      <c r="EX563">
        <v>1</v>
      </c>
      <c r="EY563">
        <v>0.155188</v>
      </c>
      <c r="EZ563">
        <v>-1.88992</v>
      </c>
      <c r="FA563">
        <v>20.1904</v>
      </c>
      <c r="FB563">
        <v>5.22897</v>
      </c>
      <c r="FC563">
        <v>11.974</v>
      </c>
      <c r="FD563">
        <v>4.97065</v>
      </c>
      <c r="FE563">
        <v>3.28958</v>
      </c>
      <c r="FF563">
        <v>9999</v>
      </c>
      <c r="FG563">
        <v>9999</v>
      </c>
      <c r="FH563">
        <v>9999</v>
      </c>
      <c r="FI563">
        <v>999.9</v>
      </c>
      <c r="FJ563">
        <v>4.97303</v>
      </c>
      <c r="FK563">
        <v>1.87744</v>
      </c>
      <c r="FL563">
        <v>1.87554</v>
      </c>
      <c r="FM563">
        <v>1.87837</v>
      </c>
      <c r="FN563">
        <v>1.87502</v>
      </c>
      <c r="FO563">
        <v>1.87864</v>
      </c>
      <c r="FP563">
        <v>1.87566</v>
      </c>
      <c r="FQ563">
        <v>1.87685</v>
      </c>
      <c r="FR563">
        <v>0</v>
      </c>
      <c r="FS563">
        <v>0</v>
      </c>
      <c r="FT563">
        <v>0</v>
      </c>
      <c r="FU563">
        <v>0</v>
      </c>
      <c r="FV563" t="s">
        <v>358</v>
      </c>
      <c r="FW563" t="s">
        <v>359</v>
      </c>
      <c r="FX563" t="s">
        <v>360</v>
      </c>
      <c r="FY563" t="s">
        <v>360</v>
      </c>
      <c r="FZ563" t="s">
        <v>360</v>
      </c>
      <c r="GA563" t="s">
        <v>360</v>
      </c>
      <c r="GB563">
        <v>0</v>
      </c>
      <c r="GC563">
        <v>100</v>
      </c>
      <c r="GD563">
        <v>100</v>
      </c>
      <c r="GE563">
        <v>4.638</v>
      </c>
      <c r="GF563">
        <v>0.4006</v>
      </c>
      <c r="GG563">
        <v>1.952128706093963</v>
      </c>
      <c r="GH563">
        <v>0.004218851560130391</v>
      </c>
      <c r="GI563">
        <v>-1.795455638341317E-06</v>
      </c>
      <c r="GJ563">
        <v>4.509012065089949E-10</v>
      </c>
      <c r="GK563">
        <v>0.4005864047308223</v>
      </c>
      <c r="GL563">
        <v>0</v>
      </c>
      <c r="GM563">
        <v>0</v>
      </c>
      <c r="GN563">
        <v>0</v>
      </c>
      <c r="GO563">
        <v>0</v>
      </c>
      <c r="GP563">
        <v>2124</v>
      </c>
      <c r="GQ563">
        <v>1</v>
      </c>
      <c r="GR563">
        <v>26</v>
      </c>
      <c r="GS563">
        <v>223384.7</v>
      </c>
      <c r="GT563">
        <v>1260.4</v>
      </c>
      <c r="GU563">
        <v>2.19971</v>
      </c>
      <c r="GV563">
        <v>2.55493</v>
      </c>
      <c r="GW563">
        <v>1.39893</v>
      </c>
      <c r="GX563">
        <v>2.36206</v>
      </c>
      <c r="GY563">
        <v>1.44897</v>
      </c>
      <c r="GZ563">
        <v>2.49146</v>
      </c>
      <c r="HA563">
        <v>39.9689</v>
      </c>
      <c r="HB563">
        <v>24.2101</v>
      </c>
      <c r="HC563">
        <v>18</v>
      </c>
      <c r="HD563">
        <v>494.89</v>
      </c>
      <c r="HE563">
        <v>449.48</v>
      </c>
      <c r="HF563">
        <v>34.4893</v>
      </c>
      <c r="HG563">
        <v>29.2032</v>
      </c>
      <c r="HH563">
        <v>30.0003</v>
      </c>
      <c r="HI563">
        <v>28.837</v>
      </c>
      <c r="HJ563">
        <v>28.8746</v>
      </c>
      <c r="HK563">
        <v>44.0831</v>
      </c>
      <c r="HL563">
        <v>0</v>
      </c>
      <c r="HM563">
        <v>100</v>
      </c>
      <c r="HN563">
        <v>34.4848</v>
      </c>
      <c r="HO563">
        <v>975.246</v>
      </c>
      <c r="HP563">
        <v>29.0264</v>
      </c>
      <c r="HQ563">
        <v>100.396</v>
      </c>
      <c r="HR563">
        <v>101.685</v>
      </c>
    </row>
    <row r="564" spans="1:226">
      <c r="A564">
        <v>548</v>
      </c>
      <c r="B564">
        <v>1677871150.1</v>
      </c>
      <c r="C564">
        <v>8628.599999904633</v>
      </c>
      <c r="D564" t="s">
        <v>1462</v>
      </c>
      <c r="E564" t="s">
        <v>1463</v>
      </c>
      <c r="F564">
        <v>5</v>
      </c>
      <c r="G564" t="s">
        <v>353</v>
      </c>
      <c r="H564" t="s">
        <v>1155</v>
      </c>
      <c r="I564">
        <v>1677871142.581481</v>
      </c>
      <c r="J564">
        <f>(K564)/1000</f>
        <v>0</v>
      </c>
      <c r="K564">
        <f>IF(BF564, AN564, AH564)</f>
        <v>0</v>
      </c>
      <c r="L564">
        <f>IF(BF564, AI564, AG564)</f>
        <v>0</v>
      </c>
      <c r="M564">
        <f>BH564 - IF(AU564&gt;1, L564*BB564*100.0/(AW564*BV564), 0)</f>
        <v>0</v>
      </c>
      <c r="N564">
        <f>((T564-J564/2)*M564-L564)/(T564+J564/2)</f>
        <v>0</v>
      </c>
      <c r="O564">
        <f>N564*(BO564+BP564)/1000.0</f>
        <v>0</v>
      </c>
      <c r="P564">
        <f>(BH564 - IF(AU564&gt;1, L564*BB564*100.0/(AW564*BV564), 0))*(BO564+BP564)/1000.0</f>
        <v>0</v>
      </c>
      <c r="Q564">
        <f>2.0/((1/S564-1/R564)+SIGN(S564)*SQRT((1/S564-1/R564)*(1/S564-1/R564) + 4*BC564/((BC564+1)*(BC564+1))*(2*1/S564*1/R564-1/R564*1/R564)))</f>
        <v>0</v>
      </c>
      <c r="R564">
        <f>IF(LEFT(BD564,1)&lt;&gt;"0",IF(LEFT(BD564,1)="1",3.0,BE564),$D$5+$E$5*(BV564*BO564/($K$5*1000))+$F$5*(BV564*BO564/($K$5*1000))*MAX(MIN(BB564,$J$5),$I$5)*MAX(MIN(BB564,$J$5),$I$5)+$G$5*MAX(MIN(BB564,$J$5),$I$5)*(BV564*BO564/($K$5*1000))+$H$5*(BV564*BO564/($K$5*1000))*(BV564*BO564/($K$5*1000)))</f>
        <v>0</v>
      </c>
      <c r="S564">
        <f>J564*(1000-(1000*0.61365*exp(17.502*W564/(240.97+W564))/(BO564+BP564)+BJ564)/2)/(1000*0.61365*exp(17.502*W564/(240.97+W564))/(BO564+BP564)-BJ564)</f>
        <v>0</v>
      </c>
      <c r="T564">
        <f>1/((BC564+1)/(Q564/1.6)+1/(R564/1.37)) + BC564/((BC564+1)/(Q564/1.6) + BC564/(R564/1.37))</f>
        <v>0</v>
      </c>
      <c r="U564">
        <f>(AX564*BA564)</f>
        <v>0</v>
      </c>
      <c r="V564">
        <f>(BQ564+(U564+2*0.95*5.67E-8*(((BQ564+$B$7)+273)^4-(BQ564+273)^4)-44100*J564)/(1.84*29.3*R564+8*0.95*5.67E-8*(BQ564+273)^3))</f>
        <v>0</v>
      </c>
      <c r="W564">
        <f>($C$7*BR564+$D$7*BS564+$E$7*V564)</f>
        <v>0</v>
      </c>
      <c r="X564">
        <f>0.61365*exp(17.502*W564/(240.97+W564))</f>
        <v>0</v>
      </c>
      <c r="Y564">
        <f>(Z564/AA564*100)</f>
        <v>0</v>
      </c>
      <c r="Z564">
        <f>BJ564*(BO564+BP564)/1000</f>
        <v>0</v>
      </c>
      <c r="AA564">
        <f>0.61365*exp(17.502*BQ564/(240.97+BQ564))</f>
        <v>0</v>
      </c>
      <c r="AB564">
        <f>(X564-BJ564*(BO564+BP564)/1000)</f>
        <v>0</v>
      </c>
      <c r="AC564">
        <f>(-J564*44100)</f>
        <v>0</v>
      </c>
      <c r="AD564">
        <f>2*29.3*R564*0.92*(BQ564-W564)</f>
        <v>0</v>
      </c>
      <c r="AE564">
        <f>2*0.95*5.67E-8*(((BQ564+$B$7)+273)^4-(W564+273)^4)</f>
        <v>0</v>
      </c>
      <c r="AF564">
        <f>U564+AE564+AC564+AD564</f>
        <v>0</v>
      </c>
      <c r="AG564">
        <f>BN564*AU564*(BI564-BH564*(1000-AU564*BK564)/(1000-AU564*BJ564))/(100*BB564)</f>
        <v>0</v>
      </c>
      <c r="AH564">
        <f>1000*BN564*AU564*(BJ564-BK564)/(100*BB564*(1000-AU564*BJ564))</f>
        <v>0</v>
      </c>
      <c r="AI564">
        <f>(AJ564 - AK564 - BO564*1E3/(8.314*(BQ564+273.15)) * AM564/BN564 * AL564) * BN564/(100*BB564) * (1000 - BK564)/1000</f>
        <v>0</v>
      </c>
      <c r="AJ564">
        <v>986.267905993672</v>
      </c>
      <c r="AK564">
        <v>954.7163272727272</v>
      </c>
      <c r="AL564">
        <v>3.456701831386375</v>
      </c>
      <c r="AM564">
        <v>63.79551976902608</v>
      </c>
      <c r="AN564">
        <f>(AP564 - AO564 + BO564*1E3/(8.314*(BQ564+273.15)) * AR564/BN564 * AQ564) * BN564/(100*BB564) * 1000/(1000 - AP564)</f>
        <v>0</v>
      </c>
      <c r="AO564">
        <v>27.52202599113393</v>
      </c>
      <c r="AP564">
        <v>29.37054666666667</v>
      </c>
      <c r="AQ564">
        <v>-3.502623274555152E-05</v>
      </c>
      <c r="AR564">
        <v>100.2132558642337</v>
      </c>
      <c r="AS564">
        <v>0</v>
      </c>
      <c r="AT564">
        <v>0</v>
      </c>
      <c r="AU564">
        <f>IF(AS564*$H$13&gt;=AW564,1.0,(AW564/(AW564-AS564*$H$13)))</f>
        <v>0</v>
      </c>
      <c r="AV564">
        <f>(AU564-1)*100</f>
        <v>0</v>
      </c>
      <c r="AW564">
        <f>MAX(0,($B$13+$C$13*BV564)/(1+$D$13*BV564)*BO564/(BQ564+273)*$E$13)</f>
        <v>0</v>
      </c>
      <c r="AX564">
        <f>$B$11*BW564+$C$11*BX564+$F$11*CI564*(1-CL564)</f>
        <v>0</v>
      </c>
      <c r="AY564">
        <f>AX564*AZ564</f>
        <v>0</v>
      </c>
      <c r="AZ564">
        <f>($B$11*$D$9+$C$11*$D$9+$F$11*((CV564+CN564)/MAX(CV564+CN564+CW564, 0.1)*$I$9+CW564/MAX(CV564+CN564+CW564, 0.1)*$J$9))/($B$11+$C$11+$F$11)</f>
        <v>0</v>
      </c>
      <c r="BA564">
        <f>($B$11*$K$9+$C$11*$K$9+$F$11*((CV564+CN564)/MAX(CV564+CN564+CW564, 0.1)*$P$9+CW564/MAX(CV564+CN564+CW564, 0.1)*$Q$9))/($B$11+$C$11+$F$11)</f>
        <v>0</v>
      </c>
      <c r="BB564">
        <v>3.21</v>
      </c>
      <c r="BC564">
        <v>0.5</v>
      </c>
      <c r="BD564" t="s">
        <v>355</v>
      </c>
      <c r="BE564">
        <v>2</v>
      </c>
      <c r="BF564" t="b">
        <v>1</v>
      </c>
      <c r="BG564">
        <v>1677871142.581481</v>
      </c>
      <c r="BH564">
        <v>903.1154444444443</v>
      </c>
      <c r="BI564">
        <v>943.3383703703703</v>
      </c>
      <c r="BJ564">
        <v>29.39823703703703</v>
      </c>
      <c r="BK564">
        <v>27.52194444444444</v>
      </c>
      <c r="BL564">
        <v>898.4951481481481</v>
      </c>
      <c r="BM564">
        <v>28.99764444444445</v>
      </c>
      <c r="BN564">
        <v>500.0488148148147</v>
      </c>
      <c r="BO564">
        <v>89.34131851851853</v>
      </c>
      <c r="BP564">
        <v>0.1002238888888889</v>
      </c>
      <c r="BQ564">
        <v>34.23418888888889</v>
      </c>
      <c r="BR564">
        <v>35.01791851851852</v>
      </c>
      <c r="BS564">
        <v>999.9000000000001</v>
      </c>
      <c r="BT564">
        <v>0</v>
      </c>
      <c r="BU564">
        <v>0</v>
      </c>
      <c r="BV564">
        <v>9998.797037037039</v>
      </c>
      <c r="BW564">
        <v>0</v>
      </c>
      <c r="BX564">
        <v>5.792219999999999</v>
      </c>
      <c r="BY564">
        <v>-40.22290000000001</v>
      </c>
      <c r="BZ564">
        <v>930.4694444444445</v>
      </c>
      <c r="CA564">
        <v>970.0356296296296</v>
      </c>
      <c r="CB564">
        <v>1.876287777777778</v>
      </c>
      <c r="CC564">
        <v>943.3383703703703</v>
      </c>
      <c r="CD564">
        <v>27.52194444444444</v>
      </c>
      <c r="CE564">
        <v>2.626475925925926</v>
      </c>
      <c r="CF564">
        <v>2.458845925925926</v>
      </c>
      <c r="CG564">
        <v>21.83222222222222</v>
      </c>
      <c r="CH564">
        <v>20.75662592592592</v>
      </c>
      <c r="CI564">
        <v>2000.015185185185</v>
      </c>
      <c r="CJ564">
        <v>0.9800060370370369</v>
      </c>
      <c r="CK564">
        <v>0.01999379629629629</v>
      </c>
      <c r="CL564">
        <v>0</v>
      </c>
      <c r="CM564">
        <v>2.065555555555556</v>
      </c>
      <c r="CN564">
        <v>0</v>
      </c>
      <c r="CO564">
        <v>6516.792592592592</v>
      </c>
      <c r="CP564">
        <v>17338.39629629629</v>
      </c>
      <c r="CQ564">
        <v>39.96733333333333</v>
      </c>
      <c r="CR564">
        <v>40.62959259259259</v>
      </c>
      <c r="CS564">
        <v>39.74066666666667</v>
      </c>
      <c r="CT564">
        <v>39.01377777777778</v>
      </c>
      <c r="CU564">
        <v>39.75</v>
      </c>
      <c r="CV564">
        <v>1960.025185185185</v>
      </c>
      <c r="CW564">
        <v>39.99</v>
      </c>
      <c r="CX564">
        <v>0</v>
      </c>
      <c r="CY564">
        <v>1677871153</v>
      </c>
      <c r="CZ564">
        <v>0</v>
      </c>
      <c r="DA564">
        <v>0</v>
      </c>
      <c r="DB564" t="s">
        <v>356</v>
      </c>
      <c r="DC564">
        <v>1664468064.5</v>
      </c>
      <c r="DD564">
        <v>1677795524</v>
      </c>
      <c r="DE564">
        <v>0</v>
      </c>
      <c r="DF564">
        <v>-0.419</v>
      </c>
      <c r="DG564">
        <v>-0.001</v>
      </c>
      <c r="DH564">
        <v>3.097</v>
      </c>
      <c r="DI564">
        <v>0.268</v>
      </c>
      <c r="DJ564">
        <v>400</v>
      </c>
      <c r="DK564">
        <v>24</v>
      </c>
      <c r="DL564">
        <v>0.15</v>
      </c>
      <c r="DM564">
        <v>0.13</v>
      </c>
      <c r="DN564">
        <v>-40.2310325</v>
      </c>
      <c r="DO564">
        <v>0.25618649155739</v>
      </c>
      <c r="DP564">
        <v>0.06469841724300571</v>
      </c>
      <c r="DQ564">
        <v>0</v>
      </c>
      <c r="DR564">
        <v>1.88969125</v>
      </c>
      <c r="DS564">
        <v>-0.2427936585365855</v>
      </c>
      <c r="DT564">
        <v>0.02338534072741936</v>
      </c>
      <c r="DU564">
        <v>0</v>
      </c>
      <c r="DV564">
        <v>0</v>
      </c>
      <c r="DW564">
        <v>2</v>
      </c>
      <c r="DX564" t="s">
        <v>357</v>
      </c>
      <c r="DY564">
        <v>2.97725</v>
      </c>
      <c r="DZ564">
        <v>2.72844</v>
      </c>
      <c r="EA564">
        <v>0.146935</v>
      </c>
      <c r="EB564">
        <v>0.152397</v>
      </c>
      <c r="EC564">
        <v>0.121088</v>
      </c>
      <c r="ED564">
        <v>0.116638</v>
      </c>
      <c r="EE564">
        <v>25440.3</v>
      </c>
      <c r="EF564">
        <v>24984.5</v>
      </c>
      <c r="EG564">
        <v>30362</v>
      </c>
      <c r="EH564">
        <v>29735.9</v>
      </c>
      <c r="EI564">
        <v>36835.5</v>
      </c>
      <c r="EJ564">
        <v>34586.1</v>
      </c>
      <c r="EK564">
        <v>46461.7</v>
      </c>
      <c r="EL564">
        <v>44222.1</v>
      </c>
      <c r="EM564">
        <v>1.85365</v>
      </c>
      <c r="EN564">
        <v>1.8266</v>
      </c>
      <c r="EO564">
        <v>0.178799</v>
      </c>
      <c r="EP564">
        <v>0</v>
      </c>
      <c r="EQ564">
        <v>32.1188</v>
      </c>
      <c r="ER564">
        <v>999.9</v>
      </c>
      <c r="ES564">
        <v>48.4</v>
      </c>
      <c r="ET564">
        <v>33.4</v>
      </c>
      <c r="EU564">
        <v>27.9917</v>
      </c>
      <c r="EV564">
        <v>62.9826</v>
      </c>
      <c r="EW564">
        <v>20.0321</v>
      </c>
      <c r="EX564">
        <v>1</v>
      </c>
      <c r="EY564">
        <v>0.155389</v>
      </c>
      <c r="EZ564">
        <v>-1.88385</v>
      </c>
      <c r="FA564">
        <v>20.1906</v>
      </c>
      <c r="FB564">
        <v>5.22972</v>
      </c>
      <c r="FC564">
        <v>11.974</v>
      </c>
      <c r="FD564">
        <v>4.97045</v>
      </c>
      <c r="FE564">
        <v>3.2895</v>
      </c>
      <c r="FF564">
        <v>9999</v>
      </c>
      <c r="FG564">
        <v>9999</v>
      </c>
      <c r="FH564">
        <v>9999</v>
      </c>
      <c r="FI564">
        <v>999.9</v>
      </c>
      <c r="FJ564">
        <v>4.97302</v>
      </c>
      <c r="FK564">
        <v>1.87745</v>
      </c>
      <c r="FL564">
        <v>1.8756</v>
      </c>
      <c r="FM564">
        <v>1.87841</v>
      </c>
      <c r="FN564">
        <v>1.87512</v>
      </c>
      <c r="FO564">
        <v>1.87866</v>
      </c>
      <c r="FP564">
        <v>1.87571</v>
      </c>
      <c r="FQ564">
        <v>1.87688</v>
      </c>
      <c r="FR564">
        <v>0</v>
      </c>
      <c r="FS564">
        <v>0</v>
      </c>
      <c r="FT564">
        <v>0</v>
      </c>
      <c r="FU564">
        <v>0</v>
      </c>
      <c r="FV564" t="s">
        <v>358</v>
      </c>
      <c r="FW564" t="s">
        <v>359</v>
      </c>
      <c r="FX564" t="s">
        <v>360</v>
      </c>
      <c r="FY564" t="s">
        <v>360</v>
      </c>
      <c r="FZ564" t="s">
        <v>360</v>
      </c>
      <c r="GA564" t="s">
        <v>360</v>
      </c>
      <c r="GB564">
        <v>0</v>
      </c>
      <c r="GC564">
        <v>100</v>
      </c>
      <c r="GD564">
        <v>100</v>
      </c>
      <c r="GE564">
        <v>4.672</v>
      </c>
      <c r="GF564">
        <v>0.4006</v>
      </c>
      <c r="GG564">
        <v>1.952128706093963</v>
      </c>
      <c r="GH564">
        <v>0.004218851560130391</v>
      </c>
      <c r="GI564">
        <v>-1.795455638341317E-06</v>
      </c>
      <c r="GJ564">
        <v>4.509012065089949E-10</v>
      </c>
      <c r="GK564">
        <v>0.4005864047308223</v>
      </c>
      <c r="GL564">
        <v>0</v>
      </c>
      <c r="GM564">
        <v>0</v>
      </c>
      <c r="GN564">
        <v>0</v>
      </c>
      <c r="GO564">
        <v>0</v>
      </c>
      <c r="GP564">
        <v>2124</v>
      </c>
      <c r="GQ564">
        <v>1</v>
      </c>
      <c r="GR564">
        <v>26</v>
      </c>
      <c r="GS564">
        <v>223384.8</v>
      </c>
      <c r="GT564">
        <v>1260.4</v>
      </c>
      <c r="GU564">
        <v>2.229</v>
      </c>
      <c r="GV564">
        <v>2.55493</v>
      </c>
      <c r="GW564">
        <v>1.39893</v>
      </c>
      <c r="GX564">
        <v>2.36206</v>
      </c>
      <c r="GY564">
        <v>1.44897</v>
      </c>
      <c r="GZ564">
        <v>2.41577</v>
      </c>
      <c r="HA564">
        <v>39.9689</v>
      </c>
      <c r="HB564">
        <v>24.2101</v>
      </c>
      <c r="HC564">
        <v>18</v>
      </c>
      <c r="HD564">
        <v>494.835</v>
      </c>
      <c r="HE564">
        <v>449.45</v>
      </c>
      <c r="HF564">
        <v>34.47</v>
      </c>
      <c r="HG564">
        <v>29.2069</v>
      </c>
      <c r="HH564">
        <v>30.0003</v>
      </c>
      <c r="HI564">
        <v>28.8413</v>
      </c>
      <c r="HJ564">
        <v>28.879</v>
      </c>
      <c r="HK564">
        <v>44.6862</v>
      </c>
      <c r="HL564">
        <v>0</v>
      </c>
      <c r="HM564">
        <v>100</v>
      </c>
      <c r="HN564">
        <v>34.4668</v>
      </c>
      <c r="HO564">
        <v>988.6079999999999</v>
      </c>
      <c r="HP564">
        <v>29.0264</v>
      </c>
      <c r="HQ564">
        <v>100.395</v>
      </c>
      <c r="HR564">
        <v>101.685</v>
      </c>
    </row>
    <row r="565" spans="1:226">
      <c r="A565">
        <v>549</v>
      </c>
      <c r="B565">
        <v>1677871155.1</v>
      </c>
      <c r="C565">
        <v>8633.599999904633</v>
      </c>
      <c r="D565" t="s">
        <v>1464</v>
      </c>
      <c r="E565" t="s">
        <v>1465</v>
      </c>
      <c r="F565">
        <v>5</v>
      </c>
      <c r="G565" t="s">
        <v>353</v>
      </c>
      <c r="H565" t="s">
        <v>1155</v>
      </c>
      <c r="I565">
        <v>1677871147.296428</v>
      </c>
      <c r="J565">
        <f>(K565)/1000</f>
        <v>0</v>
      </c>
      <c r="K565">
        <f>IF(BF565, AN565, AH565)</f>
        <v>0</v>
      </c>
      <c r="L565">
        <f>IF(BF565, AI565, AG565)</f>
        <v>0</v>
      </c>
      <c r="M565">
        <f>BH565 - IF(AU565&gt;1, L565*BB565*100.0/(AW565*BV565), 0)</f>
        <v>0</v>
      </c>
      <c r="N565">
        <f>((T565-J565/2)*M565-L565)/(T565+J565/2)</f>
        <v>0</v>
      </c>
      <c r="O565">
        <f>N565*(BO565+BP565)/1000.0</f>
        <v>0</v>
      </c>
      <c r="P565">
        <f>(BH565 - IF(AU565&gt;1, L565*BB565*100.0/(AW565*BV565), 0))*(BO565+BP565)/1000.0</f>
        <v>0</v>
      </c>
      <c r="Q565">
        <f>2.0/((1/S565-1/R565)+SIGN(S565)*SQRT((1/S565-1/R565)*(1/S565-1/R565) + 4*BC565/((BC565+1)*(BC565+1))*(2*1/S565*1/R565-1/R565*1/R565)))</f>
        <v>0</v>
      </c>
      <c r="R565">
        <f>IF(LEFT(BD565,1)&lt;&gt;"0",IF(LEFT(BD565,1)="1",3.0,BE565),$D$5+$E$5*(BV565*BO565/($K$5*1000))+$F$5*(BV565*BO565/($K$5*1000))*MAX(MIN(BB565,$J$5),$I$5)*MAX(MIN(BB565,$J$5),$I$5)+$G$5*MAX(MIN(BB565,$J$5),$I$5)*(BV565*BO565/($K$5*1000))+$H$5*(BV565*BO565/($K$5*1000))*(BV565*BO565/($K$5*1000)))</f>
        <v>0</v>
      </c>
      <c r="S565">
        <f>J565*(1000-(1000*0.61365*exp(17.502*W565/(240.97+W565))/(BO565+BP565)+BJ565)/2)/(1000*0.61365*exp(17.502*W565/(240.97+W565))/(BO565+BP565)-BJ565)</f>
        <v>0</v>
      </c>
      <c r="T565">
        <f>1/((BC565+1)/(Q565/1.6)+1/(R565/1.37)) + BC565/((BC565+1)/(Q565/1.6) + BC565/(R565/1.37))</f>
        <v>0</v>
      </c>
      <c r="U565">
        <f>(AX565*BA565)</f>
        <v>0</v>
      </c>
      <c r="V565">
        <f>(BQ565+(U565+2*0.95*5.67E-8*(((BQ565+$B$7)+273)^4-(BQ565+273)^4)-44100*J565)/(1.84*29.3*R565+8*0.95*5.67E-8*(BQ565+273)^3))</f>
        <v>0</v>
      </c>
      <c r="W565">
        <f>($C$7*BR565+$D$7*BS565+$E$7*V565)</f>
        <v>0</v>
      </c>
      <c r="X565">
        <f>0.61365*exp(17.502*W565/(240.97+W565))</f>
        <v>0</v>
      </c>
      <c r="Y565">
        <f>(Z565/AA565*100)</f>
        <v>0</v>
      </c>
      <c r="Z565">
        <f>BJ565*(BO565+BP565)/1000</f>
        <v>0</v>
      </c>
      <c r="AA565">
        <f>0.61365*exp(17.502*BQ565/(240.97+BQ565))</f>
        <v>0</v>
      </c>
      <c r="AB565">
        <f>(X565-BJ565*(BO565+BP565)/1000)</f>
        <v>0</v>
      </c>
      <c r="AC565">
        <f>(-J565*44100)</f>
        <v>0</v>
      </c>
      <c r="AD565">
        <f>2*29.3*R565*0.92*(BQ565-W565)</f>
        <v>0</v>
      </c>
      <c r="AE565">
        <f>2*0.95*5.67E-8*(((BQ565+$B$7)+273)^4-(W565+273)^4)</f>
        <v>0</v>
      </c>
      <c r="AF565">
        <f>U565+AE565+AC565+AD565</f>
        <v>0</v>
      </c>
      <c r="AG565">
        <f>BN565*AU565*(BI565-BH565*(1000-AU565*BK565)/(1000-AU565*BJ565))/(100*BB565)</f>
        <v>0</v>
      </c>
      <c r="AH565">
        <f>1000*BN565*AU565*(BJ565-BK565)/(100*BB565*(1000-AU565*BJ565))</f>
        <v>0</v>
      </c>
      <c r="AI565">
        <f>(AJ565 - AK565 - BO565*1E3/(8.314*(BQ565+273.15)) * AM565/BN565 * AL565) * BN565/(100*BB565) * (1000 - BK565)/1000</f>
        <v>0</v>
      </c>
      <c r="AJ565">
        <v>1002.498371968476</v>
      </c>
      <c r="AK565">
        <v>971.5944303030298</v>
      </c>
      <c r="AL565">
        <v>3.348163152614263</v>
      </c>
      <c r="AM565">
        <v>63.79551976902608</v>
      </c>
      <c r="AN565">
        <f>(AP565 - AO565 + BO565*1E3/(8.314*(BQ565+273.15)) * AR565/BN565 * AQ565) * BN565/(100*BB565) * 1000/(1000 - AP565)</f>
        <v>0</v>
      </c>
      <c r="AO565">
        <v>27.52448849137504</v>
      </c>
      <c r="AP565">
        <v>29.35155999999999</v>
      </c>
      <c r="AQ565">
        <v>-2.645264126760243E-05</v>
      </c>
      <c r="AR565">
        <v>100.2132558642337</v>
      </c>
      <c r="AS565">
        <v>0</v>
      </c>
      <c r="AT565">
        <v>0</v>
      </c>
      <c r="AU565">
        <f>IF(AS565*$H$13&gt;=AW565,1.0,(AW565/(AW565-AS565*$H$13)))</f>
        <v>0</v>
      </c>
      <c r="AV565">
        <f>(AU565-1)*100</f>
        <v>0</v>
      </c>
      <c r="AW565">
        <f>MAX(0,($B$13+$C$13*BV565)/(1+$D$13*BV565)*BO565/(BQ565+273)*$E$13)</f>
        <v>0</v>
      </c>
      <c r="AX565">
        <f>$B$11*BW565+$C$11*BX565+$F$11*CI565*(1-CL565)</f>
        <v>0</v>
      </c>
      <c r="AY565">
        <f>AX565*AZ565</f>
        <v>0</v>
      </c>
      <c r="AZ565">
        <f>($B$11*$D$9+$C$11*$D$9+$F$11*((CV565+CN565)/MAX(CV565+CN565+CW565, 0.1)*$I$9+CW565/MAX(CV565+CN565+CW565, 0.1)*$J$9))/($B$11+$C$11+$F$11)</f>
        <v>0</v>
      </c>
      <c r="BA565">
        <f>($B$11*$K$9+$C$11*$K$9+$F$11*((CV565+CN565)/MAX(CV565+CN565+CW565, 0.1)*$P$9+CW565/MAX(CV565+CN565+CW565, 0.1)*$Q$9))/($B$11+$C$11+$F$11)</f>
        <v>0</v>
      </c>
      <c r="BB565">
        <v>3.21</v>
      </c>
      <c r="BC565">
        <v>0.5</v>
      </c>
      <c r="BD565" t="s">
        <v>355</v>
      </c>
      <c r="BE565">
        <v>2</v>
      </c>
      <c r="BF565" t="b">
        <v>1</v>
      </c>
      <c r="BG565">
        <v>1677871147.296428</v>
      </c>
      <c r="BH565">
        <v>918.8980714285715</v>
      </c>
      <c r="BI565">
        <v>958.8276428571431</v>
      </c>
      <c r="BJ565">
        <v>29.37966785714286</v>
      </c>
      <c r="BK565">
        <v>27.52278214285715</v>
      </c>
      <c r="BL565">
        <v>914.2451428571428</v>
      </c>
      <c r="BM565">
        <v>28.97907857142857</v>
      </c>
      <c r="BN565">
        <v>500.03575</v>
      </c>
      <c r="BO565">
        <v>89.34068928571428</v>
      </c>
      <c r="BP565">
        <v>0.100145875</v>
      </c>
      <c r="BQ565">
        <v>34.23083928571428</v>
      </c>
      <c r="BR565">
        <v>35.01544642857142</v>
      </c>
      <c r="BS565">
        <v>999.9000000000002</v>
      </c>
      <c r="BT565">
        <v>0</v>
      </c>
      <c r="BU565">
        <v>0</v>
      </c>
      <c r="BV565">
        <v>9998.996071428572</v>
      </c>
      <c r="BW565">
        <v>0</v>
      </c>
      <c r="BX565">
        <v>5.792219999999999</v>
      </c>
      <c r="BY565">
        <v>-39.92950357142858</v>
      </c>
      <c r="BZ565">
        <v>946.7119285714288</v>
      </c>
      <c r="CA565">
        <v>985.9640357142856</v>
      </c>
      <c r="CB565">
        <v>1.856878214285715</v>
      </c>
      <c r="CC565">
        <v>958.8276428571431</v>
      </c>
      <c r="CD565">
        <v>27.52278214285715</v>
      </c>
      <c r="CE565">
        <v>2.624799285714286</v>
      </c>
      <c r="CF565">
        <v>2.458903571428571</v>
      </c>
      <c r="CG565">
        <v>21.82176071428571</v>
      </c>
      <c r="CH565">
        <v>20.75700714285714</v>
      </c>
      <c r="CI565">
        <v>1999.983571428572</v>
      </c>
      <c r="CJ565">
        <v>0.980005857142857</v>
      </c>
      <c r="CK565">
        <v>0.01999393571428571</v>
      </c>
      <c r="CL565">
        <v>0</v>
      </c>
      <c r="CM565">
        <v>2.088892857142857</v>
      </c>
      <c r="CN565">
        <v>0</v>
      </c>
      <c r="CO565">
        <v>6514.387499999999</v>
      </c>
      <c r="CP565">
        <v>17338.11428571428</v>
      </c>
      <c r="CQ565">
        <v>40.14492857142857</v>
      </c>
      <c r="CR565">
        <v>40.63385714285715</v>
      </c>
      <c r="CS565">
        <v>39.67407142857143</v>
      </c>
      <c r="CT565">
        <v>38.99539285714286</v>
      </c>
      <c r="CU565">
        <v>39.73210714285715</v>
      </c>
      <c r="CV565">
        <v>1959.993571428571</v>
      </c>
      <c r="CW565">
        <v>39.99</v>
      </c>
      <c r="CX565">
        <v>0</v>
      </c>
      <c r="CY565">
        <v>1677871158.4</v>
      </c>
      <c r="CZ565">
        <v>0</v>
      </c>
      <c r="DA565">
        <v>0</v>
      </c>
      <c r="DB565" t="s">
        <v>356</v>
      </c>
      <c r="DC565">
        <v>1664468064.5</v>
      </c>
      <c r="DD565">
        <v>1677795524</v>
      </c>
      <c r="DE565">
        <v>0</v>
      </c>
      <c r="DF565">
        <v>-0.419</v>
      </c>
      <c r="DG565">
        <v>-0.001</v>
      </c>
      <c r="DH565">
        <v>3.097</v>
      </c>
      <c r="DI565">
        <v>0.268</v>
      </c>
      <c r="DJ565">
        <v>400</v>
      </c>
      <c r="DK565">
        <v>24</v>
      </c>
      <c r="DL565">
        <v>0.15</v>
      </c>
      <c r="DM565">
        <v>0.13</v>
      </c>
      <c r="DN565">
        <v>-40.03413414634147</v>
      </c>
      <c r="DO565">
        <v>2.971710104529596</v>
      </c>
      <c r="DP565">
        <v>0.3520422262711246</v>
      </c>
      <c r="DQ565">
        <v>0</v>
      </c>
      <c r="DR565">
        <v>1.867673658536585</v>
      </c>
      <c r="DS565">
        <v>-0.2442165156794404</v>
      </c>
      <c r="DT565">
        <v>0.02411325177169918</v>
      </c>
      <c r="DU565">
        <v>0</v>
      </c>
      <c r="DV565">
        <v>0</v>
      </c>
      <c r="DW565">
        <v>2</v>
      </c>
      <c r="DX565" t="s">
        <v>357</v>
      </c>
      <c r="DY565">
        <v>2.97738</v>
      </c>
      <c r="DZ565">
        <v>2.72831</v>
      </c>
      <c r="EA565">
        <v>0.148601</v>
      </c>
      <c r="EB565">
        <v>0.153995</v>
      </c>
      <c r="EC565">
        <v>0.121031</v>
      </c>
      <c r="ED565">
        <v>0.116636</v>
      </c>
      <c r="EE565">
        <v>25390.7</v>
      </c>
      <c r="EF565">
        <v>24937.4</v>
      </c>
      <c r="EG565">
        <v>30362.2</v>
      </c>
      <c r="EH565">
        <v>29735.9</v>
      </c>
      <c r="EI565">
        <v>36838.4</v>
      </c>
      <c r="EJ565">
        <v>34586.2</v>
      </c>
      <c r="EK565">
        <v>46462</v>
      </c>
      <c r="EL565">
        <v>44221.9</v>
      </c>
      <c r="EM565">
        <v>1.8537</v>
      </c>
      <c r="EN565">
        <v>1.82655</v>
      </c>
      <c r="EO565">
        <v>0.178486</v>
      </c>
      <c r="EP565">
        <v>0</v>
      </c>
      <c r="EQ565">
        <v>32.1208</v>
      </c>
      <c r="ER565">
        <v>999.9</v>
      </c>
      <c r="ES565">
        <v>48.4</v>
      </c>
      <c r="ET565">
        <v>33.4</v>
      </c>
      <c r="EU565">
        <v>27.9896</v>
      </c>
      <c r="EV565">
        <v>62.9026</v>
      </c>
      <c r="EW565">
        <v>20.1723</v>
      </c>
      <c r="EX565">
        <v>1</v>
      </c>
      <c r="EY565">
        <v>0.155828</v>
      </c>
      <c r="EZ565">
        <v>-1.88453</v>
      </c>
      <c r="FA565">
        <v>20.1906</v>
      </c>
      <c r="FB565">
        <v>5.23002</v>
      </c>
      <c r="FC565">
        <v>11.974</v>
      </c>
      <c r="FD565">
        <v>4.9707</v>
      </c>
      <c r="FE565">
        <v>3.28953</v>
      </c>
      <c r="FF565">
        <v>9999</v>
      </c>
      <c r="FG565">
        <v>9999</v>
      </c>
      <c r="FH565">
        <v>9999</v>
      </c>
      <c r="FI565">
        <v>999.9</v>
      </c>
      <c r="FJ565">
        <v>4.973</v>
      </c>
      <c r="FK565">
        <v>1.87744</v>
      </c>
      <c r="FL565">
        <v>1.87561</v>
      </c>
      <c r="FM565">
        <v>1.8784</v>
      </c>
      <c r="FN565">
        <v>1.8751</v>
      </c>
      <c r="FO565">
        <v>1.87866</v>
      </c>
      <c r="FP565">
        <v>1.87574</v>
      </c>
      <c r="FQ565">
        <v>1.87686</v>
      </c>
      <c r="FR565">
        <v>0</v>
      </c>
      <c r="FS565">
        <v>0</v>
      </c>
      <c r="FT565">
        <v>0</v>
      </c>
      <c r="FU565">
        <v>0</v>
      </c>
      <c r="FV565" t="s">
        <v>358</v>
      </c>
      <c r="FW565" t="s">
        <v>359</v>
      </c>
      <c r="FX565" t="s">
        <v>360</v>
      </c>
      <c r="FY565" t="s">
        <v>360</v>
      </c>
      <c r="FZ565" t="s">
        <v>360</v>
      </c>
      <c r="GA565" t="s">
        <v>360</v>
      </c>
      <c r="GB565">
        <v>0</v>
      </c>
      <c r="GC565">
        <v>100</v>
      </c>
      <c r="GD565">
        <v>100</v>
      </c>
      <c r="GE565">
        <v>4.705</v>
      </c>
      <c r="GF565">
        <v>0.4006</v>
      </c>
      <c r="GG565">
        <v>1.952128706093963</v>
      </c>
      <c r="GH565">
        <v>0.004218851560130391</v>
      </c>
      <c r="GI565">
        <v>-1.795455638341317E-06</v>
      </c>
      <c r="GJ565">
        <v>4.509012065089949E-10</v>
      </c>
      <c r="GK565">
        <v>0.4005864047308223</v>
      </c>
      <c r="GL565">
        <v>0</v>
      </c>
      <c r="GM565">
        <v>0</v>
      </c>
      <c r="GN565">
        <v>0</v>
      </c>
      <c r="GO565">
        <v>0</v>
      </c>
      <c r="GP565">
        <v>2124</v>
      </c>
      <c r="GQ565">
        <v>1</v>
      </c>
      <c r="GR565">
        <v>26</v>
      </c>
      <c r="GS565">
        <v>223384.8</v>
      </c>
      <c r="GT565">
        <v>1260.5</v>
      </c>
      <c r="GU565">
        <v>2.2583</v>
      </c>
      <c r="GV565">
        <v>2.54761</v>
      </c>
      <c r="GW565">
        <v>1.39893</v>
      </c>
      <c r="GX565">
        <v>2.36206</v>
      </c>
      <c r="GY565">
        <v>1.44897</v>
      </c>
      <c r="GZ565">
        <v>2.51465</v>
      </c>
      <c r="HA565">
        <v>39.9689</v>
      </c>
      <c r="HB565">
        <v>24.2101</v>
      </c>
      <c r="HC565">
        <v>18</v>
      </c>
      <c r="HD565">
        <v>494.892</v>
      </c>
      <c r="HE565">
        <v>449.451</v>
      </c>
      <c r="HF565">
        <v>34.454</v>
      </c>
      <c r="HG565">
        <v>29.2106</v>
      </c>
      <c r="HH565">
        <v>30.0003</v>
      </c>
      <c r="HI565">
        <v>28.8456</v>
      </c>
      <c r="HJ565">
        <v>28.8832</v>
      </c>
      <c r="HK565">
        <v>45.2453</v>
      </c>
      <c r="HL565">
        <v>0</v>
      </c>
      <c r="HM565">
        <v>100</v>
      </c>
      <c r="HN565">
        <v>34.4516</v>
      </c>
      <c r="HO565">
        <v>1008.64</v>
      </c>
      <c r="HP565">
        <v>29.0264</v>
      </c>
      <c r="HQ565">
        <v>100.395</v>
      </c>
      <c r="HR565">
        <v>101.685</v>
      </c>
    </row>
    <row r="566" spans="1:226">
      <c r="A566">
        <v>550</v>
      </c>
      <c r="B566">
        <v>1677871160.1</v>
      </c>
      <c r="C566">
        <v>8638.599999904633</v>
      </c>
      <c r="D566" t="s">
        <v>1466</v>
      </c>
      <c r="E566" t="s">
        <v>1467</v>
      </c>
      <c r="F566">
        <v>5</v>
      </c>
      <c r="G566" t="s">
        <v>353</v>
      </c>
      <c r="H566" t="s">
        <v>1155</v>
      </c>
      <c r="I566">
        <v>1677871152.6</v>
      </c>
      <c r="J566">
        <f>(K566)/1000</f>
        <v>0</v>
      </c>
      <c r="K566">
        <f>IF(BF566, AN566, AH566)</f>
        <v>0</v>
      </c>
      <c r="L566">
        <f>IF(BF566, AI566, AG566)</f>
        <v>0</v>
      </c>
      <c r="M566">
        <f>BH566 - IF(AU566&gt;1, L566*BB566*100.0/(AW566*BV566), 0)</f>
        <v>0</v>
      </c>
      <c r="N566">
        <f>((T566-J566/2)*M566-L566)/(T566+J566/2)</f>
        <v>0</v>
      </c>
      <c r="O566">
        <f>N566*(BO566+BP566)/1000.0</f>
        <v>0</v>
      </c>
      <c r="P566">
        <f>(BH566 - IF(AU566&gt;1, L566*BB566*100.0/(AW566*BV566), 0))*(BO566+BP566)/1000.0</f>
        <v>0</v>
      </c>
      <c r="Q566">
        <f>2.0/((1/S566-1/R566)+SIGN(S566)*SQRT((1/S566-1/R566)*(1/S566-1/R566) + 4*BC566/((BC566+1)*(BC566+1))*(2*1/S566*1/R566-1/R566*1/R566)))</f>
        <v>0</v>
      </c>
      <c r="R566">
        <f>IF(LEFT(BD566,1)&lt;&gt;"0",IF(LEFT(BD566,1)="1",3.0,BE566),$D$5+$E$5*(BV566*BO566/($K$5*1000))+$F$5*(BV566*BO566/($K$5*1000))*MAX(MIN(BB566,$J$5),$I$5)*MAX(MIN(BB566,$J$5),$I$5)+$G$5*MAX(MIN(BB566,$J$5),$I$5)*(BV566*BO566/($K$5*1000))+$H$5*(BV566*BO566/($K$5*1000))*(BV566*BO566/($K$5*1000)))</f>
        <v>0</v>
      </c>
      <c r="S566">
        <f>J566*(1000-(1000*0.61365*exp(17.502*W566/(240.97+W566))/(BO566+BP566)+BJ566)/2)/(1000*0.61365*exp(17.502*W566/(240.97+W566))/(BO566+BP566)-BJ566)</f>
        <v>0</v>
      </c>
      <c r="T566">
        <f>1/((BC566+1)/(Q566/1.6)+1/(R566/1.37)) + BC566/((BC566+1)/(Q566/1.6) + BC566/(R566/1.37))</f>
        <v>0</v>
      </c>
      <c r="U566">
        <f>(AX566*BA566)</f>
        <v>0</v>
      </c>
      <c r="V566">
        <f>(BQ566+(U566+2*0.95*5.67E-8*(((BQ566+$B$7)+273)^4-(BQ566+273)^4)-44100*J566)/(1.84*29.3*R566+8*0.95*5.67E-8*(BQ566+273)^3))</f>
        <v>0</v>
      </c>
      <c r="W566">
        <f>($C$7*BR566+$D$7*BS566+$E$7*V566)</f>
        <v>0</v>
      </c>
      <c r="X566">
        <f>0.61365*exp(17.502*W566/(240.97+W566))</f>
        <v>0</v>
      </c>
      <c r="Y566">
        <f>(Z566/AA566*100)</f>
        <v>0</v>
      </c>
      <c r="Z566">
        <f>BJ566*(BO566+BP566)/1000</f>
        <v>0</v>
      </c>
      <c r="AA566">
        <f>0.61365*exp(17.502*BQ566/(240.97+BQ566))</f>
        <v>0</v>
      </c>
      <c r="AB566">
        <f>(X566-BJ566*(BO566+BP566)/1000)</f>
        <v>0</v>
      </c>
      <c r="AC566">
        <f>(-J566*44100)</f>
        <v>0</v>
      </c>
      <c r="AD566">
        <f>2*29.3*R566*0.92*(BQ566-W566)</f>
        <v>0</v>
      </c>
      <c r="AE566">
        <f>2*0.95*5.67E-8*(((BQ566+$B$7)+273)^4-(W566+273)^4)</f>
        <v>0</v>
      </c>
      <c r="AF566">
        <f>U566+AE566+AC566+AD566</f>
        <v>0</v>
      </c>
      <c r="AG566">
        <f>BN566*AU566*(BI566-BH566*(1000-AU566*BK566)/(1000-AU566*BJ566))/(100*BB566)</f>
        <v>0</v>
      </c>
      <c r="AH566">
        <f>1000*BN566*AU566*(BJ566-BK566)/(100*BB566*(1000-AU566*BJ566))</f>
        <v>0</v>
      </c>
      <c r="AI566">
        <f>(AJ566 - AK566 - BO566*1E3/(8.314*(BQ566+273.15)) * AM566/BN566 * AL566) * BN566/(100*BB566) * (1000 - BK566)/1000</f>
        <v>0</v>
      </c>
      <c r="AJ566">
        <v>1019.222768760236</v>
      </c>
      <c r="AK566">
        <v>988.2215454545452</v>
      </c>
      <c r="AL566">
        <v>3.332303369364286</v>
      </c>
      <c r="AM566">
        <v>63.79551976902608</v>
      </c>
      <c r="AN566">
        <f>(AP566 - AO566 + BO566*1E3/(8.314*(BQ566+273.15)) * AR566/BN566 * AQ566) * BN566/(100*BB566) * 1000/(1000 - AP566)</f>
        <v>0</v>
      </c>
      <c r="AO566">
        <v>27.52341870855589</v>
      </c>
      <c r="AP566">
        <v>29.32866484848483</v>
      </c>
      <c r="AQ566">
        <v>-3.47067858089649E-05</v>
      </c>
      <c r="AR566">
        <v>100.2132558642337</v>
      </c>
      <c r="AS566">
        <v>0</v>
      </c>
      <c r="AT566">
        <v>0</v>
      </c>
      <c r="AU566">
        <f>IF(AS566*$H$13&gt;=AW566,1.0,(AW566/(AW566-AS566*$H$13)))</f>
        <v>0</v>
      </c>
      <c r="AV566">
        <f>(AU566-1)*100</f>
        <v>0</v>
      </c>
      <c r="AW566">
        <f>MAX(0,($B$13+$C$13*BV566)/(1+$D$13*BV566)*BO566/(BQ566+273)*$E$13)</f>
        <v>0</v>
      </c>
      <c r="AX566">
        <f>$B$11*BW566+$C$11*BX566+$F$11*CI566*(1-CL566)</f>
        <v>0</v>
      </c>
      <c r="AY566">
        <f>AX566*AZ566</f>
        <v>0</v>
      </c>
      <c r="AZ566">
        <f>($B$11*$D$9+$C$11*$D$9+$F$11*((CV566+CN566)/MAX(CV566+CN566+CW566, 0.1)*$I$9+CW566/MAX(CV566+CN566+CW566, 0.1)*$J$9))/($B$11+$C$11+$F$11)</f>
        <v>0</v>
      </c>
      <c r="BA566">
        <f>($B$11*$K$9+$C$11*$K$9+$F$11*((CV566+CN566)/MAX(CV566+CN566+CW566, 0.1)*$P$9+CW566/MAX(CV566+CN566+CW566, 0.1)*$Q$9))/($B$11+$C$11+$F$11)</f>
        <v>0</v>
      </c>
      <c r="BB566">
        <v>3.21</v>
      </c>
      <c r="BC566">
        <v>0.5</v>
      </c>
      <c r="BD566" t="s">
        <v>355</v>
      </c>
      <c r="BE566">
        <v>2</v>
      </c>
      <c r="BF566" t="b">
        <v>1</v>
      </c>
      <c r="BG566">
        <v>1677871152.6</v>
      </c>
      <c r="BH566">
        <v>936.4321851851851</v>
      </c>
      <c r="BI566">
        <v>976.1287037037036</v>
      </c>
      <c r="BJ566">
        <v>29.35823333333333</v>
      </c>
      <c r="BK566">
        <v>27.52335555555555</v>
      </c>
      <c r="BL566">
        <v>931.7432962962963</v>
      </c>
      <c r="BM566">
        <v>28.95765185185185</v>
      </c>
      <c r="BN566">
        <v>500.0316296296295</v>
      </c>
      <c r="BO566">
        <v>89.34039629629632</v>
      </c>
      <c r="BP566">
        <v>0.09987433333333334</v>
      </c>
      <c r="BQ566">
        <v>34.2269</v>
      </c>
      <c r="BR566">
        <v>35.01267407407408</v>
      </c>
      <c r="BS566">
        <v>999.9000000000001</v>
      </c>
      <c r="BT566">
        <v>0</v>
      </c>
      <c r="BU566">
        <v>0</v>
      </c>
      <c r="BV566">
        <v>10002.73185185185</v>
      </c>
      <c r="BW566">
        <v>0</v>
      </c>
      <c r="BX566">
        <v>5.792219999999999</v>
      </c>
      <c r="BY566">
        <v>-39.69644074074073</v>
      </c>
      <c r="BZ566">
        <v>964.7554814814815</v>
      </c>
      <c r="CA566">
        <v>1003.755666666667</v>
      </c>
      <c r="CB566">
        <v>1.834871111111111</v>
      </c>
      <c r="CC566">
        <v>976.1287037037036</v>
      </c>
      <c r="CD566">
        <v>27.52335555555555</v>
      </c>
      <c r="CE566">
        <v>2.622876296296297</v>
      </c>
      <c r="CF566">
        <v>2.458946666666666</v>
      </c>
      <c r="CG566">
        <v>21.80975555555555</v>
      </c>
      <c r="CH566">
        <v>20.75728888888889</v>
      </c>
      <c r="CI566">
        <v>1999.955555555556</v>
      </c>
      <c r="CJ566">
        <v>0.9800058888888888</v>
      </c>
      <c r="CK566">
        <v>0.01999391111111111</v>
      </c>
      <c r="CL566">
        <v>0</v>
      </c>
      <c r="CM566">
        <v>2.060962962962963</v>
      </c>
      <c r="CN566">
        <v>0</v>
      </c>
      <c r="CO566">
        <v>6511.61925925926</v>
      </c>
      <c r="CP566">
        <v>17337.87037037036</v>
      </c>
      <c r="CQ566">
        <v>40.40725925925926</v>
      </c>
      <c r="CR566">
        <v>40.62959259259259</v>
      </c>
      <c r="CS566">
        <v>39.56474074074075</v>
      </c>
      <c r="CT566">
        <v>38.97666666666666</v>
      </c>
      <c r="CU566">
        <v>39.71511111111111</v>
      </c>
      <c r="CV566">
        <v>1959.965555555556</v>
      </c>
      <c r="CW566">
        <v>39.99</v>
      </c>
      <c r="CX566">
        <v>0</v>
      </c>
      <c r="CY566">
        <v>1677871163.2</v>
      </c>
      <c r="CZ566">
        <v>0</v>
      </c>
      <c r="DA566">
        <v>0</v>
      </c>
      <c r="DB566" t="s">
        <v>356</v>
      </c>
      <c r="DC566">
        <v>1664468064.5</v>
      </c>
      <c r="DD566">
        <v>1677795524</v>
      </c>
      <c r="DE566">
        <v>0</v>
      </c>
      <c r="DF566">
        <v>-0.419</v>
      </c>
      <c r="DG566">
        <v>-0.001</v>
      </c>
      <c r="DH566">
        <v>3.097</v>
      </c>
      <c r="DI566">
        <v>0.268</v>
      </c>
      <c r="DJ566">
        <v>400</v>
      </c>
      <c r="DK566">
        <v>24</v>
      </c>
      <c r="DL566">
        <v>0.15</v>
      </c>
      <c r="DM566">
        <v>0.13</v>
      </c>
      <c r="DN566">
        <v>-39.86848536585366</v>
      </c>
      <c r="DO566">
        <v>3.28849337979089</v>
      </c>
      <c r="DP566">
        <v>0.3755984301903444</v>
      </c>
      <c r="DQ566">
        <v>0</v>
      </c>
      <c r="DR566">
        <v>1.851299024390244</v>
      </c>
      <c r="DS566">
        <v>-0.2472771428571428</v>
      </c>
      <c r="DT566">
        <v>0.02441510006621532</v>
      </c>
      <c r="DU566">
        <v>0</v>
      </c>
      <c r="DV566">
        <v>0</v>
      </c>
      <c r="DW566">
        <v>2</v>
      </c>
      <c r="DX566" t="s">
        <v>357</v>
      </c>
      <c r="DY566">
        <v>2.97718</v>
      </c>
      <c r="DZ566">
        <v>2.72793</v>
      </c>
      <c r="EA566">
        <v>0.150244</v>
      </c>
      <c r="EB566">
        <v>0.155645</v>
      </c>
      <c r="EC566">
        <v>0.12097</v>
      </c>
      <c r="ED566">
        <v>0.116636</v>
      </c>
      <c r="EE566">
        <v>25341.5</v>
      </c>
      <c r="EF566">
        <v>24888.3</v>
      </c>
      <c r="EG566">
        <v>30362</v>
      </c>
      <c r="EH566">
        <v>29735.5</v>
      </c>
      <c r="EI566">
        <v>36840.9</v>
      </c>
      <c r="EJ566">
        <v>34585.8</v>
      </c>
      <c r="EK566">
        <v>46461.8</v>
      </c>
      <c r="EL566">
        <v>44221.2</v>
      </c>
      <c r="EM566">
        <v>1.85325</v>
      </c>
      <c r="EN566">
        <v>1.82663</v>
      </c>
      <c r="EO566">
        <v>0.178974</v>
      </c>
      <c r="EP566">
        <v>0</v>
      </c>
      <c r="EQ566">
        <v>32.118</v>
      </c>
      <c r="ER566">
        <v>999.9</v>
      </c>
      <c r="ES566">
        <v>48.4</v>
      </c>
      <c r="ET566">
        <v>33.4</v>
      </c>
      <c r="EU566">
        <v>27.9909</v>
      </c>
      <c r="EV566">
        <v>62.7626</v>
      </c>
      <c r="EW566">
        <v>19.996</v>
      </c>
      <c r="EX566">
        <v>1</v>
      </c>
      <c r="EY566">
        <v>0.156042</v>
      </c>
      <c r="EZ566">
        <v>-1.90269</v>
      </c>
      <c r="FA566">
        <v>20.1902</v>
      </c>
      <c r="FB566">
        <v>5.22897</v>
      </c>
      <c r="FC566">
        <v>11.974</v>
      </c>
      <c r="FD566">
        <v>4.96935</v>
      </c>
      <c r="FE566">
        <v>3.28955</v>
      </c>
      <c r="FF566">
        <v>9999</v>
      </c>
      <c r="FG566">
        <v>9999</v>
      </c>
      <c r="FH566">
        <v>9999</v>
      </c>
      <c r="FI566">
        <v>999.9</v>
      </c>
      <c r="FJ566">
        <v>4.97303</v>
      </c>
      <c r="FK566">
        <v>1.87743</v>
      </c>
      <c r="FL566">
        <v>1.87556</v>
      </c>
      <c r="FM566">
        <v>1.87837</v>
      </c>
      <c r="FN566">
        <v>1.87507</v>
      </c>
      <c r="FO566">
        <v>1.87865</v>
      </c>
      <c r="FP566">
        <v>1.87569</v>
      </c>
      <c r="FQ566">
        <v>1.87686</v>
      </c>
      <c r="FR566">
        <v>0</v>
      </c>
      <c r="FS566">
        <v>0</v>
      </c>
      <c r="FT566">
        <v>0</v>
      </c>
      <c r="FU566">
        <v>0</v>
      </c>
      <c r="FV566" t="s">
        <v>358</v>
      </c>
      <c r="FW566" t="s">
        <v>359</v>
      </c>
      <c r="FX566" t="s">
        <v>360</v>
      </c>
      <c r="FY566" t="s">
        <v>360</v>
      </c>
      <c r="FZ566" t="s">
        <v>360</v>
      </c>
      <c r="GA566" t="s">
        <v>360</v>
      </c>
      <c r="GB566">
        <v>0</v>
      </c>
      <c r="GC566">
        <v>100</v>
      </c>
      <c r="GD566">
        <v>100</v>
      </c>
      <c r="GE566">
        <v>4.738</v>
      </c>
      <c r="GF566">
        <v>0.4005</v>
      </c>
      <c r="GG566">
        <v>1.952128706093963</v>
      </c>
      <c r="GH566">
        <v>0.004218851560130391</v>
      </c>
      <c r="GI566">
        <v>-1.795455638341317E-06</v>
      </c>
      <c r="GJ566">
        <v>4.509012065089949E-10</v>
      </c>
      <c r="GK566">
        <v>0.4005864047308223</v>
      </c>
      <c r="GL566">
        <v>0</v>
      </c>
      <c r="GM566">
        <v>0</v>
      </c>
      <c r="GN566">
        <v>0</v>
      </c>
      <c r="GO566">
        <v>0</v>
      </c>
      <c r="GP566">
        <v>2124</v>
      </c>
      <c r="GQ566">
        <v>1</v>
      </c>
      <c r="GR566">
        <v>26</v>
      </c>
      <c r="GS566">
        <v>223384.9</v>
      </c>
      <c r="GT566">
        <v>1260.6</v>
      </c>
      <c r="GU566">
        <v>2.28882</v>
      </c>
      <c r="GV566">
        <v>2.55981</v>
      </c>
      <c r="GW566">
        <v>1.39893</v>
      </c>
      <c r="GX566">
        <v>2.36206</v>
      </c>
      <c r="GY566">
        <v>1.44897</v>
      </c>
      <c r="GZ566">
        <v>2.40601</v>
      </c>
      <c r="HA566">
        <v>39.9689</v>
      </c>
      <c r="HB566">
        <v>24.2101</v>
      </c>
      <c r="HC566">
        <v>18</v>
      </c>
      <c r="HD566">
        <v>494.666</v>
      </c>
      <c r="HE566">
        <v>449.531</v>
      </c>
      <c r="HF566">
        <v>34.4409</v>
      </c>
      <c r="HG566">
        <v>29.2145</v>
      </c>
      <c r="HH566">
        <v>30.0004</v>
      </c>
      <c r="HI566">
        <v>28.8495</v>
      </c>
      <c r="HJ566">
        <v>28.8877</v>
      </c>
      <c r="HK566">
        <v>45.8861</v>
      </c>
      <c r="HL566">
        <v>0</v>
      </c>
      <c r="HM566">
        <v>100</v>
      </c>
      <c r="HN566">
        <v>34.4422</v>
      </c>
      <c r="HO566">
        <v>1022.02</v>
      </c>
      <c r="HP566">
        <v>29.0264</v>
      </c>
      <c r="HQ566">
        <v>100.395</v>
      </c>
      <c r="HR566">
        <v>101.683</v>
      </c>
    </row>
    <row r="567" spans="1:226">
      <c r="A567">
        <v>551</v>
      </c>
      <c r="B567">
        <v>1677871165.1</v>
      </c>
      <c r="C567">
        <v>8643.599999904633</v>
      </c>
      <c r="D567" t="s">
        <v>1468</v>
      </c>
      <c r="E567" t="s">
        <v>1469</v>
      </c>
      <c r="F567">
        <v>5</v>
      </c>
      <c r="G567" t="s">
        <v>353</v>
      </c>
      <c r="H567" t="s">
        <v>1155</v>
      </c>
      <c r="I567">
        <v>1677871157.314285</v>
      </c>
      <c r="J567">
        <f>(K567)/1000</f>
        <v>0</v>
      </c>
      <c r="K567">
        <f>IF(BF567, AN567, AH567)</f>
        <v>0</v>
      </c>
      <c r="L567">
        <f>IF(BF567, AI567, AG567)</f>
        <v>0</v>
      </c>
      <c r="M567">
        <f>BH567 - IF(AU567&gt;1, L567*BB567*100.0/(AW567*BV567), 0)</f>
        <v>0</v>
      </c>
      <c r="N567">
        <f>((T567-J567/2)*M567-L567)/(T567+J567/2)</f>
        <v>0</v>
      </c>
      <c r="O567">
        <f>N567*(BO567+BP567)/1000.0</f>
        <v>0</v>
      </c>
      <c r="P567">
        <f>(BH567 - IF(AU567&gt;1, L567*BB567*100.0/(AW567*BV567), 0))*(BO567+BP567)/1000.0</f>
        <v>0</v>
      </c>
      <c r="Q567">
        <f>2.0/((1/S567-1/R567)+SIGN(S567)*SQRT((1/S567-1/R567)*(1/S567-1/R567) + 4*BC567/((BC567+1)*(BC567+1))*(2*1/S567*1/R567-1/R567*1/R567)))</f>
        <v>0</v>
      </c>
      <c r="R567">
        <f>IF(LEFT(BD567,1)&lt;&gt;"0",IF(LEFT(BD567,1)="1",3.0,BE567),$D$5+$E$5*(BV567*BO567/($K$5*1000))+$F$5*(BV567*BO567/($K$5*1000))*MAX(MIN(BB567,$J$5),$I$5)*MAX(MIN(BB567,$J$5),$I$5)+$G$5*MAX(MIN(BB567,$J$5),$I$5)*(BV567*BO567/($K$5*1000))+$H$5*(BV567*BO567/($K$5*1000))*(BV567*BO567/($K$5*1000)))</f>
        <v>0</v>
      </c>
      <c r="S567">
        <f>J567*(1000-(1000*0.61365*exp(17.502*W567/(240.97+W567))/(BO567+BP567)+BJ567)/2)/(1000*0.61365*exp(17.502*W567/(240.97+W567))/(BO567+BP567)-BJ567)</f>
        <v>0</v>
      </c>
      <c r="T567">
        <f>1/((BC567+1)/(Q567/1.6)+1/(R567/1.37)) + BC567/((BC567+1)/(Q567/1.6) + BC567/(R567/1.37))</f>
        <v>0</v>
      </c>
      <c r="U567">
        <f>(AX567*BA567)</f>
        <v>0</v>
      </c>
      <c r="V567">
        <f>(BQ567+(U567+2*0.95*5.67E-8*(((BQ567+$B$7)+273)^4-(BQ567+273)^4)-44100*J567)/(1.84*29.3*R567+8*0.95*5.67E-8*(BQ567+273)^3))</f>
        <v>0</v>
      </c>
      <c r="W567">
        <f>($C$7*BR567+$D$7*BS567+$E$7*V567)</f>
        <v>0</v>
      </c>
      <c r="X567">
        <f>0.61365*exp(17.502*W567/(240.97+W567))</f>
        <v>0</v>
      </c>
      <c r="Y567">
        <f>(Z567/AA567*100)</f>
        <v>0</v>
      </c>
      <c r="Z567">
        <f>BJ567*(BO567+BP567)/1000</f>
        <v>0</v>
      </c>
      <c r="AA567">
        <f>0.61365*exp(17.502*BQ567/(240.97+BQ567))</f>
        <v>0</v>
      </c>
      <c r="AB567">
        <f>(X567-BJ567*(BO567+BP567)/1000)</f>
        <v>0</v>
      </c>
      <c r="AC567">
        <f>(-J567*44100)</f>
        <v>0</v>
      </c>
      <c r="AD567">
        <f>2*29.3*R567*0.92*(BQ567-W567)</f>
        <v>0</v>
      </c>
      <c r="AE567">
        <f>2*0.95*5.67E-8*(((BQ567+$B$7)+273)^4-(W567+273)^4)</f>
        <v>0</v>
      </c>
      <c r="AF567">
        <f>U567+AE567+AC567+AD567</f>
        <v>0</v>
      </c>
      <c r="AG567">
        <f>BN567*AU567*(BI567-BH567*(1000-AU567*BK567)/(1000-AU567*BJ567))/(100*BB567)</f>
        <v>0</v>
      </c>
      <c r="AH567">
        <f>1000*BN567*AU567*(BJ567-BK567)/(100*BB567*(1000-AU567*BJ567))</f>
        <v>0</v>
      </c>
      <c r="AI567">
        <f>(AJ567 - AK567 - BO567*1E3/(8.314*(BQ567+273.15)) * AM567/BN567 * AL567) * BN567/(100*BB567) * (1000 - BK567)/1000</f>
        <v>0</v>
      </c>
      <c r="AJ567">
        <v>1036.373814472611</v>
      </c>
      <c r="AK567">
        <v>1005.224</v>
      </c>
      <c r="AL567">
        <v>3.391573050388328</v>
      </c>
      <c r="AM567">
        <v>63.79551976902608</v>
      </c>
      <c r="AN567">
        <f>(AP567 - AO567 + BO567*1E3/(8.314*(BQ567+273.15)) * AR567/BN567 * AQ567) * BN567/(100*BB567) * 1000/(1000 - AP567)</f>
        <v>0</v>
      </c>
      <c r="AO567">
        <v>27.525594027439</v>
      </c>
      <c r="AP567">
        <v>29.30929575757575</v>
      </c>
      <c r="AQ567">
        <v>-2.841348703526941E-05</v>
      </c>
      <c r="AR567">
        <v>100.2132558642337</v>
      </c>
      <c r="AS567">
        <v>0</v>
      </c>
      <c r="AT567">
        <v>0</v>
      </c>
      <c r="AU567">
        <f>IF(AS567*$H$13&gt;=AW567,1.0,(AW567/(AW567-AS567*$H$13)))</f>
        <v>0</v>
      </c>
      <c r="AV567">
        <f>(AU567-1)*100</f>
        <v>0</v>
      </c>
      <c r="AW567">
        <f>MAX(0,($B$13+$C$13*BV567)/(1+$D$13*BV567)*BO567/(BQ567+273)*$E$13)</f>
        <v>0</v>
      </c>
      <c r="AX567">
        <f>$B$11*BW567+$C$11*BX567+$F$11*CI567*(1-CL567)</f>
        <v>0</v>
      </c>
      <c r="AY567">
        <f>AX567*AZ567</f>
        <v>0</v>
      </c>
      <c r="AZ567">
        <f>($B$11*$D$9+$C$11*$D$9+$F$11*((CV567+CN567)/MAX(CV567+CN567+CW567, 0.1)*$I$9+CW567/MAX(CV567+CN567+CW567, 0.1)*$J$9))/($B$11+$C$11+$F$11)</f>
        <v>0</v>
      </c>
      <c r="BA567">
        <f>($B$11*$K$9+$C$11*$K$9+$F$11*((CV567+CN567)/MAX(CV567+CN567+CW567, 0.1)*$P$9+CW567/MAX(CV567+CN567+CW567, 0.1)*$Q$9))/($B$11+$C$11+$F$11)</f>
        <v>0</v>
      </c>
      <c r="BB567">
        <v>3.21</v>
      </c>
      <c r="BC567">
        <v>0.5</v>
      </c>
      <c r="BD567" t="s">
        <v>355</v>
      </c>
      <c r="BE567">
        <v>2</v>
      </c>
      <c r="BF567" t="b">
        <v>1</v>
      </c>
      <c r="BG567">
        <v>1677871157.314285</v>
      </c>
      <c r="BH567">
        <v>951.9014285714286</v>
      </c>
      <c r="BI567">
        <v>991.4813214285714</v>
      </c>
      <c r="BJ567">
        <v>29.338575</v>
      </c>
      <c r="BK567">
        <v>27.52428928571428</v>
      </c>
      <c r="BL567">
        <v>947.1811071428572</v>
      </c>
      <c r="BM567">
        <v>28.93798928571428</v>
      </c>
      <c r="BN567">
        <v>500.0178928571428</v>
      </c>
      <c r="BO567">
        <v>89.3402285714286</v>
      </c>
      <c r="BP567">
        <v>0.09975756785714286</v>
      </c>
      <c r="BQ567">
        <v>34.22398214285714</v>
      </c>
      <c r="BR567">
        <v>35.01333928571429</v>
      </c>
      <c r="BS567">
        <v>999.9000000000002</v>
      </c>
      <c r="BT567">
        <v>0</v>
      </c>
      <c r="BU567">
        <v>0</v>
      </c>
      <c r="BV567">
        <v>9998.329285714284</v>
      </c>
      <c r="BW567">
        <v>0</v>
      </c>
      <c r="BX567">
        <v>5.792219999999999</v>
      </c>
      <c r="BY567">
        <v>-39.57995</v>
      </c>
      <c r="BZ567">
        <v>980.6727142857145</v>
      </c>
      <c r="CA567">
        <v>1019.543892857143</v>
      </c>
      <c r="CB567">
        <v>1.814285</v>
      </c>
      <c r="CC567">
        <v>991.4813214285714</v>
      </c>
      <c r="CD567">
        <v>27.52428928571428</v>
      </c>
      <c r="CE567">
        <v>2.621114642857143</v>
      </c>
      <c r="CF567">
        <v>2.459026071428571</v>
      </c>
      <c r="CG567">
        <v>21.79875714285714</v>
      </c>
      <c r="CH567">
        <v>20.75780357142857</v>
      </c>
      <c r="CI567">
        <v>1999.967857142857</v>
      </c>
      <c r="CJ567">
        <v>0.9800059999999998</v>
      </c>
      <c r="CK567">
        <v>0.019993825</v>
      </c>
      <c r="CL567">
        <v>0</v>
      </c>
      <c r="CM567">
        <v>2.054046428571428</v>
      </c>
      <c r="CN567">
        <v>0</v>
      </c>
      <c r="CO567">
        <v>6509.223214285716</v>
      </c>
      <c r="CP567">
        <v>17337.96785714286</v>
      </c>
      <c r="CQ567">
        <v>40.68057142857142</v>
      </c>
      <c r="CR567">
        <v>40.62942857142857</v>
      </c>
      <c r="CS567">
        <v>39.44185714285714</v>
      </c>
      <c r="CT567">
        <v>38.94625</v>
      </c>
      <c r="CU567">
        <v>39.69839285714285</v>
      </c>
      <c r="CV567">
        <v>1959.977857142857</v>
      </c>
      <c r="CW567">
        <v>39.99</v>
      </c>
      <c r="CX567">
        <v>0</v>
      </c>
      <c r="CY567">
        <v>1677871168.6</v>
      </c>
      <c r="CZ567">
        <v>0</v>
      </c>
      <c r="DA567">
        <v>0</v>
      </c>
      <c r="DB567" t="s">
        <v>356</v>
      </c>
      <c r="DC567">
        <v>1664468064.5</v>
      </c>
      <c r="DD567">
        <v>1677795524</v>
      </c>
      <c r="DE567">
        <v>0</v>
      </c>
      <c r="DF567">
        <v>-0.419</v>
      </c>
      <c r="DG567">
        <v>-0.001</v>
      </c>
      <c r="DH567">
        <v>3.097</v>
      </c>
      <c r="DI567">
        <v>0.268</v>
      </c>
      <c r="DJ567">
        <v>400</v>
      </c>
      <c r="DK567">
        <v>24</v>
      </c>
      <c r="DL567">
        <v>0.15</v>
      </c>
      <c r="DM567">
        <v>0.13</v>
      </c>
      <c r="DN567">
        <v>-39.7301075</v>
      </c>
      <c r="DO567">
        <v>1.5903613508443</v>
      </c>
      <c r="DP567">
        <v>0.3100680251069906</v>
      </c>
      <c r="DQ567">
        <v>0</v>
      </c>
      <c r="DR567">
        <v>1.8272715</v>
      </c>
      <c r="DS567">
        <v>-0.2591142213883718</v>
      </c>
      <c r="DT567">
        <v>0.02494091994594426</v>
      </c>
      <c r="DU567">
        <v>0</v>
      </c>
      <c r="DV567">
        <v>0</v>
      </c>
      <c r="DW567">
        <v>2</v>
      </c>
      <c r="DX567" t="s">
        <v>357</v>
      </c>
      <c r="DY567">
        <v>2.97703</v>
      </c>
      <c r="DZ567">
        <v>2.72824</v>
      </c>
      <c r="EA567">
        <v>0.151905</v>
      </c>
      <c r="EB567">
        <v>0.157298</v>
      </c>
      <c r="EC567">
        <v>0.120912</v>
      </c>
      <c r="ED567">
        <v>0.116644</v>
      </c>
      <c r="EE567">
        <v>25291.6</v>
      </c>
      <c r="EF567">
        <v>24839.6</v>
      </c>
      <c r="EG567">
        <v>30361.5</v>
      </c>
      <c r="EH567">
        <v>29735.5</v>
      </c>
      <c r="EI567">
        <v>36843</v>
      </c>
      <c r="EJ567">
        <v>34585.8</v>
      </c>
      <c r="EK567">
        <v>46461.1</v>
      </c>
      <c r="EL567">
        <v>44221.5</v>
      </c>
      <c r="EM567">
        <v>1.85333</v>
      </c>
      <c r="EN567">
        <v>1.8267</v>
      </c>
      <c r="EO567">
        <v>0.17944</v>
      </c>
      <c r="EP567">
        <v>0</v>
      </c>
      <c r="EQ567">
        <v>32.118</v>
      </c>
      <c r="ER567">
        <v>999.9</v>
      </c>
      <c r="ES567">
        <v>48.4</v>
      </c>
      <c r="ET567">
        <v>33.4</v>
      </c>
      <c r="EU567">
        <v>27.9896</v>
      </c>
      <c r="EV567">
        <v>62.9526</v>
      </c>
      <c r="EW567">
        <v>20.1963</v>
      </c>
      <c r="EX567">
        <v>1</v>
      </c>
      <c r="EY567">
        <v>0.156329</v>
      </c>
      <c r="EZ567">
        <v>-1.89997</v>
      </c>
      <c r="FA567">
        <v>20.1905</v>
      </c>
      <c r="FB567">
        <v>5.23092</v>
      </c>
      <c r="FC567">
        <v>11.974</v>
      </c>
      <c r="FD567">
        <v>4.97095</v>
      </c>
      <c r="FE567">
        <v>3.28958</v>
      </c>
      <c r="FF567">
        <v>9999</v>
      </c>
      <c r="FG567">
        <v>9999</v>
      </c>
      <c r="FH567">
        <v>9999</v>
      </c>
      <c r="FI567">
        <v>999.9</v>
      </c>
      <c r="FJ567">
        <v>4.97303</v>
      </c>
      <c r="FK567">
        <v>1.87744</v>
      </c>
      <c r="FL567">
        <v>1.87558</v>
      </c>
      <c r="FM567">
        <v>1.87839</v>
      </c>
      <c r="FN567">
        <v>1.87507</v>
      </c>
      <c r="FO567">
        <v>1.87865</v>
      </c>
      <c r="FP567">
        <v>1.87571</v>
      </c>
      <c r="FQ567">
        <v>1.87685</v>
      </c>
      <c r="FR567">
        <v>0</v>
      </c>
      <c r="FS567">
        <v>0</v>
      </c>
      <c r="FT567">
        <v>0</v>
      </c>
      <c r="FU567">
        <v>0</v>
      </c>
      <c r="FV567" t="s">
        <v>358</v>
      </c>
      <c r="FW567" t="s">
        <v>359</v>
      </c>
      <c r="FX567" t="s">
        <v>360</v>
      </c>
      <c r="FY567" t="s">
        <v>360</v>
      </c>
      <c r="FZ567" t="s">
        <v>360</v>
      </c>
      <c r="GA567" t="s">
        <v>360</v>
      </c>
      <c r="GB567">
        <v>0</v>
      </c>
      <c r="GC567">
        <v>100</v>
      </c>
      <c r="GD567">
        <v>100</v>
      </c>
      <c r="GE567">
        <v>4.772</v>
      </c>
      <c r="GF567">
        <v>0.4006</v>
      </c>
      <c r="GG567">
        <v>1.952128706093963</v>
      </c>
      <c r="GH567">
        <v>0.004218851560130391</v>
      </c>
      <c r="GI567">
        <v>-1.795455638341317E-06</v>
      </c>
      <c r="GJ567">
        <v>4.509012065089949E-10</v>
      </c>
      <c r="GK567">
        <v>0.4005864047308223</v>
      </c>
      <c r="GL567">
        <v>0</v>
      </c>
      <c r="GM567">
        <v>0</v>
      </c>
      <c r="GN567">
        <v>0</v>
      </c>
      <c r="GO567">
        <v>0</v>
      </c>
      <c r="GP567">
        <v>2124</v>
      </c>
      <c r="GQ567">
        <v>1</v>
      </c>
      <c r="GR567">
        <v>26</v>
      </c>
      <c r="GS567">
        <v>223385</v>
      </c>
      <c r="GT567">
        <v>1260.7</v>
      </c>
      <c r="GU567">
        <v>2.31812</v>
      </c>
      <c r="GV567">
        <v>2.54883</v>
      </c>
      <c r="GW567">
        <v>1.39893</v>
      </c>
      <c r="GX567">
        <v>2.36206</v>
      </c>
      <c r="GY567">
        <v>1.44897</v>
      </c>
      <c r="GZ567">
        <v>2.50488</v>
      </c>
      <c r="HA567">
        <v>39.9689</v>
      </c>
      <c r="HB567">
        <v>24.2101</v>
      </c>
      <c r="HC567">
        <v>18</v>
      </c>
      <c r="HD567">
        <v>494.736</v>
      </c>
      <c r="HE567">
        <v>449.611</v>
      </c>
      <c r="HF567">
        <v>34.4316</v>
      </c>
      <c r="HG567">
        <v>29.2175</v>
      </c>
      <c r="HH567">
        <v>30.0005</v>
      </c>
      <c r="HI567">
        <v>28.8536</v>
      </c>
      <c r="HJ567">
        <v>28.8919</v>
      </c>
      <c r="HK567">
        <v>46.4502</v>
      </c>
      <c r="HL567">
        <v>0</v>
      </c>
      <c r="HM567">
        <v>100</v>
      </c>
      <c r="HN567">
        <v>34.4299</v>
      </c>
      <c r="HO567">
        <v>1042.05</v>
      </c>
      <c r="HP567">
        <v>29.0264</v>
      </c>
      <c r="HQ567">
        <v>100.393</v>
      </c>
      <c r="HR567">
        <v>101.684</v>
      </c>
    </row>
    <row r="568" spans="1:226">
      <c r="A568">
        <v>552</v>
      </c>
      <c r="B568">
        <v>1677871170.1</v>
      </c>
      <c r="C568">
        <v>8648.599999904633</v>
      </c>
      <c r="D568" t="s">
        <v>1470</v>
      </c>
      <c r="E568" t="s">
        <v>1471</v>
      </c>
      <c r="F568">
        <v>5</v>
      </c>
      <c r="G568" t="s">
        <v>353</v>
      </c>
      <c r="H568" t="s">
        <v>1155</v>
      </c>
      <c r="I568">
        <v>1677871162.6</v>
      </c>
      <c r="J568">
        <f>(K568)/1000</f>
        <v>0</v>
      </c>
      <c r="K568">
        <f>IF(BF568, AN568, AH568)</f>
        <v>0</v>
      </c>
      <c r="L568">
        <f>IF(BF568, AI568, AG568)</f>
        <v>0</v>
      </c>
      <c r="M568">
        <f>BH568 - IF(AU568&gt;1, L568*BB568*100.0/(AW568*BV568), 0)</f>
        <v>0</v>
      </c>
      <c r="N568">
        <f>((T568-J568/2)*M568-L568)/(T568+J568/2)</f>
        <v>0</v>
      </c>
      <c r="O568">
        <f>N568*(BO568+BP568)/1000.0</f>
        <v>0</v>
      </c>
      <c r="P568">
        <f>(BH568 - IF(AU568&gt;1, L568*BB568*100.0/(AW568*BV568), 0))*(BO568+BP568)/1000.0</f>
        <v>0</v>
      </c>
      <c r="Q568">
        <f>2.0/((1/S568-1/R568)+SIGN(S568)*SQRT((1/S568-1/R568)*(1/S568-1/R568) + 4*BC568/((BC568+1)*(BC568+1))*(2*1/S568*1/R568-1/R568*1/R568)))</f>
        <v>0</v>
      </c>
      <c r="R568">
        <f>IF(LEFT(BD568,1)&lt;&gt;"0",IF(LEFT(BD568,1)="1",3.0,BE568),$D$5+$E$5*(BV568*BO568/($K$5*1000))+$F$5*(BV568*BO568/($K$5*1000))*MAX(MIN(BB568,$J$5),$I$5)*MAX(MIN(BB568,$J$5),$I$5)+$G$5*MAX(MIN(BB568,$J$5),$I$5)*(BV568*BO568/($K$5*1000))+$H$5*(BV568*BO568/($K$5*1000))*(BV568*BO568/($K$5*1000)))</f>
        <v>0</v>
      </c>
      <c r="S568">
        <f>J568*(1000-(1000*0.61365*exp(17.502*W568/(240.97+W568))/(BO568+BP568)+BJ568)/2)/(1000*0.61365*exp(17.502*W568/(240.97+W568))/(BO568+BP568)-BJ568)</f>
        <v>0</v>
      </c>
      <c r="T568">
        <f>1/((BC568+1)/(Q568/1.6)+1/(R568/1.37)) + BC568/((BC568+1)/(Q568/1.6) + BC568/(R568/1.37))</f>
        <v>0</v>
      </c>
      <c r="U568">
        <f>(AX568*BA568)</f>
        <v>0</v>
      </c>
      <c r="V568">
        <f>(BQ568+(U568+2*0.95*5.67E-8*(((BQ568+$B$7)+273)^4-(BQ568+273)^4)-44100*J568)/(1.84*29.3*R568+8*0.95*5.67E-8*(BQ568+273)^3))</f>
        <v>0</v>
      </c>
      <c r="W568">
        <f>($C$7*BR568+$D$7*BS568+$E$7*V568)</f>
        <v>0</v>
      </c>
      <c r="X568">
        <f>0.61365*exp(17.502*W568/(240.97+W568))</f>
        <v>0</v>
      </c>
      <c r="Y568">
        <f>(Z568/AA568*100)</f>
        <v>0</v>
      </c>
      <c r="Z568">
        <f>BJ568*(BO568+BP568)/1000</f>
        <v>0</v>
      </c>
      <c r="AA568">
        <f>0.61365*exp(17.502*BQ568/(240.97+BQ568))</f>
        <v>0</v>
      </c>
      <c r="AB568">
        <f>(X568-BJ568*(BO568+BP568)/1000)</f>
        <v>0</v>
      </c>
      <c r="AC568">
        <f>(-J568*44100)</f>
        <v>0</v>
      </c>
      <c r="AD568">
        <f>2*29.3*R568*0.92*(BQ568-W568)</f>
        <v>0</v>
      </c>
      <c r="AE568">
        <f>2*0.95*5.67E-8*(((BQ568+$B$7)+273)^4-(W568+273)^4)</f>
        <v>0</v>
      </c>
      <c r="AF568">
        <f>U568+AE568+AC568+AD568</f>
        <v>0</v>
      </c>
      <c r="AG568">
        <f>BN568*AU568*(BI568-BH568*(1000-AU568*BK568)/(1000-AU568*BJ568))/(100*BB568)</f>
        <v>0</v>
      </c>
      <c r="AH568">
        <f>1000*BN568*AU568*(BJ568-BK568)/(100*BB568*(1000-AU568*BJ568))</f>
        <v>0</v>
      </c>
      <c r="AI568">
        <f>(AJ568 - AK568 - BO568*1E3/(8.314*(BQ568+273.15)) * AM568/BN568 * AL568) * BN568/(100*BB568) * (1000 - BK568)/1000</f>
        <v>0</v>
      </c>
      <c r="AJ568">
        <v>1053.684090130292</v>
      </c>
      <c r="AK568">
        <v>1022.345454545454</v>
      </c>
      <c r="AL568">
        <v>3.41493305467528</v>
      </c>
      <c r="AM568">
        <v>63.79551976902608</v>
      </c>
      <c r="AN568">
        <f>(AP568 - AO568 + BO568*1E3/(8.314*(BQ568+273.15)) * AR568/BN568 * AQ568) * BN568/(100*BB568) * 1000/(1000 - AP568)</f>
        <v>0</v>
      </c>
      <c r="AO568">
        <v>27.5247102064484</v>
      </c>
      <c r="AP568">
        <v>29.28882242424243</v>
      </c>
      <c r="AQ568">
        <v>-3.113973712812043E-05</v>
      </c>
      <c r="AR568">
        <v>100.2132558642337</v>
      </c>
      <c r="AS568">
        <v>0</v>
      </c>
      <c r="AT568">
        <v>0</v>
      </c>
      <c r="AU568">
        <f>IF(AS568*$H$13&gt;=AW568,1.0,(AW568/(AW568-AS568*$H$13)))</f>
        <v>0</v>
      </c>
      <c r="AV568">
        <f>(AU568-1)*100</f>
        <v>0</v>
      </c>
      <c r="AW568">
        <f>MAX(0,($B$13+$C$13*BV568)/(1+$D$13*BV568)*BO568/(BQ568+273)*$E$13)</f>
        <v>0</v>
      </c>
      <c r="AX568">
        <f>$B$11*BW568+$C$11*BX568+$F$11*CI568*(1-CL568)</f>
        <v>0</v>
      </c>
      <c r="AY568">
        <f>AX568*AZ568</f>
        <v>0</v>
      </c>
      <c r="AZ568">
        <f>($B$11*$D$9+$C$11*$D$9+$F$11*((CV568+CN568)/MAX(CV568+CN568+CW568, 0.1)*$I$9+CW568/MAX(CV568+CN568+CW568, 0.1)*$J$9))/($B$11+$C$11+$F$11)</f>
        <v>0</v>
      </c>
      <c r="BA568">
        <f>($B$11*$K$9+$C$11*$K$9+$F$11*((CV568+CN568)/MAX(CV568+CN568+CW568, 0.1)*$P$9+CW568/MAX(CV568+CN568+CW568, 0.1)*$Q$9))/($B$11+$C$11+$F$11)</f>
        <v>0</v>
      </c>
      <c r="BB568">
        <v>3.21</v>
      </c>
      <c r="BC568">
        <v>0.5</v>
      </c>
      <c r="BD568" t="s">
        <v>355</v>
      </c>
      <c r="BE568">
        <v>2</v>
      </c>
      <c r="BF568" t="b">
        <v>1</v>
      </c>
      <c r="BG568">
        <v>1677871162.6</v>
      </c>
      <c r="BH568">
        <v>969.2285555555555</v>
      </c>
      <c r="BI568">
        <v>1008.988740740741</v>
      </c>
      <c r="BJ568">
        <v>29.31706666666667</v>
      </c>
      <c r="BK568">
        <v>27.52464814814816</v>
      </c>
      <c r="BL568">
        <v>964.4731851851851</v>
      </c>
      <c r="BM568">
        <v>28.91647407407408</v>
      </c>
      <c r="BN568">
        <v>500.0182222222222</v>
      </c>
      <c r="BO568">
        <v>89.34105925925927</v>
      </c>
      <c r="BP568">
        <v>0.09976464444444445</v>
      </c>
      <c r="BQ568">
        <v>34.22019259259259</v>
      </c>
      <c r="BR568">
        <v>35.01784074074074</v>
      </c>
      <c r="BS568">
        <v>999.9000000000001</v>
      </c>
      <c r="BT568">
        <v>0</v>
      </c>
      <c r="BU568">
        <v>0</v>
      </c>
      <c r="BV568">
        <v>9995.78925925926</v>
      </c>
      <c r="BW568">
        <v>0</v>
      </c>
      <c r="BX568">
        <v>5.792219999999999</v>
      </c>
      <c r="BY568">
        <v>-39.7605962962963</v>
      </c>
      <c r="BZ568">
        <v>998.5013703703704</v>
      </c>
      <c r="CA568">
        <v>1037.547777777778</v>
      </c>
      <c r="CB568">
        <v>1.792417407407407</v>
      </c>
      <c r="CC568">
        <v>1008.988740740741</v>
      </c>
      <c r="CD568">
        <v>27.52464814814816</v>
      </c>
      <c r="CE568">
        <v>2.619217407407407</v>
      </c>
      <c r="CF568">
        <v>2.459081851851852</v>
      </c>
      <c r="CG568">
        <v>21.7868962962963</v>
      </c>
      <c r="CH568">
        <v>20.75817037037037</v>
      </c>
      <c r="CI568">
        <v>1999.987037037037</v>
      </c>
      <c r="CJ568">
        <v>0.9800063333333333</v>
      </c>
      <c r="CK568">
        <v>0.01999356666666667</v>
      </c>
      <c r="CL568">
        <v>0</v>
      </c>
      <c r="CM568">
        <v>2.078514814814815</v>
      </c>
      <c r="CN568">
        <v>0</v>
      </c>
      <c r="CO568">
        <v>6506.712962962963</v>
      </c>
      <c r="CP568">
        <v>17338.13703703704</v>
      </c>
      <c r="CQ568">
        <v>40.87244444444444</v>
      </c>
      <c r="CR568">
        <v>40.625</v>
      </c>
      <c r="CS568">
        <v>39.37722222222222</v>
      </c>
      <c r="CT568">
        <v>38.92811111111111</v>
      </c>
      <c r="CU568">
        <v>39.70337037037037</v>
      </c>
      <c r="CV568">
        <v>1959.997037037037</v>
      </c>
      <c r="CW568">
        <v>39.99</v>
      </c>
      <c r="CX568">
        <v>0</v>
      </c>
      <c r="CY568">
        <v>1677871173.4</v>
      </c>
      <c r="CZ568">
        <v>0</v>
      </c>
      <c r="DA568">
        <v>0</v>
      </c>
      <c r="DB568" t="s">
        <v>356</v>
      </c>
      <c r="DC568">
        <v>1664468064.5</v>
      </c>
      <c r="DD568">
        <v>1677795524</v>
      </c>
      <c r="DE568">
        <v>0</v>
      </c>
      <c r="DF568">
        <v>-0.419</v>
      </c>
      <c r="DG568">
        <v>-0.001</v>
      </c>
      <c r="DH568">
        <v>3.097</v>
      </c>
      <c r="DI568">
        <v>0.268</v>
      </c>
      <c r="DJ568">
        <v>400</v>
      </c>
      <c r="DK568">
        <v>24</v>
      </c>
      <c r="DL568">
        <v>0.15</v>
      </c>
      <c r="DM568">
        <v>0.13</v>
      </c>
      <c r="DN568">
        <v>-39.671775</v>
      </c>
      <c r="DO568">
        <v>-1.823374108817966</v>
      </c>
      <c r="DP568">
        <v>0.2298540980165459</v>
      </c>
      <c r="DQ568">
        <v>0</v>
      </c>
      <c r="DR568">
        <v>1.805952</v>
      </c>
      <c r="DS568">
        <v>-0.2508430018761768</v>
      </c>
      <c r="DT568">
        <v>0.02414781669219808</v>
      </c>
      <c r="DU568">
        <v>0</v>
      </c>
      <c r="DV568">
        <v>0</v>
      </c>
      <c r="DW568">
        <v>2</v>
      </c>
      <c r="DX568" t="s">
        <v>357</v>
      </c>
      <c r="DY568">
        <v>2.97732</v>
      </c>
      <c r="DZ568">
        <v>2.72835</v>
      </c>
      <c r="EA568">
        <v>0.153563</v>
      </c>
      <c r="EB568">
        <v>0.158943</v>
      </c>
      <c r="EC568">
        <v>0.120857</v>
      </c>
      <c r="ED568">
        <v>0.11664</v>
      </c>
      <c r="EE568">
        <v>25241.4</v>
      </c>
      <c r="EF568">
        <v>24790.9</v>
      </c>
      <c r="EG568">
        <v>30360.7</v>
      </c>
      <c r="EH568">
        <v>29735.3</v>
      </c>
      <c r="EI568">
        <v>36844.4</v>
      </c>
      <c r="EJ568">
        <v>34585.6</v>
      </c>
      <c r="EK568">
        <v>46459.8</v>
      </c>
      <c r="EL568">
        <v>44220.9</v>
      </c>
      <c r="EM568">
        <v>1.85338</v>
      </c>
      <c r="EN568">
        <v>1.82668</v>
      </c>
      <c r="EO568">
        <v>0.179797</v>
      </c>
      <c r="EP568">
        <v>0</v>
      </c>
      <c r="EQ568">
        <v>32.1152</v>
      </c>
      <c r="ER568">
        <v>999.9</v>
      </c>
      <c r="ES568">
        <v>48.4</v>
      </c>
      <c r="ET568">
        <v>33.4</v>
      </c>
      <c r="EU568">
        <v>27.988</v>
      </c>
      <c r="EV568">
        <v>63.2326</v>
      </c>
      <c r="EW568">
        <v>20.0441</v>
      </c>
      <c r="EX568">
        <v>1</v>
      </c>
      <c r="EY568">
        <v>0.156568</v>
      </c>
      <c r="EZ568">
        <v>-1.85861</v>
      </c>
      <c r="FA568">
        <v>20.1908</v>
      </c>
      <c r="FB568">
        <v>5.23017</v>
      </c>
      <c r="FC568">
        <v>11.974</v>
      </c>
      <c r="FD568">
        <v>4.9709</v>
      </c>
      <c r="FE568">
        <v>3.2896</v>
      </c>
      <c r="FF568">
        <v>9999</v>
      </c>
      <c r="FG568">
        <v>9999</v>
      </c>
      <c r="FH568">
        <v>9999</v>
      </c>
      <c r="FI568">
        <v>999.9</v>
      </c>
      <c r="FJ568">
        <v>4.973</v>
      </c>
      <c r="FK568">
        <v>1.87744</v>
      </c>
      <c r="FL568">
        <v>1.8756</v>
      </c>
      <c r="FM568">
        <v>1.8784</v>
      </c>
      <c r="FN568">
        <v>1.87509</v>
      </c>
      <c r="FO568">
        <v>1.87866</v>
      </c>
      <c r="FP568">
        <v>1.87571</v>
      </c>
      <c r="FQ568">
        <v>1.87688</v>
      </c>
      <c r="FR568">
        <v>0</v>
      </c>
      <c r="FS568">
        <v>0</v>
      </c>
      <c r="FT568">
        <v>0</v>
      </c>
      <c r="FU568">
        <v>0</v>
      </c>
      <c r="FV568" t="s">
        <v>358</v>
      </c>
      <c r="FW568" t="s">
        <v>359</v>
      </c>
      <c r="FX568" t="s">
        <v>360</v>
      </c>
      <c r="FY568" t="s">
        <v>360</v>
      </c>
      <c r="FZ568" t="s">
        <v>360</v>
      </c>
      <c r="GA568" t="s">
        <v>360</v>
      </c>
      <c r="GB568">
        <v>0</v>
      </c>
      <c r="GC568">
        <v>100</v>
      </c>
      <c r="GD568">
        <v>100</v>
      </c>
      <c r="GE568">
        <v>4.805</v>
      </c>
      <c r="GF568">
        <v>0.4006</v>
      </c>
      <c r="GG568">
        <v>1.952128706093963</v>
      </c>
      <c r="GH568">
        <v>0.004218851560130391</v>
      </c>
      <c r="GI568">
        <v>-1.795455638341317E-06</v>
      </c>
      <c r="GJ568">
        <v>4.509012065089949E-10</v>
      </c>
      <c r="GK568">
        <v>0.4005864047308223</v>
      </c>
      <c r="GL568">
        <v>0</v>
      </c>
      <c r="GM568">
        <v>0</v>
      </c>
      <c r="GN568">
        <v>0</v>
      </c>
      <c r="GO568">
        <v>0</v>
      </c>
      <c r="GP568">
        <v>2124</v>
      </c>
      <c r="GQ568">
        <v>1</v>
      </c>
      <c r="GR568">
        <v>26</v>
      </c>
      <c r="GS568">
        <v>223385.1</v>
      </c>
      <c r="GT568">
        <v>1260.8</v>
      </c>
      <c r="GU568">
        <v>2.34985</v>
      </c>
      <c r="GV568">
        <v>2.55981</v>
      </c>
      <c r="GW568">
        <v>1.39893</v>
      </c>
      <c r="GX568">
        <v>2.36206</v>
      </c>
      <c r="GY568">
        <v>1.44897</v>
      </c>
      <c r="GZ568">
        <v>2.39746</v>
      </c>
      <c r="HA568">
        <v>39.9689</v>
      </c>
      <c r="HB568">
        <v>24.2101</v>
      </c>
      <c r="HC568">
        <v>18</v>
      </c>
      <c r="HD568">
        <v>494.794</v>
      </c>
      <c r="HE568">
        <v>449.628</v>
      </c>
      <c r="HF568">
        <v>34.4158</v>
      </c>
      <c r="HG568">
        <v>29.2207</v>
      </c>
      <c r="HH568">
        <v>30.0003</v>
      </c>
      <c r="HI568">
        <v>28.858</v>
      </c>
      <c r="HJ568">
        <v>28.8962</v>
      </c>
      <c r="HK568">
        <v>47.0859</v>
      </c>
      <c r="HL568">
        <v>0</v>
      </c>
      <c r="HM568">
        <v>100</v>
      </c>
      <c r="HN568">
        <v>34.4084</v>
      </c>
      <c r="HO568">
        <v>1055.42</v>
      </c>
      <c r="HP568">
        <v>29.0264</v>
      </c>
      <c r="HQ568">
        <v>100.39</v>
      </c>
      <c r="HR568">
        <v>101.682</v>
      </c>
    </row>
    <row r="569" spans="1:226">
      <c r="A569">
        <v>553</v>
      </c>
      <c r="B569">
        <v>1677871175.1</v>
      </c>
      <c r="C569">
        <v>8653.599999904633</v>
      </c>
      <c r="D569" t="s">
        <v>1472</v>
      </c>
      <c r="E569" t="s">
        <v>1473</v>
      </c>
      <c r="F569">
        <v>5</v>
      </c>
      <c r="G569" t="s">
        <v>353</v>
      </c>
      <c r="H569" t="s">
        <v>1155</v>
      </c>
      <c r="I569">
        <v>1677871167.314285</v>
      </c>
      <c r="J569">
        <f>(K569)/1000</f>
        <v>0</v>
      </c>
      <c r="K569">
        <f>IF(BF569, AN569, AH569)</f>
        <v>0</v>
      </c>
      <c r="L569">
        <f>IF(BF569, AI569, AG569)</f>
        <v>0</v>
      </c>
      <c r="M569">
        <f>BH569 - IF(AU569&gt;1, L569*BB569*100.0/(AW569*BV569), 0)</f>
        <v>0</v>
      </c>
      <c r="N569">
        <f>((T569-J569/2)*M569-L569)/(T569+J569/2)</f>
        <v>0</v>
      </c>
      <c r="O569">
        <f>N569*(BO569+BP569)/1000.0</f>
        <v>0</v>
      </c>
      <c r="P569">
        <f>(BH569 - IF(AU569&gt;1, L569*BB569*100.0/(AW569*BV569), 0))*(BO569+BP569)/1000.0</f>
        <v>0</v>
      </c>
      <c r="Q569">
        <f>2.0/((1/S569-1/R569)+SIGN(S569)*SQRT((1/S569-1/R569)*(1/S569-1/R569) + 4*BC569/((BC569+1)*(BC569+1))*(2*1/S569*1/R569-1/R569*1/R569)))</f>
        <v>0</v>
      </c>
      <c r="R569">
        <f>IF(LEFT(BD569,1)&lt;&gt;"0",IF(LEFT(BD569,1)="1",3.0,BE569),$D$5+$E$5*(BV569*BO569/($K$5*1000))+$F$5*(BV569*BO569/($K$5*1000))*MAX(MIN(BB569,$J$5),$I$5)*MAX(MIN(BB569,$J$5),$I$5)+$G$5*MAX(MIN(BB569,$J$5),$I$5)*(BV569*BO569/($K$5*1000))+$H$5*(BV569*BO569/($K$5*1000))*(BV569*BO569/($K$5*1000)))</f>
        <v>0</v>
      </c>
      <c r="S569">
        <f>J569*(1000-(1000*0.61365*exp(17.502*W569/(240.97+W569))/(BO569+BP569)+BJ569)/2)/(1000*0.61365*exp(17.502*W569/(240.97+W569))/(BO569+BP569)-BJ569)</f>
        <v>0</v>
      </c>
      <c r="T569">
        <f>1/((BC569+1)/(Q569/1.6)+1/(R569/1.37)) + BC569/((BC569+1)/(Q569/1.6) + BC569/(R569/1.37))</f>
        <v>0</v>
      </c>
      <c r="U569">
        <f>(AX569*BA569)</f>
        <v>0</v>
      </c>
      <c r="V569">
        <f>(BQ569+(U569+2*0.95*5.67E-8*(((BQ569+$B$7)+273)^4-(BQ569+273)^4)-44100*J569)/(1.84*29.3*R569+8*0.95*5.67E-8*(BQ569+273)^3))</f>
        <v>0</v>
      </c>
      <c r="W569">
        <f>($C$7*BR569+$D$7*BS569+$E$7*V569)</f>
        <v>0</v>
      </c>
      <c r="X569">
        <f>0.61365*exp(17.502*W569/(240.97+W569))</f>
        <v>0</v>
      </c>
      <c r="Y569">
        <f>(Z569/AA569*100)</f>
        <v>0</v>
      </c>
      <c r="Z569">
        <f>BJ569*(BO569+BP569)/1000</f>
        <v>0</v>
      </c>
      <c r="AA569">
        <f>0.61365*exp(17.502*BQ569/(240.97+BQ569))</f>
        <v>0</v>
      </c>
      <c r="AB569">
        <f>(X569-BJ569*(BO569+BP569)/1000)</f>
        <v>0</v>
      </c>
      <c r="AC569">
        <f>(-J569*44100)</f>
        <v>0</v>
      </c>
      <c r="AD569">
        <f>2*29.3*R569*0.92*(BQ569-W569)</f>
        <v>0</v>
      </c>
      <c r="AE569">
        <f>2*0.95*5.67E-8*(((BQ569+$B$7)+273)^4-(W569+273)^4)</f>
        <v>0</v>
      </c>
      <c r="AF569">
        <f>U569+AE569+AC569+AD569</f>
        <v>0</v>
      </c>
      <c r="AG569">
        <f>BN569*AU569*(BI569-BH569*(1000-AU569*BK569)/(1000-AU569*BJ569))/(100*BB569)</f>
        <v>0</v>
      </c>
      <c r="AH569">
        <f>1000*BN569*AU569*(BJ569-BK569)/(100*BB569*(1000-AU569*BJ569))</f>
        <v>0</v>
      </c>
      <c r="AI569">
        <f>(AJ569 - AK569 - BO569*1E3/(8.314*(BQ569+273.15)) * AM569/BN569 * AL569) * BN569/(100*BB569) * (1000 - BK569)/1000</f>
        <v>0</v>
      </c>
      <c r="AJ569">
        <v>1070.758953561374</v>
      </c>
      <c r="AK569">
        <v>1039.563515151515</v>
      </c>
      <c r="AL569">
        <v>3.429732325877192</v>
      </c>
      <c r="AM569">
        <v>63.79551976902608</v>
      </c>
      <c r="AN569">
        <f>(AP569 - AO569 + BO569*1E3/(8.314*(BQ569+273.15)) * AR569/BN569 * AQ569) * BN569/(100*BB569) * 1000/(1000 - AP569)</f>
        <v>0</v>
      </c>
      <c r="AO569">
        <v>27.52433403146354</v>
      </c>
      <c r="AP569">
        <v>29.26862181818182</v>
      </c>
      <c r="AQ569">
        <v>-3.145506162494604E-05</v>
      </c>
      <c r="AR569">
        <v>100.2132558642337</v>
      </c>
      <c r="AS569">
        <v>0</v>
      </c>
      <c r="AT569">
        <v>0</v>
      </c>
      <c r="AU569">
        <f>IF(AS569*$H$13&gt;=AW569,1.0,(AW569/(AW569-AS569*$H$13)))</f>
        <v>0</v>
      </c>
      <c r="AV569">
        <f>(AU569-1)*100</f>
        <v>0</v>
      </c>
      <c r="AW569">
        <f>MAX(0,($B$13+$C$13*BV569)/(1+$D$13*BV569)*BO569/(BQ569+273)*$E$13)</f>
        <v>0</v>
      </c>
      <c r="AX569">
        <f>$B$11*BW569+$C$11*BX569+$F$11*CI569*(1-CL569)</f>
        <v>0</v>
      </c>
      <c r="AY569">
        <f>AX569*AZ569</f>
        <v>0</v>
      </c>
      <c r="AZ569">
        <f>($B$11*$D$9+$C$11*$D$9+$F$11*((CV569+CN569)/MAX(CV569+CN569+CW569, 0.1)*$I$9+CW569/MAX(CV569+CN569+CW569, 0.1)*$J$9))/($B$11+$C$11+$F$11)</f>
        <v>0</v>
      </c>
      <c r="BA569">
        <f>($B$11*$K$9+$C$11*$K$9+$F$11*((CV569+CN569)/MAX(CV569+CN569+CW569, 0.1)*$P$9+CW569/MAX(CV569+CN569+CW569, 0.1)*$Q$9))/($B$11+$C$11+$F$11)</f>
        <v>0</v>
      </c>
      <c r="BB569">
        <v>3.21</v>
      </c>
      <c r="BC569">
        <v>0.5</v>
      </c>
      <c r="BD569" t="s">
        <v>355</v>
      </c>
      <c r="BE569">
        <v>2</v>
      </c>
      <c r="BF569" t="b">
        <v>1</v>
      </c>
      <c r="BG569">
        <v>1677871167.314285</v>
      </c>
      <c r="BH569">
        <v>984.8598214285713</v>
      </c>
      <c r="BI569">
        <v>1024.739607142857</v>
      </c>
      <c r="BJ569">
        <v>29.29810357142857</v>
      </c>
      <c r="BK569">
        <v>27.52484285714285</v>
      </c>
      <c r="BL569">
        <v>980.0734285714286</v>
      </c>
      <c r="BM569">
        <v>28.89751071428572</v>
      </c>
      <c r="BN569">
        <v>500.0283571428571</v>
      </c>
      <c r="BO569">
        <v>89.34205714285716</v>
      </c>
      <c r="BP569">
        <v>0.09990678571428571</v>
      </c>
      <c r="BQ569">
        <v>34.21634642857143</v>
      </c>
      <c r="BR569">
        <v>35.02176428571428</v>
      </c>
      <c r="BS569">
        <v>999.9000000000002</v>
      </c>
      <c r="BT569">
        <v>0</v>
      </c>
      <c r="BU569">
        <v>0</v>
      </c>
      <c r="BV569">
        <v>9995.128928571428</v>
      </c>
      <c r="BW569">
        <v>0</v>
      </c>
      <c r="BX569">
        <v>5.792219999999999</v>
      </c>
      <c r="BY569">
        <v>-39.87993928571428</v>
      </c>
      <c r="BZ569">
        <v>1014.585142857143</v>
      </c>
      <c r="CA569">
        <v>1053.744285714286</v>
      </c>
      <c r="CB569">
        <v>1.773260357142858</v>
      </c>
      <c r="CC569">
        <v>1024.739607142857</v>
      </c>
      <c r="CD569">
        <v>27.52484285714285</v>
      </c>
      <c r="CE569">
        <v>2.6175525</v>
      </c>
      <c r="CF569">
        <v>2.459126428571428</v>
      </c>
      <c r="CG569">
        <v>21.77648928571429</v>
      </c>
      <c r="CH569">
        <v>20.75847142857143</v>
      </c>
      <c r="CI569">
        <v>1999.998928571428</v>
      </c>
      <c r="CJ569">
        <v>0.9800065714285713</v>
      </c>
      <c r="CK569">
        <v>0.01999338214285714</v>
      </c>
      <c r="CL569">
        <v>0</v>
      </c>
      <c r="CM569">
        <v>2.089557142857143</v>
      </c>
      <c r="CN569">
        <v>0</v>
      </c>
      <c r="CO569">
        <v>6504.852499999999</v>
      </c>
      <c r="CP569">
        <v>17338.23571428571</v>
      </c>
      <c r="CQ569">
        <v>40.96617857142856</v>
      </c>
      <c r="CR569">
        <v>40.64049999999999</v>
      </c>
      <c r="CS569">
        <v>39.39492857142857</v>
      </c>
      <c r="CT569">
        <v>38.91721428571429</v>
      </c>
      <c r="CU569">
        <v>39.71171428571427</v>
      </c>
      <c r="CV569">
        <v>1960.009285714286</v>
      </c>
      <c r="CW569">
        <v>39.99</v>
      </c>
      <c r="CX569">
        <v>0</v>
      </c>
      <c r="CY569">
        <v>1677871178.2</v>
      </c>
      <c r="CZ569">
        <v>0</v>
      </c>
      <c r="DA569">
        <v>0</v>
      </c>
      <c r="DB569" t="s">
        <v>356</v>
      </c>
      <c r="DC569">
        <v>1664468064.5</v>
      </c>
      <c r="DD569">
        <v>1677795524</v>
      </c>
      <c r="DE569">
        <v>0</v>
      </c>
      <c r="DF569">
        <v>-0.419</v>
      </c>
      <c r="DG569">
        <v>-0.001</v>
      </c>
      <c r="DH569">
        <v>3.097</v>
      </c>
      <c r="DI569">
        <v>0.268</v>
      </c>
      <c r="DJ569">
        <v>400</v>
      </c>
      <c r="DK569">
        <v>24</v>
      </c>
      <c r="DL569">
        <v>0.15</v>
      </c>
      <c r="DM569">
        <v>0.13</v>
      </c>
      <c r="DN569">
        <v>-39.78158536585366</v>
      </c>
      <c r="DO569">
        <v>-1.771528222996582</v>
      </c>
      <c r="DP569">
        <v>0.1979221065814689</v>
      </c>
      <c r="DQ569">
        <v>0</v>
      </c>
      <c r="DR569">
        <v>1.784598292682927</v>
      </c>
      <c r="DS569">
        <v>-0.2449484320557466</v>
      </c>
      <c r="DT569">
        <v>0.02417604487639691</v>
      </c>
      <c r="DU569">
        <v>0</v>
      </c>
      <c r="DV569">
        <v>0</v>
      </c>
      <c r="DW569">
        <v>2</v>
      </c>
      <c r="DX569" t="s">
        <v>357</v>
      </c>
      <c r="DY569">
        <v>2.97733</v>
      </c>
      <c r="DZ569">
        <v>2.72827</v>
      </c>
      <c r="EA569">
        <v>0.155206</v>
      </c>
      <c r="EB569">
        <v>0.160571</v>
      </c>
      <c r="EC569">
        <v>0.120797</v>
      </c>
      <c r="ED569">
        <v>0.116637</v>
      </c>
      <c r="EE569">
        <v>25191.9</v>
      </c>
      <c r="EF569">
        <v>24742.7</v>
      </c>
      <c r="EG569">
        <v>30360.2</v>
      </c>
      <c r="EH569">
        <v>29735.1</v>
      </c>
      <c r="EI569">
        <v>36846.5</v>
      </c>
      <c r="EJ569">
        <v>34585.8</v>
      </c>
      <c r="EK569">
        <v>46459.1</v>
      </c>
      <c r="EL569">
        <v>44220.8</v>
      </c>
      <c r="EM569">
        <v>1.85345</v>
      </c>
      <c r="EN569">
        <v>1.82673</v>
      </c>
      <c r="EO569">
        <v>0.179864</v>
      </c>
      <c r="EP569">
        <v>0</v>
      </c>
      <c r="EQ569">
        <v>32.1152</v>
      </c>
      <c r="ER569">
        <v>999.9</v>
      </c>
      <c r="ES569">
        <v>48.4</v>
      </c>
      <c r="ET569">
        <v>33.4</v>
      </c>
      <c r="EU569">
        <v>27.9902</v>
      </c>
      <c r="EV569">
        <v>62.9726</v>
      </c>
      <c r="EW569">
        <v>20.2724</v>
      </c>
      <c r="EX569">
        <v>1</v>
      </c>
      <c r="EY569">
        <v>0.156867</v>
      </c>
      <c r="EZ569">
        <v>-1.82966</v>
      </c>
      <c r="FA569">
        <v>20.1911</v>
      </c>
      <c r="FB569">
        <v>5.23092</v>
      </c>
      <c r="FC569">
        <v>11.974</v>
      </c>
      <c r="FD569">
        <v>4.97095</v>
      </c>
      <c r="FE569">
        <v>3.28968</v>
      </c>
      <c r="FF569">
        <v>9999</v>
      </c>
      <c r="FG569">
        <v>9999</v>
      </c>
      <c r="FH569">
        <v>9999</v>
      </c>
      <c r="FI569">
        <v>999.9</v>
      </c>
      <c r="FJ569">
        <v>4.97304</v>
      </c>
      <c r="FK569">
        <v>1.87744</v>
      </c>
      <c r="FL569">
        <v>1.87559</v>
      </c>
      <c r="FM569">
        <v>1.87838</v>
      </c>
      <c r="FN569">
        <v>1.87507</v>
      </c>
      <c r="FO569">
        <v>1.87866</v>
      </c>
      <c r="FP569">
        <v>1.87571</v>
      </c>
      <c r="FQ569">
        <v>1.87686</v>
      </c>
      <c r="FR569">
        <v>0</v>
      </c>
      <c r="FS569">
        <v>0</v>
      </c>
      <c r="FT569">
        <v>0</v>
      </c>
      <c r="FU569">
        <v>0</v>
      </c>
      <c r="FV569" t="s">
        <v>358</v>
      </c>
      <c r="FW569" t="s">
        <v>359</v>
      </c>
      <c r="FX569" t="s">
        <v>360</v>
      </c>
      <c r="FY569" t="s">
        <v>360</v>
      </c>
      <c r="FZ569" t="s">
        <v>360</v>
      </c>
      <c r="GA569" t="s">
        <v>360</v>
      </c>
      <c r="GB569">
        <v>0</v>
      </c>
      <c r="GC569">
        <v>100</v>
      </c>
      <c r="GD569">
        <v>100</v>
      </c>
      <c r="GE569">
        <v>4.84</v>
      </c>
      <c r="GF569">
        <v>0.4006</v>
      </c>
      <c r="GG569">
        <v>1.952128706093963</v>
      </c>
      <c r="GH569">
        <v>0.004218851560130391</v>
      </c>
      <c r="GI569">
        <v>-1.795455638341317E-06</v>
      </c>
      <c r="GJ569">
        <v>4.509012065089949E-10</v>
      </c>
      <c r="GK569">
        <v>0.4005864047308223</v>
      </c>
      <c r="GL569">
        <v>0</v>
      </c>
      <c r="GM569">
        <v>0</v>
      </c>
      <c r="GN569">
        <v>0</v>
      </c>
      <c r="GO569">
        <v>0</v>
      </c>
      <c r="GP569">
        <v>2124</v>
      </c>
      <c r="GQ569">
        <v>1</v>
      </c>
      <c r="GR569">
        <v>26</v>
      </c>
      <c r="GS569">
        <v>223385.2</v>
      </c>
      <c r="GT569">
        <v>1260.9</v>
      </c>
      <c r="GU569">
        <v>2.37793</v>
      </c>
      <c r="GV569">
        <v>2.54639</v>
      </c>
      <c r="GW569">
        <v>1.39893</v>
      </c>
      <c r="GX569">
        <v>2.36206</v>
      </c>
      <c r="GY569">
        <v>1.44897</v>
      </c>
      <c r="GZ569">
        <v>2.49146</v>
      </c>
      <c r="HA569">
        <v>39.9437</v>
      </c>
      <c r="HB569">
        <v>24.2188</v>
      </c>
      <c r="HC569">
        <v>18</v>
      </c>
      <c r="HD569">
        <v>494.861</v>
      </c>
      <c r="HE569">
        <v>449.687</v>
      </c>
      <c r="HF569">
        <v>34.3934</v>
      </c>
      <c r="HG569">
        <v>29.2244</v>
      </c>
      <c r="HH569">
        <v>30.0002</v>
      </c>
      <c r="HI569">
        <v>28.8618</v>
      </c>
      <c r="HJ569">
        <v>28.8998</v>
      </c>
      <c r="HK569">
        <v>47.6477</v>
      </c>
      <c r="HL569">
        <v>0</v>
      </c>
      <c r="HM569">
        <v>100</v>
      </c>
      <c r="HN569">
        <v>34.3852</v>
      </c>
      <c r="HO569">
        <v>1075.45</v>
      </c>
      <c r="HP569">
        <v>29.0264</v>
      </c>
      <c r="HQ569">
        <v>100.389</v>
      </c>
      <c r="HR569">
        <v>101.682</v>
      </c>
    </row>
    <row r="570" spans="1:226">
      <c r="A570">
        <v>554</v>
      </c>
      <c r="B570">
        <v>1677871180.1</v>
      </c>
      <c r="C570">
        <v>8658.599999904633</v>
      </c>
      <c r="D570" t="s">
        <v>1474</v>
      </c>
      <c r="E570" t="s">
        <v>1475</v>
      </c>
      <c r="F570">
        <v>5</v>
      </c>
      <c r="G570" t="s">
        <v>353</v>
      </c>
      <c r="H570" t="s">
        <v>1155</v>
      </c>
      <c r="I570">
        <v>1677871172.6</v>
      </c>
      <c r="J570">
        <f>(K570)/1000</f>
        <v>0</v>
      </c>
      <c r="K570">
        <f>IF(BF570, AN570, AH570)</f>
        <v>0</v>
      </c>
      <c r="L570">
        <f>IF(BF570, AI570, AG570)</f>
        <v>0</v>
      </c>
      <c r="M570">
        <f>BH570 - IF(AU570&gt;1, L570*BB570*100.0/(AW570*BV570), 0)</f>
        <v>0</v>
      </c>
      <c r="N570">
        <f>((T570-J570/2)*M570-L570)/(T570+J570/2)</f>
        <v>0</v>
      </c>
      <c r="O570">
        <f>N570*(BO570+BP570)/1000.0</f>
        <v>0</v>
      </c>
      <c r="P570">
        <f>(BH570 - IF(AU570&gt;1, L570*BB570*100.0/(AW570*BV570), 0))*(BO570+BP570)/1000.0</f>
        <v>0</v>
      </c>
      <c r="Q570">
        <f>2.0/((1/S570-1/R570)+SIGN(S570)*SQRT((1/S570-1/R570)*(1/S570-1/R570) + 4*BC570/((BC570+1)*(BC570+1))*(2*1/S570*1/R570-1/R570*1/R570)))</f>
        <v>0</v>
      </c>
      <c r="R570">
        <f>IF(LEFT(BD570,1)&lt;&gt;"0",IF(LEFT(BD570,1)="1",3.0,BE570),$D$5+$E$5*(BV570*BO570/($K$5*1000))+$F$5*(BV570*BO570/($K$5*1000))*MAX(MIN(BB570,$J$5),$I$5)*MAX(MIN(BB570,$J$5),$I$5)+$G$5*MAX(MIN(BB570,$J$5),$I$5)*(BV570*BO570/($K$5*1000))+$H$5*(BV570*BO570/($K$5*1000))*(BV570*BO570/($K$5*1000)))</f>
        <v>0</v>
      </c>
      <c r="S570">
        <f>J570*(1000-(1000*0.61365*exp(17.502*W570/(240.97+W570))/(BO570+BP570)+BJ570)/2)/(1000*0.61365*exp(17.502*W570/(240.97+W570))/(BO570+BP570)-BJ570)</f>
        <v>0</v>
      </c>
      <c r="T570">
        <f>1/((BC570+1)/(Q570/1.6)+1/(R570/1.37)) + BC570/((BC570+1)/(Q570/1.6) + BC570/(R570/1.37))</f>
        <v>0</v>
      </c>
      <c r="U570">
        <f>(AX570*BA570)</f>
        <v>0</v>
      </c>
      <c r="V570">
        <f>(BQ570+(U570+2*0.95*5.67E-8*(((BQ570+$B$7)+273)^4-(BQ570+273)^4)-44100*J570)/(1.84*29.3*R570+8*0.95*5.67E-8*(BQ570+273)^3))</f>
        <v>0</v>
      </c>
      <c r="W570">
        <f>($C$7*BR570+$D$7*BS570+$E$7*V570)</f>
        <v>0</v>
      </c>
      <c r="X570">
        <f>0.61365*exp(17.502*W570/(240.97+W570))</f>
        <v>0</v>
      </c>
      <c r="Y570">
        <f>(Z570/AA570*100)</f>
        <v>0</v>
      </c>
      <c r="Z570">
        <f>BJ570*(BO570+BP570)/1000</f>
        <v>0</v>
      </c>
      <c r="AA570">
        <f>0.61365*exp(17.502*BQ570/(240.97+BQ570))</f>
        <v>0</v>
      </c>
      <c r="AB570">
        <f>(X570-BJ570*(BO570+BP570)/1000)</f>
        <v>0</v>
      </c>
      <c r="AC570">
        <f>(-J570*44100)</f>
        <v>0</v>
      </c>
      <c r="AD570">
        <f>2*29.3*R570*0.92*(BQ570-W570)</f>
        <v>0</v>
      </c>
      <c r="AE570">
        <f>2*0.95*5.67E-8*(((BQ570+$B$7)+273)^4-(W570+273)^4)</f>
        <v>0</v>
      </c>
      <c r="AF570">
        <f>U570+AE570+AC570+AD570</f>
        <v>0</v>
      </c>
      <c r="AG570">
        <f>BN570*AU570*(BI570-BH570*(1000-AU570*BK570)/(1000-AU570*BJ570))/(100*BB570)</f>
        <v>0</v>
      </c>
      <c r="AH570">
        <f>1000*BN570*AU570*(BJ570-BK570)/(100*BB570*(1000-AU570*BJ570))</f>
        <v>0</v>
      </c>
      <c r="AI570">
        <f>(AJ570 - AK570 - BO570*1E3/(8.314*(BQ570+273.15)) * AM570/BN570 * AL570) * BN570/(100*BB570) * (1000 - BK570)/1000</f>
        <v>0</v>
      </c>
      <c r="AJ570">
        <v>1088.055575373559</v>
      </c>
      <c r="AK570">
        <v>1056.783090909091</v>
      </c>
      <c r="AL570">
        <v>3.449644333695595</v>
      </c>
      <c r="AM570">
        <v>63.79551976902608</v>
      </c>
      <c r="AN570">
        <f>(AP570 - AO570 + BO570*1E3/(8.314*(BQ570+273.15)) * AR570/BN570 * AQ570) * BN570/(100*BB570) * 1000/(1000 - AP570)</f>
        <v>0</v>
      </c>
      <c r="AO570">
        <v>27.52484185317887</v>
      </c>
      <c r="AP570">
        <v>29.24934666666667</v>
      </c>
      <c r="AQ570">
        <v>-2.724884421991364E-05</v>
      </c>
      <c r="AR570">
        <v>100.2132558642337</v>
      </c>
      <c r="AS570">
        <v>0</v>
      </c>
      <c r="AT570">
        <v>0</v>
      </c>
      <c r="AU570">
        <f>IF(AS570*$H$13&gt;=AW570,1.0,(AW570/(AW570-AS570*$H$13)))</f>
        <v>0</v>
      </c>
      <c r="AV570">
        <f>(AU570-1)*100</f>
        <v>0</v>
      </c>
      <c r="AW570">
        <f>MAX(0,($B$13+$C$13*BV570)/(1+$D$13*BV570)*BO570/(BQ570+273)*$E$13)</f>
        <v>0</v>
      </c>
      <c r="AX570">
        <f>$B$11*BW570+$C$11*BX570+$F$11*CI570*(1-CL570)</f>
        <v>0</v>
      </c>
      <c r="AY570">
        <f>AX570*AZ570</f>
        <v>0</v>
      </c>
      <c r="AZ570">
        <f>($B$11*$D$9+$C$11*$D$9+$F$11*((CV570+CN570)/MAX(CV570+CN570+CW570, 0.1)*$I$9+CW570/MAX(CV570+CN570+CW570, 0.1)*$J$9))/($B$11+$C$11+$F$11)</f>
        <v>0</v>
      </c>
      <c r="BA570">
        <f>($B$11*$K$9+$C$11*$K$9+$F$11*((CV570+CN570)/MAX(CV570+CN570+CW570, 0.1)*$P$9+CW570/MAX(CV570+CN570+CW570, 0.1)*$Q$9))/($B$11+$C$11+$F$11)</f>
        <v>0</v>
      </c>
      <c r="BB570">
        <v>3.21</v>
      </c>
      <c r="BC570">
        <v>0.5</v>
      </c>
      <c r="BD570" t="s">
        <v>355</v>
      </c>
      <c r="BE570">
        <v>2</v>
      </c>
      <c r="BF570" t="b">
        <v>1</v>
      </c>
      <c r="BG570">
        <v>1677871172.6</v>
      </c>
      <c r="BH570">
        <v>1002.473814814815</v>
      </c>
      <c r="BI570">
        <v>1042.444444444444</v>
      </c>
      <c r="BJ570">
        <v>29.27702592592593</v>
      </c>
      <c r="BK570">
        <v>27.52465925925926</v>
      </c>
      <c r="BL570">
        <v>997.6528518518519</v>
      </c>
      <c r="BM570">
        <v>28.87643333333333</v>
      </c>
      <c r="BN570">
        <v>500.0309629629629</v>
      </c>
      <c r="BO570">
        <v>89.34228518518518</v>
      </c>
      <c r="BP570">
        <v>0.1000352</v>
      </c>
      <c r="BQ570">
        <v>34.21205185185185</v>
      </c>
      <c r="BR570">
        <v>35.0232925925926</v>
      </c>
      <c r="BS570">
        <v>999.9000000000001</v>
      </c>
      <c r="BT570">
        <v>0</v>
      </c>
      <c r="BU570">
        <v>0</v>
      </c>
      <c r="BV570">
        <v>9997.538518518517</v>
      </c>
      <c r="BW570">
        <v>0</v>
      </c>
      <c r="BX570">
        <v>5.792219999999999</v>
      </c>
      <c r="BY570">
        <v>-39.97057777777778</v>
      </c>
      <c r="BZ570">
        <v>1032.708518518519</v>
      </c>
      <c r="CA570">
        <v>1071.95</v>
      </c>
      <c r="CB570">
        <v>1.752361851851852</v>
      </c>
      <c r="CC570">
        <v>1042.444444444444</v>
      </c>
      <c r="CD570">
        <v>27.52465925925926</v>
      </c>
      <c r="CE570">
        <v>2.615675555555556</v>
      </c>
      <c r="CF570">
        <v>2.459116296296296</v>
      </c>
      <c r="CG570">
        <v>21.76475185185186</v>
      </c>
      <c r="CH570">
        <v>20.75840740740741</v>
      </c>
      <c r="CI570">
        <v>2000.009259259259</v>
      </c>
      <c r="CJ570">
        <v>0.9800067777777777</v>
      </c>
      <c r="CK570">
        <v>0.01999322222222222</v>
      </c>
      <c r="CL570">
        <v>0</v>
      </c>
      <c r="CM570">
        <v>2.128059259259259</v>
      </c>
      <c r="CN570">
        <v>0</v>
      </c>
      <c r="CO570">
        <v>6503.152222222224</v>
      </c>
      <c r="CP570">
        <v>17338.32962962963</v>
      </c>
      <c r="CQ570">
        <v>40.99744444444445</v>
      </c>
      <c r="CR570">
        <v>40.65714814814815</v>
      </c>
      <c r="CS570">
        <v>39.40485185185184</v>
      </c>
      <c r="CT570">
        <v>38.93951851851852</v>
      </c>
      <c r="CU570">
        <v>39.72885185185185</v>
      </c>
      <c r="CV570">
        <v>1960.02037037037</v>
      </c>
      <c r="CW570">
        <v>39.99</v>
      </c>
      <c r="CX570">
        <v>0</v>
      </c>
      <c r="CY570">
        <v>1677871183</v>
      </c>
      <c r="CZ570">
        <v>0</v>
      </c>
      <c r="DA570">
        <v>0</v>
      </c>
      <c r="DB570" t="s">
        <v>356</v>
      </c>
      <c r="DC570">
        <v>1664468064.5</v>
      </c>
      <c r="DD570">
        <v>1677795524</v>
      </c>
      <c r="DE570">
        <v>0</v>
      </c>
      <c r="DF570">
        <v>-0.419</v>
      </c>
      <c r="DG570">
        <v>-0.001</v>
      </c>
      <c r="DH570">
        <v>3.097</v>
      </c>
      <c r="DI570">
        <v>0.268</v>
      </c>
      <c r="DJ570">
        <v>400</v>
      </c>
      <c r="DK570">
        <v>24</v>
      </c>
      <c r="DL570">
        <v>0.15</v>
      </c>
      <c r="DM570">
        <v>0.13</v>
      </c>
      <c r="DN570">
        <v>-39.89538292682927</v>
      </c>
      <c r="DO570">
        <v>-1.08833728223009</v>
      </c>
      <c r="DP570">
        <v>0.1292066635418961</v>
      </c>
      <c r="DQ570">
        <v>0</v>
      </c>
      <c r="DR570">
        <v>1.768202926829268</v>
      </c>
      <c r="DS570">
        <v>-0.2385311498257849</v>
      </c>
      <c r="DT570">
        <v>0.02353388177572223</v>
      </c>
      <c r="DU570">
        <v>0</v>
      </c>
      <c r="DV570">
        <v>0</v>
      </c>
      <c r="DW570">
        <v>2</v>
      </c>
      <c r="DX570" t="s">
        <v>357</v>
      </c>
      <c r="DY570">
        <v>2.97715</v>
      </c>
      <c r="DZ570">
        <v>2.72846</v>
      </c>
      <c r="EA570">
        <v>0.156833</v>
      </c>
      <c r="EB570">
        <v>0.162168</v>
      </c>
      <c r="EC570">
        <v>0.120735</v>
      </c>
      <c r="ED570">
        <v>0.11663</v>
      </c>
      <c r="EE570">
        <v>25143.2</v>
      </c>
      <c r="EF570">
        <v>24695.4</v>
      </c>
      <c r="EG570">
        <v>30360</v>
      </c>
      <c r="EH570">
        <v>29734.9</v>
      </c>
      <c r="EI570">
        <v>36849</v>
      </c>
      <c r="EJ570">
        <v>34585.8</v>
      </c>
      <c r="EK570">
        <v>46458.8</v>
      </c>
      <c r="EL570">
        <v>44220.3</v>
      </c>
      <c r="EM570">
        <v>1.85335</v>
      </c>
      <c r="EN570">
        <v>1.827</v>
      </c>
      <c r="EO570">
        <v>0.180043</v>
      </c>
      <c r="EP570">
        <v>0</v>
      </c>
      <c r="EQ570">
        <v>32.113</v>
      </c>
      <c r="ER570">
        <v>999.9</v>
      </c>
      <c r="ES570">
        <v>48.4</v>
      </c>
      <c r="ET570">
        <v>33.4</v>
      </c>
      <c r="EU570">
        <v>27.9916</v>
      </c>
      <c r="EV570">
        <v>62.7726</v>
      </c>
      <c r="EW570">
        <v>20.0441</v>
      </c>
      <c r="EX570">
        <v>1</v>
      </c>
      <c r="EY570">
        <v>0.156872</v>
      </c>
      <c r="EZ570">
        <v>-1.812</v>
      </c>
      <c r="FA570">
        <v>20.1914</v>
      </c>
      <c r="FB570">
        <v>5.23002</v>
      </c>
      <c r="FC570">
        <v>11.9739</v>
      </c>
      <c r="FD570">
        <v>4.9706</v>
      </c>
      <c r="FE570">
        <v>3.2895</v>
      </c>
      <c r="FF570">
        <v>9999</v>
      </c>
      <c r="FG570">
        <v>9999</v>
      </c>
      <c r="FH570">
        <v>9999</v>
      </c>
      <c r="FI570">
        <v>999.9</v>
      </c>
      <c r="FJ570">
        <v>4.97304</v>
      </c>
      <c r="FK570">
        <v>1.87744</v>
      </c>
      <c r="FL570">
        <v>1.8756</v>
      </c>
      <c r="FM570">
        <v>1.87839</v>
      </c>
      <c r="FN570">
        <v>1.87509</v>
      </c>
      <c r="FO570">
        <v>1.87866</v>
      </c>
      <c r="FP570">
        <v>1.87573</v>
      </c>
      <c r="FQ570">
        <v>1.87686</v>
      </c>
      <c r="FR570">
        <v>0</v>
      </c>
      <c r="FS570">
        <v>0</v>
      </c>
      <c r="FT570">
        <v>0</v>
      </c>
      <c r="FU570">
        <v>0</v>
      </c>
      <c r="FV570" t="s">
        <v>358</v>
      </c>
      <c r="FW570" t="s">
        <v>359</v>
      </c>
      <c r="FX570" t="s">
        <v>360</v>
      </c>
      <c r="FY570" t="s">
        <v>360</v>
      </c>
      <c r="FZ570" t="s">
        <v>360</v>
      </c>
      <c r="GA570" t="s">
        <v>360</v>
      </c>
      <c r="GB570">
        <v>0</v>
      </c>
      <c r="GC570">
        <v>100</v>
      </c>
      <c r="GD570">
        <v>100</v>
      </c>
      <c r="GE570">
        <v>4.87</v>
      </c>
      <c r="GF570">
        <v>0.4006</v>
      </c>
      <c r="GG570">
        <v>1.952128706093963</v>
      </c>
      <c r="GH570">
        <v>0.004218851560130391</v>
      </c>
      <c r="GI570">
        <v>-1.795455638341317E-06</v>
      </c>
      <c r="GJ570">
        <v>4.509012065089949E-10</v>
      </c>
      <c r="GK570">
        <v>0.4005864047308223</v>
      </c>
      <c r="GL570">
        <v>0</v>
      </c>
      <c r="GM570">
        <v>0</v>
      </c>
      <c r="GN570">
        <v>0</v>
      </c>
      <c r="GO570">
        <v>0</v>
      </c>
      <c r="GP570">
        <v>2124</v>
      </c>
      <c r="GQ570">
        <v>1</v>
      </c>
      <c r="GR570">
        <v>26</v>
      </c>
      <c r="GS570">
        <v>223385.3</v>
      </c>
      <c r="GT570">
        <v>1260.9</v>
      </c>
      <c r="GU570">
        <v>2.40967</v>
      </c>
      <c r="GV570">
        <v>2.55737</v>
      </c>
      <c r="GW570">
        <v>1.39893</v>
      </c>
      <c r="GX570">
        <v>2.36328</v>
      </c>
      <c r="GY570">
        <v>1.44897</v>
      </c>
      <c r="GZ570">
        <v>2.40356</v>
      </c>
      <c r="HA570">
        <v>39.9689</v>
      </c>
      <c r="HB570">
        <v>24.2101</v>
      </c>
      <c r="HC570">
        <v>18</v>
      </c>
      <c r="HD570">
        <v>494.834</v>
      </c>
      <c r="HE570">
        <v>449.894</v>
      </c>
      <c r="HF570">
        <v>34.3688</v>
      </c>
      <c r="HG570">
        <v>29.2277</v>
      </c>
      <c r="HH570">
        <v>30.0001</v>
      </c>
      <c r="HI570">
        <v>28.8661</v>
      </c>
      <c r="HJ570">
        <v>28.9043</v>
      </c>
      <c r="HK570">
        <v>48.2831</v>
      </c>
      <c r="HL570">
        <v>0</v>
      </c>
      <c r="HM570">
        <v>100</v>
      </c>
      <c r="HN570">
        <v>34.3618</v>
      </c>
      <c r="HO570">
        <v>1088.81</v>
      </c>
      <c r="HP570">
        <v>29.0264</v>
      </c>
      <c r="HQ570">
        <v>100.388</v>
      </c>
      <c r="HR570">
        <v>101.681</v>
      </c>
    </row>
    <row r="571" spans="1:226">
      <c r="A571">
        <v>555</v>
      </c>
      <c r="B571">
        <v>1677871185.1</v>
      </c>
      <c r="C571">
        <v>8663.599999904633</v>
      </c>
      <c r="D571" t="s">
        <v>1476</v>
      </c>
      <c r="E571" t="s">
        <v>1477</v>
      </c>
      <c r="F571">
        <v>5</v>
      </c>
      <c r="G571" t="s">
        <v>353</v>
      </c>
      <c r="H571" t="s">
        <v>1155</v>
      </c>
      <c r="I571">
        <v>1677871177.314285</v>
      </c>
      <c r="J571">
        <f>(K571)/1000</f>
        <v>0</v>
      </c>
      <c r="K571">
        <f>IF(BF571, AN571, AH571)</f>
        <v>0</v>
      </c>
      <c r="L571">
        <f>IF(BF571, AI571, AG571)</f>
        <v>0</v>
      </c>
      <c r="M571">
        <f>BH571 - IF(AU571&gt;1, L571*BB571*100.0/(AW571*BV571), 0)</f>
        <v>0</v>
      </c>
      <c r="N571">
        <f>((T571-J571/2)*M571-L571)/(T571+J571/2)</f>
        <v>0</v>
      </c>
      <c r="O571">
        <f>N571*(BO571+BP571)/1000.0</f>
        <v>0</v>
      </c>
      <c r="P571">
        <f>(BH571 - IF(AU571&gt;1, L571*BB571*100.0/(AW571*BV571), 0))*(BO571+BP571)/1000.0</f>
        <v>0</v>
      </c>
      <c r="Q571">
        <f>2.0/((1/S571-1/R571)+SIGN(S571)*SQRT((1/S571-1/R571)*(1/S571-1/R571) + 4*BC571/((BC571+1)*(BC571+1))*(2*1/S571*1/R571-1/R571*1/R571)))</f>
        <v>0</v>
      </c>
      <c r="R571">
        <f>IF(LEFT(BD571,1)&lt;&gt;"0",IF(LEFT(BD571,1)="1",3.0,BE571),$D$5+$E$5*(BV571*BO571/($K$5*1000))+$F$5*(BV571*BO571/($K$5*1000))*MAX(MIN(BB571,$J$5),$I$5)*MAX(MIN(BB571,$J$5),$I$5)+$G$5*MAX(MIN(BB571,$J$5),$I$5)*(BV571*BO571/($K$5*1000))+$H$5*(BV571*BO571/($K$5*1000))*(BV571*BO571/($K$5*1000)))</f>
        <v>0</v>
      </c>
      <c r="S571">
        <f>J571*(1000-(1000*0.61365*exp(17.502*W571/(240.97+W571))/(BO571+BP571)+BJ571)/2)/(1000*0.61365*exp(17.502*W571/(240.97+W571))/(BO571+BP571)-BJ571)</f>
        <v>0</v>
      </c>
      <c r="T571">
        <f>1/((BC571+1)/(Q571/1.6)+1/(R571/1.37)) + BC571/((BC571+1)/(Q571/1.6) + BC571/(R571/1.37))</f>
        <v>0</v>
      </c>
      <c r="U571">
        <f>(AX571*BA571)</f>
        <v>0</v>
      </c>
      <c r="V571">
        <f>(BQ571+(U571+2*0.95*5.67E-8*(((BQ571+$B$7)+273)^4-(BQ571+273)^4)-44100*J571)/(1.84*29.3*R571+8*0.95*5.67E-8*(BQ571+273)^3))</f>
        <v>0</v>
      </c>
      <c r="W571">
        <f>($C$7*BR571+$D$7*BS571+$E$7*V571)</f>
        <v>0</v>
      </c>
      <c r="X571">
        <f>0.61365*exp(17.502*W571/(240.97+W571))</f>
        <v>0</v>
      </c>
      <c r="Y571">
        <f>(Z571/AA571*100)</f>
        <v>0</v>
      </c>
      <c r="Z571">
        <f>BJ571*(BO571+BP571)/1000</f>
        <v>0</v>
      </c>
      <c r="AA571">
        <f>0.61365*exp(17.502*BQ571/(240.97+BQ571))</f>
        <v>0</v>
      </c>
      <c r="AB571">
        <f>(X571-BJ571*(BO571+BP571)/1000)</f>
        <v>0</v>
      </c>
      <c r="AC571">
        <f>(-J571*44100)</f>
        <v>0</v>
      </c>
      <c r="AD571">
        <f>2*29.3*R571*0.92*(BQ571-W571)</f>
        <v>0</v>
      </c>
      <c r="AE571">
        <f>2*0.95*5.67E-8*(((BQ571+$B$7)+273)^4-(W571+273)^4)</f>
        <v>0</v>
      </c>
      <c r="AF571">
        <f>U571+AE571+AC571+AD571</f>
        <v>0</v>
      </c>
      <c r="AG571">
        <f>BN571*AU571*(BI571-BH571*(1000-AU571*BK571)/(1000-AU571*BJ571))/(100*BB571)</f>
        <v>0</v>
      </c>
      <c r="AH571">
        <f>1000*BN571*AU571*(BJ571-BK571)/(100*BB571*(1000-AU571*BJ571))</f>
        <v>0</v>
      </c>
      <c r="AI571">
        <f>(AJ571 - AK571 - BO571*1E3/(8.314*(BQ571+273.15)) * AM571/BN571 * AL571) * BN571/(100*BB571) * (1000 - BK571)/1000</f>
        <v>0</v>
      </c>
      <c r="AJ571">
        <v>1105.308145974988</v>
      </c>
      <c r="AK571">
        <v>1074.028121212121</v>
      </c>
      <c r="AL571">
        <v>3.462578245780213</v>
      </c>
      <c r="AM571">
        <v>63.79551976902608</v>
      </c>
      <c r="AN571">
        <f>(AP571 - AO571 + BO571*1E3/(8.314*(BQ571+273.15)) * AR571/BN571 * AQ571) * BN571/(100*BB571) * 1000/(1000 - AP571)</f>
        <v>0</v>
      </c>
      <c r="AO571">
        <v>27.52300290940886</v>
      </c>
      <c r="AP571">
        <v>29.23170363636364</v>
      </c>
      <c r="AQ571">
        <v>-2.66267089711033E-05</v>
      </c>
      <c r="AR571">
        <v>100.2132558642337</v>
      </c>
      <c r="AS571">
        <v>0</v>
      </c>
      <c r="AT571">
        <v>0</v>
      </c>
      <c r="AU571">
        <f>IF(AS571*$H$13&gt;=AW571,1.0,(AW571/(AW571-AS571*$H$13)))</f>
        <v>0</v>
      </c>
      <c r="AV571">
        <f>(AU571-1)*100</f>
        <v>0</v>
      </c>
      <c r="AW571">
        <f>MAX(0,($B$13+$C$13*BV571)/(1+$D$13*BV571)*BO571/(BQ571+273)*$E$13)</f>
        <v>0</v>
      </c>
      <c r="AX571">
        <f>$B$11*BW571+$C$11*BX571+$F$11*CI571*(1-CL571)</f>
        <v>0</v>
      </c>
      <c r="AY571">
        <f>AX571*AZ571</f>
        <v>0</v>
      </c>
      <c r="AZ571">
        <f>($B$11*$D$9+$C$11*$D$9+$F$11*((CV571+CN571)/MAX(CV571+CN571+CW571, 0.1)*$I$9+CW571/MAX(CV571+CN571+CW571, 0.1)*$J$9))/($B$11+$C$11+$F$11)</f>
        <v>0</v>
      </c>
      <c r="BA571">
        <f>($B$11*$K$9+$C$11*$K$9+$F$11*((CV571+CN571)/MAX(CV571+CN571+CW571, 0.1)*$P$9+CW571/MAX(CV571+CN571+CW571, 0.1)*$Q$9))/($B$11+$C$11+$F$11)</f>
        <v>0</v>
      </c>
      <c r="BB571">
        <v>3.21</v>
      </c>
      <c r="BC571">
        <v>0.5</v>
      </c>
      <c r="BD571" t="s">
        <v>355</v>
      </c>
      <c r="BE571">
        <v>2</v>
      </c>
      <c r="BF571" t="b">
        <v>1</v>
      </c>
      <c r="BG571">
        <v>1677871177.314285</v>
      </c>
      <c r="BH571">
        <v>1018.225357142857</v>
      </c>
      <c r="BI571">
        <v>1058.232142857143</v>
      </c>
      <c r="BJ571">
        <v>29.25883214285715</v>
      </c>
      <c r="BK571">
        <v>27.52407142857143</v>
      </c>
      <c r="BL571">
        <v>1013.372857142857</v>
      </c>
      <c r="BM571">
        <v>28.85823928571428</v>
      </c>
      <c r="BN571">
        <v>500.0341428571428</v>
      </c>
      <c r="BO571">
        <v>89.34051428571429</v>
      </c>
      <c r="BP571">
        <v>0.09999223571428571</v>
      </c>
      <c r="BQ571">
        <v>34.20745357142857</v>
      </c>
      <c r="BR571">
        <v>35.02226785714286</v>
      </c>
      <c r="BS571">
        <v>999.9000000000002</v>
      </c>
      <c r="BT571">
        <v>0</v>
      </c>
      <c r="BU571">
        <v>0</v>
      </c>
      <c r="BV571">
        <v>10000.05607142857</v>
      </c>
      <c r="BW571">
        <v>0</v>
      </c>
      <c r="BX571">
        <v>5.792219999999999</v>
      </c>
      <c r="BY571">
        <v>-40.00667142857144</v>
      </c>
      <c r="BZ571">
        <v>1048.916071428572</v>
      </c>
      <c r="CA571">
        <v>1088.183928571429</v>
      </c>
      <c r="CB571">
        <v>1.734766071428572</v>
      </c>
      <c r="CC571">
        <v>1058.232142857143</v>
      </c>
      <c r="CD571">
        <v>27.52407142857143</v>
      </c>
      <c r="CE571">
        <v>2.613998571428572</v>
      </c>
      <c r="CF571">
        <v>2.459013928571429</v>
      </c>
      <c r="CG571">
        <v>21.75425714285714</v>
      </c>
      <c r="CH571">
        <v>20.75773928571429</v>
      </c>
      <c r="CI571">
        <v>2000.008928571428</v>
      </c>
      <c r="CJ571">
        <v>0.9800067142857142</v>
      </c>
      <c r="CK571">
        <v>0.01999327142857143</v>
      </c>
      <c r="CL571">
        <v>0</v>
      </c>
      <c r="CM571">
        <v>2.072296428571428</v>
      </c>
      <c r="CN571">
        <v>0</v>
      </c>
      <c r="CO571">
        <v>6502.035714285715</v>
      </c>
      <c r="CP571">
        <v>17338.33928571429</v>
      </c>
      <c r="CQ571">
        <v>40.99746428571427</v>
      </c>
      <c r="CR571">
        <v>40.67592857142856</v>
      </c>
      <c r="CS571">
        <v>39.41924999999999</v>
      </c>
      <c r="CT571">
        <v>38.96164285714286</v>
      </c>
      <c r="CU571">
        <v>39.73403571428571</v>
      </c>
      <c r="CV571">
        <v>1960.021071428571</v>
      </c>
      <c r="CW571">
        <v>39.99</v>
      </c>
      <c r="CX571">
        <v>0</v>
      </c>
      <c r="CY571">
        <v>1677871188.4</v>
      </c>
      <c r="CZ571">
        <v>0</v>
      </c>
      <c r="DA571">
        <v>0</v>
      </c>
      <c r="DB571" t="s">
        <v>356</v>
      </c>
      <c r="DC571">
        <v>1664468064.5</v>
      </c>
      <c r="DD571">
        <v>1677795524</v>
      </c>
      <c r="DE571">
        <v>0</v>
      </c>
      <c r="DF571">
        <v>-0.419</v>
      </c>
      <c r="DG571">
        <v>-0.001</v>
      </c>
      <c r="DH571">
        <v>3.097</v>
      </c>
      <c r="DI571">
        <v>0.268</v>
      </c>
      <c r="DJ571">
        <v>400</v>
      </c>
      <c r="DK571">
        <v>24</v>
      </c>
      <c r="DL571">
        <v>0.15</v>
      </c>
      <c r="DM571">
        <v>0.13</v>
      </c>
      <c r="DN571">
        <v>-39.9917475</v>
      </c>
      <c r="DO571">
        <v>-0.5296626641650658</v>
      </c>
      <c r="DP571">
        <v>0.07703747785169304</v>
      </c>
      <c r="DQ571">
        <v>0</v>
      </c>
      <c r="DR571">
        <v>1.74605925</v>
      </c>
      <c r="DS571">
        <v>-0.2272713320825552</v>
      </c>
      <c r="DT571">
        <v>0.02188738316787778</v>
      </c>
      <c r="DU571">
        <v>0</v>
      </c>
      <c r="DV571">
        <v>0</v>
      </c>
      <c r="DW571">
        <v>2</v>
      </c>
      <c r="DX571" t="s">
        <v>357</v>
      </c>
      <c r="DY571">
        <v>2.97718</v>
      </c>
      <c r="DZ571">
        <v>2.72829</v>
      </c>
      <c r="EA571">
        <v>0.158451</v>
      </c>
      <c r="EB571">
        <v>0.163773</v>
      </c>
      <c r="EC571">
        <v>0.120678</v>
      </c>
      <c r="ED571">
        <v>0.116625</v>
      </c>
      <c r="EE571">
        <v>25095.2</v>
      </c>
      <c r="EF571">
        <v>24647.5</v>
      </c>
      <c r="EG571">
        <v>30360.3</v>
      </c>
      <c r="EH571">
        <v>29734.2</v>
      </c>
      <c r="EI571">
        <v>36851.8</v>
      </c>
      <c r="EJ571">
        <v>34585.2</v>
      </c>
      <c r="EK571">
        <v>46459.1</v>
      </c>
      <c r="EL571">
        <v>44219.1</v>
      </c>
      <c r="EM571">
        <v>1.8532</v>
      </c>
      <c r="EN571">
        <v>1.82677</v>
      </c>
      <c r="EO571">
        <v>0.179745</v>
      </c>
      <c r="EP571">
        <v>0</v>
      </c>
      <c r="EQ571">
        <v>32.11</v>
      </c>
      <c r="ER571">
        <v>999.9</v>
      </c>
      <c r="ES571">
        <v>48.4</v>
      </c>
      <c r="ET571">
        <v>33.4</v>
      </c>
      <c r="EU571">
        <v>27.9906</v>
      </c>
      <c r="EV571">
        <v>62.9626</v>
      </c>
      <c r="EW571">
        <v>20.4127</v>
      </c>
      <c r="EX571">
        <v>1</v>
      </c>
      <c r="EY571">
        <v>0.157058</v>
      </c>
      <c r="EZ571">
        <v>-1.79954</v>
      </c>
      <c r="FA571">
        <v>20.1913</v>
      </c>
      <c r="FB571">
        <v>5.23002</v>
      </c>
      <c r="FC571">
        <v>11.9739</v>
      </c>
      <c r="FD571">
        <v>4.97065</v>
      </c>
      <c r="FE571">
        <v>3.2895</v>
      </c>
      <c r="FF571">
        <v>9999</v>
      </c>
      <c r="FG571">
        <v>9999</v>
      </c>
      <c r="FH571">
        <v>9999</v>
      </c>
      <c r="FI571">
        <v>999.9</v>
      </c>
      <c r="FJ571">
        <v>4.97302</v>
      </c>
      <c r="FK571">
        <v>1.87744</v>
      </c>
      <c r="FL571">
        <v>1.8756</v>
      </c>
      <c r="FM571">
        <v>1.87841</v>
      </c>
      <c r="FN571">
        <v>1.87508</v>
      </c>
      <c r="FO571">
        <v>1.87866</v>
      </c>
      <c r="FP571">
        <v>1.87575</v>
      </c>
      <c r="FQ571">
        <v>1.87687</v>
      </c>
      <c r="FR571">
        <v>0</v>
      </c>
      <c r="FS571">
        <v>0</v>
      </c>
      <c r="FT571">
        <v>0</v>
      </c>
      <c r="FU571">
        <v>0</v>
      </c>
      <c r="FV571" t="s">
        <v>358</v>
      </c>
      <c r="FW571" t="s">
        <v>359</v>
      </c>
      <c r="FX571" t="s">
        <v>360</v>
      </c>
      <c r="FY571" t="s">
        <v>360</v>
      </c>
      <c r="FZ571" t="s">
        <v>360</v>
      </c>
      <c r="GA571" t="s">
        <v>360</v>
      </c>
      <c r="GB571">
        <v>0</v>
      </c>
      <c r="GC571">
        <v>100</v>
      </c>
      <c r="GD571">
        <v>100</v>
      </c>
      <c r="GE571">
        <v>4.9</v>
      </c>
      <c r="GF571">
        <v>0.4005</v>
      </c>
      <c r="GG571">
        <v>1.952128706093963</v>
      </c>
      <c r="GH571">
        <v>0.004218851560130391</v>
      </c>
      <c r="GI571">
        <v>-1.795455638341317E-06</v>
      </c>
      <c r="GJ571">
        <v>4.509012065089949E-10</v>
      </c>
      <c r="GK571">
        <v>0.4005864047308223</v>
      </c>
      <c r="GL571">
        <v>0</v>
      </c>
      <c r="GM571">
        <v>0</v>
      </c>
      <c r="GN571">
        <v>0</v>
      </c>
      <c r="GO571">
        <v>0</v>
      </c>
      <c r="GP571">
        <v>2124</v>
      </c>
      <c r="GQ571">
        <v>1</v>
      </c>
      <c r="GR571">
        <v>26</v>
      </c>
      <c r="GS571">
        <v>223385.3</v>
      </c>
      <c r="GT571">
        <v>1261</v>
      </c>
      <c r="GU571">
        <v>2.43774</v>
      </c>
      <c r="GV571">
        <v>2.55005</v>
      </c>
      <c r="GW571">
        <v>1.39893</v>
      </c>
      <c r="GX571">
        <v>2.36206</v>
      </c>
      <c r="GY571">
        <v>1.44897</v>
      </c>
      <c r="GZ571">
        <v>2.52441</v>
      </c>
      <c r="HA571">
        <v>39.9689</v>
      </c>
      <c r="HB571">
        <v>24.2188</v>
      </c>
      <c r="HC571">
        <v>18</v>
      </c>
      <c r="HD571">
        <v>494.775</v>
      </c>
      <c r="HE571">
        <v>449.786</v>
      </c>
      <c r="HF571">
        <v>34.3457</v>
      </c>
      <c r="HG571">
        <v>29.2309</v>
      </c>
      <c r="HH571">
        <v>30.0003</v>
      </c>
      <c r="HI571">
        <v>28.8699</v>
      </c>
      <c r="HJ571">
        <v>28.9087</v>
      </c>
      <c r="HK571">
        <v>48.8378</v>
      </c>
      <c r="HL571">
        <v>0</v>
      </c>
      <c r="HM571">
        <v>100</v>
      </c>
      <c r="HN571">
        <v>34.3382</v>
      </c>
      <c r="HO571">
        <v>1108.84</v>
      </c>
      <c r="HP571">
        <v>29.0264</v>
      </c>
      <c r="HQ571">
        <v>100.389</v>
      </c>
      <c r="HR571">
        <v>101.678</v>
      </c>
    </row>
    <row r="572" spans="1:226">
      <c r="A572">
        <v>556</v>
      </c>
      <c r="B572">
        <v>1677871190.1</v>
      </c>
      <c r="C572">
        <v>8668.599999904633</v>
      </c>
      <c r="D572" t="s">
        <v>1478</v>
      </c>
      <c r="E572" t="s">
        <v>1479</v>
      </c>
      <c r="F572">
        <v>5</v>
      </c>
      <c r="G572" t="s">
        <v>353</v>
      </c>
      <c r="H572" t="s">
        <v>1155</v>
      </c>
      <c r="I572">
        <v>1677871182.6</v>
      </c>
      <c r="J572">
        <f>(K572)/1000</f>
        <v>0</v>
      </c>
      <c r="K572">
        <f>IF(BF572, AN572, AH572)</f>
        <v>0</v>
      </c>
      <c r="L572">
        <f>IF(BF572, AI572, AG572)</f>
        <v>0</v>
      </c>
      <c r="M572">
        <f>BH572 - IF(AU572&gt;1, L572*BB572*100.0/(AW572*BV572), 0)</f>
        <v>0</v>
      </c>
      <c r="N572">
        <f>((T572-J572/2)*M572-L572)/(T572+J572/2)</f>
        <v>0</v>
      </c>
      <c r="O572">
        <f>N572*(BO572+BP572)/1000.0</f>
        <v>0</v>
      </c>
      <c r="P572">
        <f>(BH572 - IF(AU572&gt;1, L572*BB572*100.0/(AW572*BV572), 0))*(BO572+BP572)/1000.0</f>
        <v>0</v>
      </c>
      <c r="Q572">
        <f>2.0/((1/S572-1/R572)+SIGN(S572)*SQRT((1/S572-1/R572)*(1/S572-1/R572) + 4*BC572/((BC572+1)*(BC572+1))*(2*1/S572*1/R572-1/R572*1/R572)))</f>
        <v>0</v>
      </c>
      <c r="R572">
        <f>IF(LEFT(BD572,1)&lt;&gt;"0",IF(LEFT(BD572,1)="1",3.0,BE572),$D$5+$E$5*(BV572*BO572/($K$5*1000))+$F$5*(BV572*BO572/($K$5*1000))*MAX(MIN(BB572,$J$5),$I$5)*MAX(MIN(BB572,$J$5),$I$5)+$G$5*MAX(MIN(BB572,$J$5),$I$5)*(BV572*BO572/($K$5*1000))+$H$5*(BV572*BO572/($K$5*1000))*(BV572*BO572/($K$5*1000)))</f>
        <v>0</v>
      </c>
      <c r="S572">
        <f>J572*(1000-(1000*0.61365*exp(17.502*W572/(240.97+W572))/(BO572+BP572)+BJ572)/2)/(1000*0.61365*exp(17.502*W572/(240.97+W572))/(BO572+BP572)-BJ572)</f>
        <v>0</v>
      </c>
      <c r="T572">
        <f>1/((BC572+1)/(Q572/1.6)+1/(R572/1.37)) + BC572/((BC572+1)/(Q572/1.6) + BC572/(R572/1.37))</f>
        <v>0</v>
      </c>
      <c r="U572">
        <f>(AX572*BA572)</f>
        <v>0</v>
      </c>
      <c r="V572">
        <f>(BQ572+(U572+2*0.95*5.67E-8*(((BQ572+$B$7)+273)^4-(BQ572+273)^4)-44100*J572)/(1.84*29.3*R572+8*0.95*5.67E-8*(BQ572+273)^3))</f>
        <v>0</v>
      </c>
      <c r="W572">
        <f>($C$7*BR572+$D$7*BS572+$E$7*V572)</f>
        <v>0</v>
      </c>
      <c r="X572">
        <f>0.61365*exp(17.502*W572/(240.97+W572))</f>
        <v>0</v>
      </c>
      <c r="Y572">
        <f>(Z572/AA572*100)</f>
        <v>0</v>
      </c>
      <c r="Z572">
        <f>BJ572*(BO572+BP572)/1000</f>
        <v>0</v>
      </c>
      <c r="AA572">
        <f>0.61365*exp(17.502*BQ572/(240.97+BQ572))</f>
        <v>0</v>
      </c>
      <c r="AB572">
        <f>(X572-BJ572*(BO572+BP572)/1000)</f>
        <v>0</v>
      </c>
      <c r="AC572">
        <f>(-J572*44100)</f>
        <v>0</v>
      </c>
      <c r="AD572">
        <f>2*29.3*R572*0.92*(BQ572-W572)</f>
        <v>0</v>
      </c>
      <c r="AE572">
        <f>2*0.95*5.67E-8*(((BQ572+$B$7)+273)^4-(W572+273)^4)</f>
        <v>0</v>
      </c>
      <c r="AF572">
        <f>U572+AE572+AC572+AD572</f>
        <v>0</v>
      </c>
      <c r="AG572">
        <f>BN572*AU572*(BI572-BH572*(1000-AU572*BK572)/(1000-AU572*BJ572))/(100*BB572)</f>
        <v>0</v>
      </c>
      <c r="AH572">
        <f>1000*BN572*AU572*(BJ572-BK572)/(100*BB572*(1000-AU572*BJ572))</f>
        <v>0</v>
      </c>
      <c r="AI572">
        <f>(AJ572 - AK572 - BO572*1E3/(8.314*(BQ572+273.15)) * AM572/BN572 * AL572) * BN572/(100*BB572) * (1000 - BK572)/1000</f>
        <v>0</v>
      </c>
      <c r="AJ572">
        <v>1122.492344183092</v>
      </c>
      <c r="AK572">
        <v>1091.22006060606</v>
      </c>
      <c r="AL572">
        <v>3.439955494822236</v>
      </c>
      <c r="AM572">
        <v>63.79551976902608</v>
      </c>
      <c r="AN572">
        <f>(AP572 - AO572 + BO572*1E3/(8.314*(BQ572+273.15)) * AR572/BN572 * AQ572) * BN572/(100*BB572) * 1000/(1000 - AP572)</f>
        <v>0</v>
      </c>
      <c r="AO572">
        <v>27.52521212742265</v>
      </c>
      <c r="AP572">
        <v>29.21379212121211</v>
      </c>
      <c r="AQ572">
        <v>-2.326577176875054E-05</v>
      </c>
      <c r="AR572">
        <v>100.2132558642337</v>
      </c>
      <c r="AS572">
        <v>0</v>
      </c>
      <c r="AT572">
        <v>0</v>
      </c>
      <c r="AU572">
        <f>IF(AS572*$H$13&gt;=AW572,1.0,(AW572/(AW572-AS572*$H$13)))</f>
        <v>0</v>
      </c>
      <c r="AV572">
        <f>(AU572-1)*100</f>
        <v>0</v>
      </c>
      <c r="AW572">
        <f>MAX(0,($B$13+$C$13*BV572)/(1+$D$13*BV572)*BO572/(BQ572+273)*$E$13)</f>
        <v>0</v>
      </c>
      <c r="AX572">
        <f>$B$11*BW572+$C$11*BX572+$F$11*CI572*(1-CL572)</f>
        <v>0</v>
      </c>
      <c r="AY572">
        <f>AX572*AZ572</f>
        <v>0</v>
      </c>
      <c r="AZ572">
        <f>($B$11*$D$9+$C$11*$D$9+$F$11*((CV572+CN572)/MAX(CV572+CN572+CW572, 0.1)*$I$9+CW572/MAX(CV572+CN572+CW572, 0.1)*$J$9))/($B$11+$C$11+$F$11)</f>
        <v>0</v>
      </c>
      <c r="BA572">
        <f>($B$11*$K$9+$C$11*$K$9+$F$11*((CV572+CN572)/MAX(CV572+CN572+CW572, 0.1)*$P$9+CW572/MAX(CV572+CN572+CW572, 0.1)*$Q$9))/($B$11+$C$11+$F$11)</f>
        <v>0</v>
      </c>
      <c r="BB572">
        <v>3.21</v>
      </c>
      <c r="BC572">
        <v>0.5</v>
      </c>
      <c r="BD572" t="s">
        <v>355</v>
      </c>
      <c r="BE572">
        <v>2</v>
      </c>
      <c r="BF572" t="b">
        <v>1</v>
      </c>
      <c r="BG572">
        <v>1677871182.6</v>
      </c>
      <c r="BH572">
        <v>1035.906296296296</v>
      </c>
      <c r="BI572">
        <v>1075.960740740741</v>
      </c>
      <c r="BJ572">
        <v>29.23878518518519</v>
      </c>
      <c r="BK572">
        <v>27.52416296296296</v>
      </c>
      <c r="BL572">
        <v>1031.019259259259</v>
      </c>
      <c r="BM572">
        <v>28.8381962962963</v>
      </c>
      <c r="BN572">
        <v>500.0351481481482</v>
      </c>
      <c r="BO572">
        <v>89.33862222222221</v>
      </c>
      <c r="BP572">
        <v>0.1000010444444444</v>
      </c>
      <c r="BQ572">
        <v>34.20256296296296</v>
      </c>
      <c r="BR572">
        <v>35.01875555555556</v>
      </c>
      <c r="BS572">
        <v>999.9000000000001</v>
      </c>
      <c r="BT572">
        <v>0</v>
      </c>
      <c r="BU572">
        <v>0</v>
      </c>
      <c r="BV572">
        <v>9999.482222222223</v>
      </c>
      <c r="BW572">
        <v>0</v>
      </c>
      <c r="BX572">
        <v>5.792219999999999</v>
      </c>
      <c r="BY572">
        <v>-40.05418518518518</v>
      </c>
      <c r="BZ572">
        <v>1067.107407407407</v>
      </c>
      <c r="CA572">
        <v>1106.413703703704</v>
      </c>
      <c r="CB572">
        <v>1.714635925925926</v>
      </c>
      <c r="CC572">
        <v>1075.960740740741</v>
      </c>
      <c r="CD572">
        <v>27.52416296296296</v>
      </c>
      <c r="CE572">
        <v>2.612152592592593</v>
      </c>
      <c r="CF572">
        <v>2.45897037037037</v>
      </c>
      <c r="CG572">
        <v>21.74270740740741</v>
      </c>
      <c r="CH572">
        <v>20.75744444444445</v>
      </c>
      <c r="CI572">
        <v>2000.021111111111</v>
      </c>
      <c r="CJ572">
        <v>0.9800070740740738</v>
      </c>
      <c r="CK572">
        <v>0.01999299259259259</v>
      </c>
      <c r="CL572">
        <v>0</v>
      </c>
      <c r="CM572">
        <v>2.032896296296296</v>
      </c>
      <c r="CN572">
        <v>0</v>
      </c>
      <c r="CO572">
        <v>6501.025185185185</v>
      </c>
      <c r="CP572">
        <v>17338.45925925926</v>
      </c>
      <c r="CQ572">
        <v>40.94185185185184</v>
      </c>
      <c r="CR572">
        <v>40.6824074074074</v>
      </c>
      <c r="CS572">
        <v>39.41166666666666</v>
      </c>
      <c r="CT572">
        <v>38.97418518518518</v>
      </c>
      <c r="CU572">
        <v>39.74277777777778</v>
      </c>
      <c r="CV572">
        <v>1960.035555555556</v>
      </c>
      <c r="CW572">
        <v>39.99</v>
      </c>
      <c r="CX572">
        <v>0</v>
      </c>
      <c r="CY572">
        <v>1677871193.2</v>
      </c>
      <c r="CZ572">
        <v>0</v>
      </c>
      <c r="DA572">
        <v>0</v>
      </c>
      <c r="DB572" t="s">
        <v>356</v>
      </c>
      <c r="DC572">
        <v>1664468064.5</v>
      </c>
      <c r="DD572">
        <v>1677795524</v>
      </c>
      <c r="DE572">
        <v>0</v>
      </c>
      <c r="DF572">
        <v>-0.419</v>
      </c>
      <c r="DG572">
        <v>-0.001</v>
      </c>
      <c r="DH572">
        <v>3.097</v>
      </c>
      <c r="DI572">
        <v>0.268</v>
      </c>
      <c r="DJ572">
        <v>400</v>
      </c>
      <c r="DK572">
        <v>24</v>
      </c>
      <c r="DL572">
        <v>0.15</v>
      </c>
      <c r="DM572">
        <v>0.13</v>
      </c>
      <c r="DN572">
        <v>-40.0159725</v>
      </c>
      <c r="DO572">
        <v>-0.5082990619136359</v>
      </c>
      <c r="DP572">
        <v>0.07360942190881596</v>
      </c>
      <c r="DQ572">
        <v>0</v>
      </c>
      <c r="DR572">
        <v>1.72699725</v>
      </c>
      <c r="DS572">
        <v>-0.2260281050656661</v>
      </c>
      <c r="DT572">
        <v>0.02176769337659596</v>
      </c>
      <c r="DU572">
        <v>0</v>
      </c>
      <c r="DV572">
        <v>0</v>
      </c>
      <c r="DW572">
        <v>2</v>
      </c>
      <c r="DX572" t="s">
        <v>357</v>
      </c>
      <c r="DY572">
        <v>2.9773</v>
      </c>
      <c r="DZ572">
        <v>2.72833</v>
      </c>
      <c r="EA572">
        <v>0.160056</v>
      </c>
      <c r="EB572">
        <v>0.16536</v>
      </c>
      <c r="EC572">
        <v>0.12063</v>
      </c>
      <c r="ED572">
        <v>0.116628</v>
      </c>
      <c r="EE572">
        <v>25047.2</v>
      </c>
      <c r="EF572">
        <v>24600.7</v>
      </c>
      <c r="EG572">
        <v>30360.2</v>
      </c>
      <c r="EH572">
        <v>29734.2</v>
      </c>
      <c r="EI572">
        <v>36854.2</v>
      </c>
      <c r="EJ572">
        <v>34585.2</v>
      </c>
      <c r="EK572">
        <v>46459.4</v>
      </c>
      <c r="EL572">
        <v>44219.1</v>
      </c>
      <c r="EM572">
        <v>1.85333</v>
      </c>
      <c r="EN572">
        <v>1.82685</v>
      </c>
      <c r="EO572">
        <v>0.179242</v>
      </c>
      <c r="EP572">
        <v>0</v>
      </c>
      <c r="EQ572">
        <v>32.108</v>
      </c>
      <c r="ER572">
        <v>999.9</v>
      </c>
      <c r="ES572">
        <v>48.4</v>
      </c>
      <c r="ET572">
        <v>33.4</v>
      </c>
      <c r="EU572">
        <v>27.9912</v>
      </c>
      <c r="EV572">
        <v>63.0926</v>
      </c>
      <c r="EW572">
        <v>20.028</v>
      </c>
      <c r="EX572">
        <v>1</v>
      </c>
      <c r="EY572">
        <v>0.157439</v>
      </c>
      <c r="EZ572">
        <v>-1.80681</v>
      </c>
      <c r="FA572">
        <v>20.1914</v>
      </c>
      <c r="FB572">
        <v>5.23017</v>
      </c>
      <c r="FC572">
        <v>11.9739</v>
      </c>
      <c r="FD572">
        <v>4.97075</v>
      </c>
      <c r="FE572">
        <v>3.28953</v>
      </c>
      <c r="FF572">
        <v>9999</v>
      </c>
      <c r="FG572">
        <v>9999</v>
      </c>
      <c r="FH572">
        <v>9999</v>
      </c>
      <c r="FI572">
        <v>999.9</v>
      </c>
      <c r="FJ572">
        <v>4.97301</v>
      </c>
      <c r="FK572">
        <v>1.87744</v>
      </c>
      <c r="FL572">
        <v>1.87557</v>
      </c>
      <c r="FM572">
        <v>1.87839</v>
      </c>
      <c r="FN572">
        <v>1.87506</v>
      </c>
      <c r="FO572">
        <v>1.87866</v>
      </c>
      <c r="FP572">
        <v>1.87573</v>
      </c>
      <c r="FQ572">
        <v>1.87686</v>
      </c>
      <c r="FR572">
        <v>0</v>
      </c>
      <c r="FS572">
        <v>0</v>
      </c>
      <c r="FT572">
        <v>0</v>
      </c>
      <c r="FU572">
        <v>0</v>
      </c>
      <c r="FV572" t="s">
        <v>358</v>
      </c>
      <c r="FW572" t="s">
        <v>359</v>
      </c>
      <c r="FX572" t="s">
        <v>360</v>
      </c>
      <c r="FY572" t="s">
        <v>360</v>
      </c>
      <c r="FZ572" t="s">
        <v>360</v>
      </c>
      <c r="GA572" t="s">
        <v>360</v>
      </c>
      <c r="GB572">
        <v>0</v>
      </c>
      <c r="GC572">
        <v>100</v>
      </c>
      <c r="GD572">
        <v>100</v>
      </c>
      <c r="GE572">
        <v>4.94</v>
      </c>
      <c r="GF572">
        <v>0.4006</v>
      </c>
      <c r="GG572">
        <v>1.952128706093963</v>
      </c>
      <c r="GH572">
        <v>0.004218851560130391</v>
      </c>
      <c r="GI572">
        <v>-1.795455638341317E-06</v>
      </c>
      <c r="GJ572">
        <v>4.509012065089949E-10</v>
      </c>
      <c r="GK572">
        <v>0.4005864047308223</v>
      </c>
      <c r="GL572">
        <v>0</v>
      </c>
      <c r="GM572">
        <v>0</v>
      </c>
      <c r="GN572">
        <v>0</v>
      </c>
      <c r="GO572">
        <v>0</v>
      </c>
      <c r="GP572">
        <v>2124</v>
      </c>
      <c r="GQ572">
        <v>1</v>
      </c>
      <c r="GR572">
        <v>26</v>
      </c>
      <c r="GS572">
        <v>223385.4</v>
      </c>
      <c r="GT572">
        <v>1261.1</v>
      </c>
      <c r="GU572">
        <v>2.46826</v>
      </c>
      <c r="GV572">
        <v>2.55249</v>
      </c>
      <c r="GW572">
        <v>1.39893</v>
      </c>
      <c r="GX572">
        <v>2.36206</v>
      </c>
      <c r="GY572">
        <v>1.44897</v>
      </c>
      <c r="GZ572">
        <v>2.39014</v>
      </c>
      <c r="HA572">
        <v>39.9437</v>
      </c>
      <c r="HB572">
        <v>24.2101</v>
      </c>
      <c r="HC572">
        <v>18</v>
      </c>
      <c r="HD572">
        <v>494.87</v>
      </c>
      <c r="HE572">
        <v>449.86</v>
      </c>
      <c r="HF572">
        <v>34.3217</v>
      </c>
      <c r="HG572">
        <v>29.2345</v>
      </c>
      <c r="HH572">
        <v>30.0004</v>
      </c>
      <c r="HI572">
        <v>28.8735</v>
      </c>
      <c r="HJ572">
        <v>28.9123</v>
      </c>
      <c r="HK572">
        <v>49.4648</v>
      </c>
      <c r="HL572">
        <v>0</v>
      </c>
      <c r="HM572">
        <v>100</v>
      </c>
      <c r="HN572">
        <v>34.3196</v>
      </c>
      <c r="HO572">
        <v>1122.2</v>
      </c>
      <c r="HP572">
        <v>29.0264</v>
      </c>
      <c r="HQ572">
        <v>100.389</v>
      </c>
      <c r="HR572">
        <v>101.678</v>
      </c>
    </row>
    <row r="573" spans="1:226">
      <c r="A573">
        <v>557</v>
      </c>
      <c r="B573">
        <v>1677871195.1</v>
      </c>
      <c r="C573">
        <v>8673.599999904633</v>
      </c>
      <c r="D573" t="s">
        <v>1480</v>
      </c>
      <c r="E573" t="s">
        <v>1481</v>
      </c>
      <c r="F573">
        <v>5</v>
      </c>
      <c r="G573" t="s">
        <v>353</v>
      </c>
      <c r="H573" t="s">
        <v>1155</v>
      </c>
      <c r="I573">
        <v>1677871187.314285</v>
      </c>
      <c r="J573">
        <f>(K573)/1000</f>
        <v>0</v>
      </c>
      <c r="K573">
        <f>IF(BF573, AN573, AH573)</f>
        <v>0</v>
      </c>
      <c r="L573">
        <f>IF(BF573, AI573, AG573)</f>
        <v>0</v>
      </c>
      <c r="M573">
        <f>BH573 - IF(AU573&gt;1, L573*BB573*100.0/(AW573*BV573), 0)</f>
        <v>0</v>
      </c>
      <c r="N573">
        <f>((T573-J573/2)*M573-L573)/(T573+J573/2)</f>
        <v>0</v>
      </c>
      <c r="O573">
        <f>N573*(BO573+BP573)/1000.0</f>
        <v>0</v>
      </c>
      <c r="P573">
        <f>(BH573 - IF(AU573&gt;1, L573*BB573*100.0/(AW573*BV573), 0))*(BO573+BP573)/1000.0</f>
        <v>0</v>
      </c>
      <c r="Q573">
        <f>2.0/((1/S573-1/R573)+SIGN(S573)*SQRT((1/S573-1/R573)*(1/S573-1/R573) + 4*BC573/((BC573+1)*(BC573+1))*(2*1/S573*1/R573-1/R573*1/R573)))</f>
        <v>0</v>
      </c>
      <c r="R573">
        <f>IF(LEFT(BD573,1)&lt;&gt;"0",IF(LEFT(BD573,1)="1",3.0,BE573),$D$5+$E$5*(BV573*BO573/($K$5*1000))+$F$5*(BV573*BO573/($K$5*1000))*MAX(MIN(BB573,$J$5),$I$5)*MAX(MIN(BB573,$J$5),$I$5)+$G$5*MAX(MIN(BB573,$J$5),$I$5)*(BV573*BO573/($K$5*1000))+$H$5*(BV573*BO573/($K$5*1000))*(BV573*BO573/($K$5*1000)))</f>
        <v>0</v>
      </c>
      <c r="S573">
        <f>J573*(1000-(1000*0.61365*exp(17.502*W573/(240.97+W573))/(BO573+BP573)+BJ573)/2)/(1000*0.61365*exp(17.502*W573/(240.97+W573))/(BO573+BP573)-BJ573)</f>
        <v>0</v>
      </c>
      <c r="T573">
        <f>1/((BC573+1)/(Q573/1.6)+1/(R573/1.37)) + BC573/((BC573+1)/(Q573/1.6) + BC573/(R573/1.37))</f>
        <v>0</v>
      </c>
      <c r="U573">
        <f>(AX573*BA573)</f>
        <v>0</v>
      </c>
      <c r="V573">
        <f>(BQ573+(U573+2*0.95*5.67E-8*(((BQ573+$B$7)+273)^4-(BQ573+273)^4)-44100*J573)/(1.84*29.3*R573+8*0.95*5.67E-8*(BQ573+273)^3))</f>
        <v>0</v>
      </c>
      <c r="W573">
        <f>($C$7*BR573+$D$7*BS573+$E$7*V573)</f>
        <v>0</v>
      </c>
      <c r="X573">
        <f>0.61365*exp(17.502*W573/(240.97+W573))</f>
        <v>0</v>
      </c>
      <c r="Y573">
        <f>(Z573/AA573*100)</f>
        <v>0</v>
      </c>
      <c r="Z573">
        <f>BJ573*(BO573+BP573)/1000</f>
        <v>0</v>
      </c>
      <c r="AA573">
        <f>0.61365*exp(17.502*BQ573/(240.97+BQ573))</f>
        <v>0</v>
      </c>
      <c r="AB573">
        <f>(X573-BJ573*(BO573+BP573)/1000)</f>
        <v>0</v>
      </c>
      <c r="AC573">
        <f>(-J573*44100)</f>
        <v>0</v>
      </c>
      <c r="AD573">
        <f>2*29.3*R573*0.92*(BQ573-W573)</f>
        <v>0</v>
      </c>
      <c r="AE573">
        <f>2*0.95*5.67E-8*(((BQ573+$B$7)+273)^4-(W573+273)^4)</f>
        <v>0</v>
      </c>
      <c r="AF573">
        <f>U573+AE573+AC573+AD573</f>
        <v>0</v>
      </c>
      <c r="AG573">
        <f>BN573*AU573*(BI573-BH573*(1000-AU573*BK573)/(1000-AU573*BJ573))/(100*BB573)</f>
        <v>0</v>
      </c>
      <c r="AH573">
        <f>1000*BN573*AU573*(BJ573-BK573)/(100*BB573*(1000-AU573*BJ573))</f>
        <v>0</v>
      </c>
      <c r="AI573">
        <f>(AJ573 - AK573 - BO573*1E3/(8.314*(BQ573+273.15)) * AM573/BN573 * AL573) * BN573/(100*BB573) * (1000 - BK573)/1000</f>
        <v>0</v>
      </c>
      <c r="AJ573">
        <v>1139.665500357625</v>
      </c>
      <c r="AK573">
        <v>1108.284363636363</v>
      </c>
      <c r="AL573">
        <v>3.403244590918358</v>
      </c>
      <c r="AM573">
        <v>63.79551976902608</v>
      </c>
      <c r="AN573">
        <f>(AP573 - AO573 + BO573*1E3/(8.314*(BQ573+273.15)) * AR573/BN573 * AQ573) * BN573/(100*BB573) * 1000/(1000 - AP573)</f>
        <v>0</v>
      </c>
      <c r="AO573">
        <v>27.52470558425641</v>
      </c>
      <c r="AP573">
        <v>29.19722606060604</v>
      </c>
      <c r="AQ573">
        <v>-2.504542050664298E-05</v>
      </c>
      <c r="AR573">
        <v>100.2132558642337</v>
      </c>
      <c r="AS573">
        <v>0</v>
      </c>
      <c r="AT573">
        <v>0</v>
      </c>
      <c r="AU573">
        <f>IF(AS573*$H$13&gt;=AW573,1.0,(AW573/(AW573-AS573*$H$13)))</f>
        <v>0</v>
      </c>
      <c r="AV573">
        <f>(AU573-1)*100</f>
        <v>0</v>
      </c>
      <c r="AW573">
        <f>MAX(0,($B$13+$C$13*BV573)/(1+$D$13*BV573)*BO573/(BQ573+273)*$E$13)</f>
        <v>0</v>
      </c>
      <c r="AX573">
        <f>$B$11*BW573+$C$11*BX573+$F$11*CI573*(1-CL573)</f>
        <v>0</v>
      </c>
      <c r="AY573">
        <f>AX573*AZ573</f>
        <v>0</v>
      </c>
      <c r="AZ573">
        <f>($B$11*$D$9+$C$11*$D$9+$F$11*((CV573+CN573)/MAX(CV573+CN573+CW573, 0.1)*$I$9+CW573/MAX(CV573+CN573+CW573, 0.1)*$J$9))/($B$11+$C$11+$F$11)</f>
        <v>0</v>
      </c>
      <c r="BA573">
        <f>($B$11*$K$9+$C$11*$K$9+$F$11*((CV573+CN573)/MAX(CV573+CN573+CW573, 0.1)*$P$9+CW573/MAX(CV573+CN573+CW573, 0.1)*$Q$9))/($B$11+$C$11+$F$11)</f>
        <v>0</v>
      </c>
      <c r="BB573">
        <v>3.21</v>
      </c>
      <c r="BC573">
        <v>0.5</v>
      </c>
      <c r="BD573" t="s">
        <v>355</v>
      </c>
      <c r="BE573">
        <v>2</v>
      </c>
      <c r="BF573" t="b">
        <v>1</v>
      </c>
      <c r="BG573">
        <v>1677871187.314285</v>
      </c>
      <c r="BH573">
        <v>1051.663214285714</v>
      </c>
      <c r="BI573">
        <v>1091.745</v>
      </c>
      <c r="BJ573">
        <v>29.22235714285714</v>
      </c>
      <c r="BK573">
        <v>27.52422142857143</v>
      </c>
      <c r="BL573">
        <v>1046.745357142857</v>
      </c>
      <c r="BM573">
        <v>28.82176428571428</v>
      </c>
      <c r="BN573">
        <v>500.0290714285714</v>
      </c>
      <c r="BO573">
        <v>89.33780357142857</v>
      </c>
      <c r="BP573">
        <v>0.09998620000000001</v>
      </c>
      <c r="BQ573">
        <v>34.19673571428572</v>
      </c>
      <c r="BR573">
        <v>35.01487857142858</v>
      </c>
      <c r="BS573">
        <v>999.9000000000002</v>
      </c>
      <c r="BT573">
        <v>0</v>
      </c>
      <c r="BU573">
        <v>0</v>
      </c>
      <c r="BV573">
        <v>10000.28285714286</v>
      </c>
      <c r="BW573">
        <v>0</v>
      </c>
      <c r="BX573">
        <v>5.792219999999999</v>
      </c>
      <c r="BY573">
        <v>-40.08165357142857</v>
      </c>
      <c r="BZ573">
        <v>1083.320714285714</v>
      </c>
      <c r="CA573">
        <v>1122.644285714286</v>
      </c>
      <c r="CB573">
        <v>1.6981425</v>
      </c>
      <c r="CC573">
        <v>1091.745</v>
      </c>
      <c r="CD573">
        <v>27.52422142857143</v>
      </c>
      <c r="CE573">
        <v>2.610661071428571</v>
      </c>
      <c r="CF573">
        <v>2.458953214285714</v>
      </c>
      <c r="CG573">
        <v>21.73336071428572</v>
      </c>
      <c r="CH573">
        <v>20.75733571428571</v>
      </c>
      <c r="CI573">
        <v>2000.000714285714</v>
      </c>
      <c r="CJ573">
        <v>0.980006857142857</v>
      </c>
      <c r="CK573">
        <v>0.01999316071428572</v>
      </c>
      <c r="CL573">
        <v>0</v>
      </c>
      <c r="CM573">
        <v>1.995089285714286</v>
      </c>
      <c r="CN573">
        <v>0</v>
      </c>
      <c r="CO573">
        <v>6500.392857142858</v>
      </c>
      <c r="CP573">
        <v>17338.28571428571</v>
      </c>
      <c r="CQ573">
        <v>40.93717857142857</v>
      </c>
      <c r="CR573">
        <v>40.68699999999999</v>
      </c>
      <c r="CS573">
        <v>39.40367857142856</v>
      </c>
      <c r="CT573">
        <v>38.97067857142856</v>
      </c>
      <c r="CU573">
        <v>39.72735714285714</v>
      </c>
      <c r="CV573">
        <v>1960.015357142858</v>
      </c>
      <c r="CW573">
        <v>39.99</v>
      </c>
      <c r="CX573">
        <v>0</v>
      </c>
      <c r="CY573">
        <v>1677871198</v>
      </c>
      <c r="CZ573">
        <v>0</v>
      </c>
      <c r="DA573">
        <v>0</v>
      </c>
      <c r="DB573" t="s">
        <v>356</v>
      </c>
      <c r="DC573">
        <v>1664468064.5</v>
      </c>
      <c r="DD573">
        <v>1677795524</v>
      </c>
      <c r="DE573">
        <v>0</v>
      </c>
      <c r="DF573">
        <v>-0.419</v>
      </c>
      <c r="DG573">
        <v>-0.001</v>
      </c>
      <c r="DH573">
        <v>3.097</v>
      </c>
      <c r="DI573">
        <v>0.268</v>
      </c>
      <c r="DJ573">
        <v>400</v>
      </c>
      <c r="DK573">
        <v>24</v>
      </c>
      <c r="DL573">
        <v>0.15</v>
      </c>
      <c r="DM573">
        <v>0.13</v>
      </c>
      <c r="DN573">
        <v>-40.0652</v>
      </c>
      <c r="DO573">
        <v>-0.3260362369338499</v>
      </c>
      <c r="DP573">
        <v>0.05416361842579961</v>
      </c>
      <c r="DQ573">
        <v>0</v>
      </c>
      <c r="DR573">
        <v>1.707768292682927</v>
      </c>
      <c r="DS573">
        <v>-0.2153644599303113</v>
      </c>
      <c r="DT573">
        <v>0.02126696383463341</v>
      </c>
      <c r="DU573">
        <v>0</v>
      </c>
      <c r="DV573">
        <v>0</v>
      </c>
      <c r="DW573">
        <v>2</v>
      </c>
      <c r="DX573" t="s">
        <v>357</v>
      </c>
      <c r="DY573">
        <v>2.97729</v>
      </c>
      <c r="DZ573">
        <v>2.72817</v>
      </c>
      <c r="EA573">
        <v>0.161639</v>
      </c>
      <c r="EB573">
        <v>0.166928</v>
      </c>
      <c r="EC573">
        <v>0.120584</v>
      </c>
      <c r="ED573">
        <v>0.116629</v>
      </c>
      <c r="EE573">
        <v>24999.6</v>
      </c>
      <c r="EF573">
        <v>24554.4</v>
      </c>
      <c r="EG573">
        <v>30359.8</v>
      </c>
      <c r="EH573">
        <v>29734.2</v>
      </c>
      <c r="EI573">
        <v>36855.8</v>
      </c>
      <c r="EJ573">
        <v>34585.3</v>
      </c>
      <c r="EK573">
        <v>46458.8</v>
      </c>
      <c r="EL573">
        <v>44219.1</v>
      </c>
      <c r="EM573">
        <v>1.85315</v>
      </c>
      <c r="EN573">
        <v>1.82655</v>
      </c>
      <c r="EO573">
        <v>0.179857</v>
      </c>
      <c r="EP573">
        <v>0</v>
      </c>
      <c r="EQ573">
        <v>32.1066</v>
      </c>
      <c r="ER573">
        <v>999.9</v>
      </c>
      <c r="ES573">
        <v>48.4</v>
      </c>
      <c r="ET573">
        <v>33.4</v>
      </c>
      <c r="EU573">
        <v>27.994</v>
      </c>
      <c r="EV573">
        <v>62.9826</v>
      </c>
      <c r="EW573">
        <v>20.3205</v>
      </c>
      <c r="EX573">
        <v>1</v>
      </c>
      <c r="EY573">
        <v>0.15765</v>
      </c>
      <c r="EZ573">
        <v>-1.83553</v>
      </c>
      <c r="FA573">
        <v>20.191</v>
      </c>
      <c r="FB573">
        <v>5.23032</v>
      </c>
      <c r="FC573">
        <v>11.9739</v>
      </c>
      <c r="FD573">
        <v>4.97075</v>
      </c>
      <c r="FE573">
        <v>3.28958</v>
      </c>
      <c r="FF573">
        <v>9999</v>
      </c>
      <c r="FG573">
        <v>9999</v>
      </c>
      <c r="FH573">
        <v>9999</v>
      </c>
      <c r="FI573">
        <v>999.9</v>
      </c>
      <c r="FJ573">
        <v>4.97302</v>
      </c>
      <c r="FK573">
        <v>1.87744</v>
      </c>
      <c r="FL573">
        <v>1.87558</v>
      </c>
      <c r="FM573">
        <v>1.87837</v>
      </c>
      <c r="FN573">
        <v>1.87507</v>
      </c>
      <c r="FO573">
        <v>1.87866</v>
      </c>
      <c r="FP573">
        <v>1.87571</v>
      </c>
      <c r="FQ573">
        <v>1.87685</v>
      </c>
      <c r="FR573">
        <v>0</v>
      </c>
      <c r="FS573">
        <v>0</v>
      </c>
      <c r="FT573">
        <v>0</v>
      </c>
      <c r="FU573">
        <v>0</v>
      </c>
      <c r="FV573" t="s">
        <v>358</v>
      </c>
      <c r="FW573" t="s">
        <v>359</v>
      </c>
      <c r="FX573" t="s">
        <v>360</v>
      </c>
      <c r="FY573" t="s">
        <v>360</v>
      </c>
      <c r="FZ573" t="s">
        <v>360</v>
      </c>
      <c r="GA573" t="s">
        <v>360</v>
      </c>
      <c r="GB573">
        <v>0</v>
      </c>
      <c r="GC573">
        <v>100</v>
      </c>
      <c r="GD573">
        <v>100</v>
      </c>
      <c r="GE573">
        <v>4.97</v>
      </c>
      <c r="GF573">
        <v>0.4006</v>
      </c>
      <c r="GG573">
        <v>1.952128706093963</v>
      </c>
      <c r="GH573">
        <v>0.004218851560130391</v>
      </c>
      <c r="GI573">
        <v>-1.795455638341317E-06</v>
      </c>
      <c r="GJ573">
        <v>4.509012065089949E-10</v>
      </c>
      <c r="GK573">
        <v>0.4005864047308223</v>
      </c>
      <c r="GL573">
        <v>0</v>
      </c>
      <c r="GM573">
        <v>0</v>
      </c>
      <c r="GN573">
        <v>0</v>
      </c>
      <c r="GO573">
        <v>0</v>
      </c>
      <c r="GP573">
        <v>2124</v>
      </c>
      <c r="GQ573">
        <v>1</v>
      </c>
      <c r="GR573">
        <v>26</v>
      </c>
      <c r="GS573">
        <v>223385.5</v>
      </c>
      <c r="GT573">
        <v>1261.2</v>
      </c>
      <c r="GU573">
        <v>2.49634</v>
      </c>
      <c r="GV573">
        <v>2.54639</v>
      </c>
      <c r="GW573">
        <v>1.39893</v>
      </c>
      <c r="GX573">
        <v>2.36206</v>
      </c>
      <c r="GY573">
        <v>1.44897</v>
      </c>
      <c r="GZ573">
        <v>2.51221</v>
      </c>
      <c r="HA573">
        <v>39.9689</v>
      </c>
      <c r="HB573">
        <v>24.2188</v>
      </c>
      <c r="HC573">
        <v>18</v>
      </c>
      <c r="HD573">
        <v>494.801</v>
      </c>
      <c r="HE573">
        <v>449.703</v>
      </c>
      <c r="HF573">
        <v>34.3073</v>
      </c>
      <c r="HG573">
        <v>29.2377</v>
      </c>
      <c r="HH573">
        <v>30.0003</v>
      </c>
      <c r="HI573">
        <v>28.8779</v>
      </c>
      <c r="HJ573">
        <v>28.9166</v>
      </c>
      <c r="HK573">
        <v>50.0172</v>
      </c>
      <c r="HL573">
        <v>0</v>
      </c>
      <c r="HM573">
        <v>100</v>
      </c>
      <c r="HN573">
        <v>34.3095</v>
      </c>
      <c r="HO573">
        <v>1135.56</v>
      </c>
      <c r="HP573">
        <v>29.0264</v>
      </c>
      <c r="HQ573">
        <v>100.388</v>
      </c>
      <c r="HR573">
        <v>101.678</v>
      </c>
    </row>
    <row r="574" spans="1:226">
      <c r="A574">
        <v>558</v>
      </c>
      <c r="B574">
        <v>1677871200.1</v>
      </c>
      <c r="C574">
        <v>8678.599999904633</v>
      </c>
      <c r="D574" t="s">
        <v>1482</v>
      </c>
      <c r="E574" t="s">
        <v>1483</v>
      </c>
      <c r="F574">
        <v>5</v>
      </c>
      <c r="G574" t="s">
        <v>353</v>
      </c>
      <c r="H574" t="s">
        <v>1155</v>
      </c>
      <c r="I574">
        <v>1677871192.6</v>
      </c>
      <c r="J574">
        <f>(K574)/1000</f>
        <v>0</v>
      </c>
      <c r="K574">
        <f>IF(BF574, AN574, AH574)</f>
        <v>0</v>
      </c>
      <c r="L574">
        <f>IF(BF574, AI574, AG574)</f>
        <v>0</v>
      </c>
      <c r="M574">
        <f>BH574 - IF(AU574&gt;1, L574*BB574*100.0/(AW574*BV574), 0)</f>
        <v>0</v>
      </c>
      <c r="N574">
        <f>((T574-J574/2)*M574-L574)/(T574+J574/2)</f>
        <v>0</v>
      </c>
      <c r="O574">
        <f>N574*(BO574+BP574)/1000.0</f>
        <v>0</v>
      </c>
      <c r="P574">
        <f>(BH574 - IF(AU574&gt;1, L574*BB574*100.0/(AW574*BV574), 0))*(BO574+BP574)/1000.0</f>
        <v>0</v>
      </c>
      <c r="Q574">
        <f>2.0/((1/S574-1/R574)+SIGN(S574)*SQRT((1/S574-1/R574)*(1/S574-1/R574) + 4*BC574/((BC574+1)*(BC574+1))*(2*1/S574*1/R574-1/R574*1/R574)))</f>
        <v>0</v>
      </c>
      <c r="R574">
        <f>IF(LEFT(BD574,1)&lt;&gt;"0",IF(LEFT(BD574,1)="1",3.0,BE574),$D$5+$E$5*(BV574*BO574/($K$5*1000))+$F$5*(BV574*BO574/($K$5*1000))*MAX(MIN(BB574,$J$5),$I$5)*MAX(MIN(BB574,$J$5),$I$5)+$G$5*MAX(MIN(BB574,$J$5),$I$5)*(BV574*BO574/($K$5*1000))+$H$5*(BV574*BO574/($K$5*1000))*(BV574*BO574/($K$5*1000)))</f>
        <v>0</v>
      </c>
      <c r="S574">
        <f>J574*(1000-(1000*0.61365*exp(17.502*W574/(240.97+W574))/(BO574+BP574)+BJ574)/2)/(1000*0.61365*exp(17.502*W574/(240.97+W574))/(BO574+BP574)-BJ574)</f>
        <v>0</v>
      </c>
      <c r="T574">
        <f>1/((BC574+1)/(Q574/1.6)+1/(R574/1.37)) + BC574/((BC574+1)/(Q574/1.6) + BC574/(R574/1.37))</f>
        <v>0</v>
      </c>
      <c r="U574">
        <f>(AX574*BA574)</f>
        <v>0</v>
      </c>
      <c r="V574">
        <f>(BQ574+(U574+2*0.95*5.67E-8*(((BQ574+$B$7)+273)^4-(BQ574+273)^4)-44100*J574)/(1.84*29.3*R574+8*0.95*5.67E-8*(BQ574+273)^3))</f>
        <v>0</v>
      </c>
      <c r="W574">
        <f>($C$7*BR574+$D$7*BS574+$E$7*V574)</f>
        <v>0</v>
      </c>
      <c r="X574">
        <f>0.61365*exp(17.502*W574/(240.97+W574))</f>
        <v>0</v>
      </c>
      <c r="Y574">
        <f>(Z574/AA574*100)</f>
        <v>0</v>
      </c>
      <c r="Z574">
        <f>BJ574*(BO574+BP574)/1000</f>
        <v>0</v>
      </c>
      <c r="AA574">
        <f>0.61365*exp(17.502*BQ574/(240.97+BQ574))</f>
        <v>0</v>
      </c>
      <c r="AB574">
        <f>(X574-BJ574*(BO574+BP574)/1000)</f>
        <v>0</v>
      </c>
      <c r="AC574">
        <f>(-J574*44100)</f>
        <v>0</v>
      </c>
      <c r="AD574">
        <f>2*29.3*R574*0.92*(BQ574-W574)</f>
        <v>0</v>
      </c>
      <c r="AE574">
        <f>2*0.95*5.67E-8*(((BQ574+$B$7)+273)^4-(W574+273)^4)</f>
        <v>0</v>
      </c>
      <c r="AF574">
        <f>U574+AE574+AC574+AD574</f>
        <v>0</v>
      </c>
      <c r="AG574">
        <f>BN574*AU574*(BI574-BH574*(1000-AU574*BK574)/(1000-AU574*BJ574))/(100*BB574)</f>
        <v>0</v>
      </c>
      <c r="AH574">
        <f>1000*BN574*AU574*(BJ574-BK574)/(100*BB574*(1000-AU574*BJ574))</f>
        <v>0</v>
      </c>
      <c r="AI574">
        <f>(AJ574 - AK574 - BO574*1E3/(8.314*(BQ574+273.15)) * AM574/BN574 * AL574) * BN574/(100*BB574) * (1000 - BK574)/1000</f>
        <v>0</v>
      </c>
      <c r="AJ574">
        <v>1156.982862184609</v>
      </c>
      <c r="AK574">
        <v>1125.632727272727</v>
      </c>
      <c r="AL574">
        <v>3.477466527337547</v>
      </c>
      <c r="AM574">
        <v>63.79551976902608</v>
      </c>
      <c r="AN574">
        <f>(AP574 - AO574 + BO574*1E3/(8.314*(BQ574+273.15)) * AR574/BN574 * AQ574) * BN574/(100*BB574) * 1000/(1000 - AP574)</f>
        <v>0</v>
      </c>
      <c r="AO574">
        <v>27.5252948379011</v>
      </c>
      <c r="AP574">
        <v>29.18308303030303</v>
      </c>
      <c r="AQ574">
        <v>-1.679226478567564E-05</v>
      </c>
      <c r="AR574">
        <v>100.2132558642337</v>
      </c>
      <c r="AS574">
        <v>0</v>
      </c>
      <c r="AT574">
        <v>0</v>
      </c>
      <c r="AU574">
        <f>IF(AS574*$H$13&gt;=AW574,1.0,(AW574/(AW574-AS574*$H$13)))</f>
        <v>0</v>
      </c>
      <c r="AV574">
        <f>(AU574-1)*100</f>
        <v>0</v>
      </c>
      <c r="AW574">
        <f>MAX(0,($B$13+$C$13*BV574)/(1+$D$13*BV574)*BO574/(BQ574+273)*$E$13)</f>
        <v>0</v>
      </c>
      <c r="AX574">
        <f>$B$11*BW574+$C$11*BX574+$F$11*CI574*(1-CL574)</f>
        <v>0</v>
      </c>
      <c r="AY574">
        <f>AX574*AZ574</f>
        <v>0</v>
      </c>
      <c r="AZ574">
        <f>($B$11*$D$9+$C$11*$D$9+$F$11*((CV574+CN574)/MAX(CV574+CN574+CW574, 0.1)*$I$9+CW574/MAX(CV574+CN574+CW574, 0.1)*$J$9))/($B$11+$C$11+$F$11)</f>
        <v>0</v>
      </c>
      <c r="BA574">
        <f>($B$11*$K$9+$C$11*$K$9+$F$11*((CV574+CN574)/MAX(CV574+CN574+CW574, 0.1)*$P$9+CW574/MAX(CV574+CN574+CW574, 0.1)*$Q$9))/($B$11+$C$11+$F$11)</f>
        <v>0</v>
      </c>
      <c r="BB574">
        <v>3.21</v>
      </c>
      <c r="BC574">
        <v>0.5</v>
      </c>
      <c r="BD574" t="s">
        <v>355</v>
      </c>
      <c r="BE574">
        <v>2</v>
      </c>
      <c r="BF574" t="b">
        <v>1</v>
      </c>
      <c r="BG574">
        <v>1677871192.6</v>
      </c>
      <c r="BH574">
        <v>1069.33037037037</v>
      </c>
      <c r="BI574">
        <v>1109.444074074074</v>
      </c>
      <c r="BJ574">
        <v>29.2043</v>
      </c>
      <c r="BK574">
        <v>27.52484444444445</v>
      </c>
      <c r="BL574">
        <v>1064.378148148148</v>
      </c>
      <c r="BM574">
        <v>28.80371111111111</v>
      </c>
      <c r="BN574">
        <v>500.02</v>
      </c>
      <c r="BO574">
        <v>89.33873333333334</v>
      </c>
      <c r="BP574">
        <v>0.09999577037037038</v>
      </c>
      <c r="BQ574">
        <v>34.1903962962963</v>
      </c>
      <c r="BR574">
        <v>35.01302222222222</v>
      </c>
      <c r="BS574">
        <v>999.9000000000001</v>
      </c>
      <c r="BT574">
        <v>0</v>
      </c>
      <c r="BU574">
        <v>0</v>
      </c>
      <c r="BV574">
        <v>9997.080740740741</v>
      </c>
      <c r="BW574">
        <v>0</v>
      </c>
      <c r="BX574">
        <v>5.792219999999999</v>
      </c>
      <c r="BY574">
        <v>-40.11444444444445</v>
      </c>
      <c r="BZ574">
        <v>1101.498888888889</v>
      </c>
      <c r="CA574">
        <v>1140.845555555555</v>
      </c>
      <c r="CB574">
        <v>1.679452222222222</v>
      </c>
      <c r="CC574">
        <v>1109.444074074074</v>
      </c>
      <c r="CD574">
        <v>27.52484444444445</v>
      </c>
      <c r="CE574">
        <v>2.609074814814815</v>
      </c>
      <c r="CF574">
        <v>2.459035185185185</v>
      </c>
      <c r="CG574">
        <v>21.72342222222222</v>
      </c>
      <c r="CH574">
        <v>20.75787777777778</v>
      </c>
      <c r="CI574">
        <v>2000.002592592593</v>
      </c>
      <c r="CJ574">
        <v>0.9800069259259259</v>
      </c>
      <c r="CK574">
        <v>0.01999310740740741</v>
      </c>
      <c r="CL574">
        <v>0</v>
      </c>
      <c r="CM574">
        <v>1.998522222222222</v>
      </c>
      <c r="CN574">
        <v>0</v>
      </c>
      <c r="CO574">
        <v>6499.989629629631</v>
      </c>
      <c r="CP574">
        <v>17338.2925925926</v>
      </c>
      <c r="CQ574">
        <v>40.96029629629629</v>
      </c>
      <c r="CR574">
        <v>40.68699999999999</v>
      </c>
      <c r="CS574">
        <v>39.40255555555556</v>
      </c>
      <c r="CT574">
        <v>38.96266666666666</v>
      </c>
      <c r="CU574">
        <v>39.72192592592592</v>
      </c>
      <c r="CV574">
        <v>1960.017407407408</v>
      </c>
      <c r="CW574">
        <v>39.99</v>
      </c>
      <c r="CX574">
        <v>0</v>
      </c>
      <c r="CY574">
        <v>1677871203.4</v>
      </c>
      <c r="CZ574">
        <v>0</v>
      </c>
      <c r="DA574">
        <v>0</v>
      </c>
      <c r="DB574" t="s">
        <v>356</v>
      </c>
      <c r="DC574">
        <v>1664468064.5</v>
      </c>
      <c r="DD574">
        <v>1677795524</v>
      </c>
      <c r="DE574">
        <v>0</v>
      </c>
      <c r="DF574">
        <v>-0.419</v>
      </c>
      <c r="DG574">
        <v>-0.001</v>
      </c>
      <c r="DH574">
        <v>3.097</v>
      </c>
      <c r="DI574">
        <v>0.268</v>
      </c>
      <c r="DJ574">
        <v>400</v>
      </c>
      <c r="DK574">
        <v>24</v>
      </c>
      <c r="DL574">
        <v>0.15</v>
      </c>
      <c r="DM574">
        <v>0.13</v>
      </c>
      <c r="DN574">
        <v>-40.103395</v>
      </c>
      <c r="DO574">
        <v>-0.4854596622887691</v>
      </c>
      <c r="DP574">
        <v>0.06570673842917477</v>
      </c>
      <c r="DQ574">
        <v>0</v>
      </c>
      <c r="DR574">
        <v>1.69110775</v>
      </c>
      <c r="DS574">
        <v>-0.2106464915572278</v>
      </c>
      <c r="DT574">
        <v>0.02029612937083078</v>
      </c>
      <c r="DU574">
        <v>0</v>
      </c>
      <c r="DV574">
        <v>0</v>
      </c>
      <c r="DW574">
        <v>2</v>
      </c>
      <c r="DX574" t="s">
        <v>357</v>
      </c>
      <c r="DY574">
        <v>2.97717</v>
      </c>
      <c r="DZ574">
        <v>2.72859</v>
      </c>
      <c r="EA574">
        <v>0.163229</v>
      </c>
      <c r="EB574">
        <v>0.168491</v>
      </c>
      <c r="EC574">
        <v>0.120545</v>
      </c>
      <c r="ED574">
        <v>0.116632</v>
      </c>
      <c r="EE574">
        <v>24952.5</v>
      </c>
      <c r="EF574">
        <v>24507.9</v>
      </c>
      <c r="EG574">
        <v>30360.3</v>
      </c>
      <c r="EH574">
        <v>29733.7</v>
      </c>
      <c r="EI574">
        <v>36858</v>
      </c>
      <c r="EJ574">
        <v>34584.7</v>
      </c>
      <c r="EK574">
        <v>46459.3</v>
      </c>
      <c r="EL574">
        <v>44218.3</v>
      </c>
      <c r="EM574">
        <v>1.85295</v>
      </c>
      <c r="EN574">
        <v>1.82665</v>
      </c>
      <c r="EO574">
        <v>0.179444</v>
      </c>
      <c r="EP574">
        <v>0</v>
      </c>
      <c r="EQ574">
        <v>32.1044</v>
      </c>
      <c r="ER574">
        <v>999.9</v>
      </c>
      <c r="ES574">
        <v>48.4</v>
      </c>
      <c r="ET574">
        <v>33.4</v>
      </c>
      <c r="EU574">
        <v>27.9909</v>
      </c>
      <c r="EV574">
        <v>63.1726</v>
      </c>
      <c r="EW574">
        <v>20.0361</v>
      </c>
      <c r="EX574">
        <v>1</v>
      </c>
      <c r="EY574">
        <v>0.158021</v>
      </c>
      <c r="EZ574">
        <v>-1.83466</v>
      </c>
      <c r="FA574">
        <v>20.1909</v>
      </c>
      <c r="FB574">
        <v>5.23092</v>
      </c>
      <c r="FC574">
        <v>11.974</v>
      </c>
      <c r="FD574">
        <v>4.9708</v>
      </c>
      <c r="FE574">
        <v>3.28965</v>
      </c>
      <c r="FF574">
        <v>9999</v>
      </c>
      <c r="FG574">
        <v>9999</v>
      </c>
      <c r="FH574">
        <v>9999</v>
      </c>
      <c r="FI574">
        <v>999.9</v>
      </c>
      <c r="FJ574">
        <v>4.97302</v>
      </c>
      <c r="FK574">
        <v>1.87744</v>
      </c>
      <c r="FL574">
        <v>1.8756</v>
      </c>
      <c r="FM574">
        <v>1.87837</v>
      </c>
      <c r="FN574">
        <v>1.87507</v>
      </c>
      <c r="FO574">
        <v>1.87866</v>
      </c>
      <c r="FP574">
        <v>1.87572</v>
      </c>
      <c r="FQ574">
        <v>1.87687</v>
      </c>
      <c r="FR574">
        <v>0</v>
      </c>
      <c r="FS574">
        <v>0</v>
      </c>
      <c r="FT574">
        <v>0</v>
      </c>
      <c r="FU574">
        <v>0</v>
      </c>
      <c r="FV574" t="s">
        <v>358</v>
      </c>
      <c r="FW574" t="s">
        <v>359</v>
      </c>
      <c r="FX574" t="s">
        <v>360</v>
      </c>
      <c r="FY574" t="s">
        <v>360</v>
      </c>
      <c r="FZ574" t="s">
        <v>360</v>
      </c>
      <c r="GA574" t="s">
        <v>360</v>
      </c>
      <c r="GB574">
        <v>0</v>
      </c>
      <c r="GC574">
        <v>100</v>
      </c>
      <c r="GD574">
        <v>100</v>
      </c>
      <c r="GE574">
        <v>5</v>
      </c>
      <c r="GF574">
        <v>0.4006</v>
      </c>
      <c r="GG574">
        <v>1.952128706093963</v>
      </c>
      <c r="GH574">
        <v>0.004218851560130391</v>
      </c>
      <c r="GI574">
        <v>-1.795455638341317E-06</v>
      </c>
      <c r="GJ574">
        <v>4.509012065089949E-10</v>
      </c>
      <c r="GK574">
        <v>0.4005864047308223</v>
      </c>
      <c r="GL574">
        <v>0</v>
      </c>
      <c r="GM574">
        <v>0</v>
      </c>
      <c r="GN574">
        <v>0</v>
      </c>
      <c r="GO574">
        <v>0</v>
      </c>
      <c r="GP574">
        <v>2124</v>
      </c>
      <c r="GQ574">
        <v>1</v>
      </c>
      <c r="GR574">
        <v>26</v>
      </c>
      <c r="GS574">
        <v>223385.6</v>
      </c>
      <c r="GT574">
        <v>1261.3</v>
      </c>
      <c r="GU574">
        <v>2.52686</v>
      </c>
      <c r="GV574">
        <v>2.55493</v>
      </c>
      <c r="GW574">
        <v>1.39893</v>
      </c>
      <c r="GX574">
        <v>2.36328</v>
      </c>
      <c r="GY574">
        <v>1.44897</v>
      </c>
      <c r="GZ574">
        <v>2.40112</v>
      </c>
      <c r="HA574">
        <v>39.9689</v>
      </c>
      <c r="HB574">
        <v>24.2101</v>
      </c>
      <c r="HC574">
        <v>18</v>
      </c>
      <c r="HD574">
        <v>494.715</v>
      </c>
      <c r="HE574">
        <v>449.799</v>
      </c>
      <c r="HF574">
        <v>34.2955</v>
      </c>
      <c r="HG574">
        <v>29.2408</v>
      </c>
      <c r="HH574">
        <v>30.0005</v>
      </c>
      <c r="HI574">
        <v>28.8818</v>
      </c>
      <c r="HJ574">
        <v>28.9209</v>
      </c>
      <c r="HK574">
        <v>50.6428</v>
      </c>
      <c r="HL574">
        <v>0</v>
      </c>
      <c r="HM574">
        <v>100</v>
      </c>
      <c r="HN574">
        <v>34.2954</v>
      </c>
      <c r="HO574">
        <v>1155.59</v>
      </c>
      <c r="HP574">
        <v>29.0264</v>
      </c>
      <c r="HQ574">
        <v>100.389</v>
      </c>
      <c r="HR574">
        <v>101.677</v>
      </c>
    </row>
    <row r="575" spans="1:226">
      <c r="A575">
        <v>559</v>
      </c>
      <c r="B575">
        <v>1677871205.1</v>
      </c>
      <c r="C575">
        <v>8683.599999904633</v>
      </c>
      <c r="D575" t="s">
        <v>1484</v>
      </c>
      <c r="E575" t="s">
        <v>1485</v>
      </c>
      <c r="F575">
        <v>5</v>
      </c>
      <c r="G575" t="s">
        <v>353</v>
      </c>
      <c r="H575" t="s">
        <v>1155</v>
      </c>
      <c r="I575">
        <v>1677871197.314285</v>
      </c>
      <c r="J575">
        <f>(K575)/1000</f>
        <v>0</v>
      </c>
      <c r="K575">
        <f>IF(BF575, AN575, AH575)</f>
        <v>0</v>
      </c>
      <c r="L575">
        <f>IF(BF575, AI575, AG575)</f>
        <v>0</v>
      </c>
      <c r="M575">
        <f>BH575 - IF(AU575&gt;1, L575*BB575*100.0/(AW575*BV575), 0)</f>
        <v>0</v>
      </c>
      <c r="N575">
        <f>((T575-J575/2)*M575-L575)/(T575+J575/2)</f>
        <v>0</v>
      </c>
      <c r="O575">
        <f>N575*(BO575+BP575)/1000.0</f>
        <v>0</v>
      </c>
      <c r="P575">
        <f>(BH575 - IF(AU575&gt;1, L575*BB575*100.0/(AW575*BV575), 0))*(BO575+BP575)/1000.0</f>
        <v>0</v>
      </c>
      <c r="Q575">
        <f>2.0/((1/S575-1/R575)+SIGN(S575)*SQRT((1/S575-1/R575)*(1/S575-1/R575) + 4*BC575/((BC575+1)*(BC575+1))*(2*1/S575*1/R575-1/R575*1/R575)))</f>
        <v>0</v>
      </c>
      <c r="R575">
        <f>IF(LEFT(BD575,1)&lt;&gt;"0",IF(LEFT(BD575,1)="1",3.0,BE575),$D$5+$E$5*(BV575*BO575/($K$5*1000))+$F$5*(BV575*BO575/($K$5*1000))*MAX(MIN(BB575,$J$5),$I$5)*MAX(MIN(BB575,$J$5),$I$5)+$G$5*MAX(MIN(BB575,$J$5),$I$5)*(BV575*BO575/($K$5*1000))+$H$5*(BV575*BO575/($K$5*1000))*(BV575*BO575/($K$5*1000)))</f>
        <v>0</v>
      </c>
      <c r="S575">
        <f>J575*(1000-(1000*0.61365*exp(17.502*W575/(240.97+W575))/(BO575+BP575)+BJ575)/2)/(1000*0.61365*exp(17.502*W575/(240.97+W575))/(BO575+BP575)-BJ575)</f>
        <v>0</v>
      </c>
      <c r="T575">
        <f>1/((BC575+1)/(Q575/1.6)+1/(R575/1.37)) + BC575/((BC575+1)/(Q575/1.6) + BC575/(R575/1.37))</f>
        <v>0</v>
      </c>
      <c r="U575">
        <f>(AX575*BA575)</f>
        <v>0</v>
      </c>
      <c r="V575">
        <f>(BQ575+(U575+2*0.95*5.67E-8*(((BQ575+$B$7)+273)^4-(BQ575+273)^4)-44100*J575)/(1.84*29.3*R575+8*0.95*5.67E-8*(BQ575+273)^3))</f>
        <v>0</v>
      </c>
      <c r="W575">
        <f>($C$7*BR575+$D$7*BS575+$E$7*V575)</f>
        <v>0</v>
      </c>
      <c r="X575">
        <f>0.61365*exp(17.502*W575/(240.97+W575))</f>
        <v>0</v>
      </c>
      <c r="Y575">
        <f>(Z575/AA575*100)</f>
        <v>0</v>
      </c>
      <c r="Z575">
        <f>BJ575*(BO575+BP575)/1000</f>
        <v>0</v>
      </c>
      <c r="AA575">
        <f>0.61365*exp(17.502*BQ575/(240.97+BQ575))</f>
        <v>0</v>
      </c>
      <c r="AB575">
        <f>(X575-BJ575*(BO575+BP575)/1000)</f>
        <v>0</v>
      </c>
      <c r="AC575">
        <f>(-J575*44100)</f>
        <v>0</v>
      </c>
      <c r="AD575">
        <f>2*29.3*R575*0.92*(BQ575-W575)</f>
        <v>0</v>
      </c>
      <c r="AE575">
        <f>2*0.95*5.67E-8*(((BQ575+$B$7)+273)^4-(W575+273)^4)</f>
        <v>0</v>
      </c>
      <c r="AF575">
        <f>U575+AE575+AC575+AD575</f>
        <v>0</v>
      </c>
      <c r="AG575">
        <f>BN575*AU575*(BI575-BH575*(1000-AU575*BK575)/(1000-AU575*BJ575))/(100*BB575)</f>
        <v>0</v>
      </c>
      <c r="AH575">
        <f>1000*BN575*AU575*(BJ575-BK575)/(100*BB575*(1000-AU575*BJ575))</f>
        <v>0</v>
      </c>
      <c r="AI575">
        <f>(AJ575 - AK575 - BO575*1E3/(8.314*(BQ575+273.15)) * AM575/BN575 * AL575) * BN575/(100*BB575) * (1000 - BK575)/1000</f>
        <v>0</v>
      </c>
      <c r="AJ575">
        <v>1174.173845272479</v>
      </c>
      <c r="AK575">
        <v>1142.758363636364</v>
      </c>
      <c r="AL575">
        <v>3.422444944599892</v>
      </c>
      <c r="AM575">
        <v>63.79551976902608</v>
      </c>
      <c r="AN575">
        <f>(AP575 - AO575 + BO575*1E3/(8.314*(BQ575+273.15)) * AR575/BN575 * AQ575) * BN575/(100*BB575) * 1000/(1000 - AP575)</f>
        <v>0</v>
      </c>
      <c r="AO575">
        <v>27.52639317557336</v>
      </c>
      <c r="AP575">
        <v>29.16722787878788</v>
      </c>
      <c r="AQ575">
        <v>-2.426627405775756E-05</v>
      </c>
      <c r="AR575">
        <v>100.2132558642337</v>
      </c>
      <c r="AS575">
        <v>0</v>
      </c>
      <c r="AT575">
        <v>0</v>
      </c>
      <c r="AU575">
        <f>IF(AS575*$H$13&gt;=AW575,1.0,(AW575/(AW575-AS575*$H$13)))</f>
        <v>0</v>
      </c>
      <c r="AV575">
        <f>(AU575-1)*100</f>
        <v>0</v>
      </c>
      <c r="AW575">
        <f>MAX(0,($B$13+$C$13*BV575)/(1+$D$13*BV575)*BO575/(BQ575+273)*$E$13)</f>
        <v>0</v>
      </c>
      <c r="AX575">
        <f>$B$11*BW575+$C$11*BX575+$F$11*CI575*(1-CL575)</f>
        <v>0</v>
      </c>
      <c r="AY575">
        <f>AX575*AZ575</f>
        <v>0</v>
      </c>
      <c r="AZ575">
        <f>($B$11*$D$9+$C$11*$D$9+$F$11*((CV575+CN575)/MAX(CV575+CN575+CW575, 0.1)*$I$9+CW575/MAX(CV575+CN575+CW575, 0.1)*$J$9))/($B$11+$C$11+$F$11)</f>
        <v>0</v>
      </c>
      <c r="BA575">
        <f>($B$11*$K$9+$C$11*$K$9+$F$11*((CV575+CN575)/MAX(CV575+CN575+CW575, 0.1)*$P$9+CW575/MAX(CV575+CN575+CW575, 0.1)*$Q$9))/($B$11+$C$11+$F$11)</f>
        <v>0</v>
      </c>
      <c r="BB575">
        <v>3.21</v>
      </c>
      <c r="BC575">
        <v>0.5</v>
      </c>
      <c r="BD575" t="s">
        <v>355</v>
      </c>
      <c r="BE575">
        <v>2</v>
      </c>
      <c r="BF575" t="b">
        <v>1</v>
      </c>
      <c r="BG575">
        <v>1677871197.314285</v>
      </c>
      <c r="BH575">
        <v>1085.080357142857</v>
      </c>
      <c r="BI575">
        <v>1125.238214285714</v>
      </c>
      <c r="BJ575">
        <v>29.18991785714286</v>
      </c>
      <c r="BK575">
        <v>27.52532857142856</v>
      </c>
      <c r="BL575">
        <v>1080.0975</v>
      </c>
      <c r="BM575">
        <v>28.789325</v>
      </c>
      <c r="BN575">
        <v>500.0224285714285</v>
      </c>
      <c r="BO575">
        <v>89.33990357142855</v>
      </c>
      <c r="BP575">
        <v>0.1000653428571429</v>
      </c>
      <c r="BQ575">
        <v>34.18481428571429</v>
      </c>
      <c r="BR575">
        <v>35.01084642857143</v>
      </c>
      <c r="BS575">
        <v>999.9000000000002</v>
      </c>
      <c r="BT575">
        <v>0</v>
      </c>
      <c r="BU575">
        <v>0</v>
      </c>
      <c r="BV575">
        <v>10001.25107142857</v>
      </c>
      <c r="BW575">
        <v>0</v>
      </c>
      <c r="BX575">
        <v>5.792219999999999</v>
      </c>
      <c r="BY575">
        <v>-40.15862499999999</v>
      </c>
      <c r="BZ575">
        <v>1117.706428571429</v>
      </c>
      <c r="CA575">
        <v>1157.087857142857</v>
      </c>
      <c r="CB575">
        <v>1.664578571428571</v>
      </c>
      <c r="CC575">
        <v>1125.238214285714</v>
      </c>
      <c r="CD575">
        <v>27.52532857142856</v>
      </c>
      <c r="CE575">
        <v>2.607823571428572</v>
      </c>
      <c r="CF575">
        <v>2.459110357142857</v>
      </c>
      <c r="CG575">
        <v>21.71557142857143</v>
      </c>
      <c r="CH575">
        <v>20.75837857142858</v>
      </c>
      <c r="CI575">
        <v>1999.971071428571</v>
      </c>
      <c r="CJ575">
        <v>0.9800065714285714</v>
      </c>
      <c r="CK575">
        <v>0.01999338214285714</v>
      </c>
      <c r="CL575">
        <v>0</v>
      </c>
      <c r="CM575">
        <v>2.0205</v>
      </c>
      <c r="CN575">
        <v>0</v>
      </c>
      <c r="CO575">
        <v>6499.968571428572</v>
      </c>
      <c r="CP575">
        <v>17338.01785714286</v>
      </c>
      <c r="CQ575">
        <v>40.97957142857143</v>
      </c>
      <c r="CR575">
        <v>40.69599999999999</v>
      </c>
      <c r="CS575">
        <v>39.35914285714285</v>
      </c>
      <c r="CT575">
        <v>38.95274999999999</v>
      </c>
      <c r="CU575">
        <v>39.7185</v>
      </c>
      <c r="CV575">
        <v>1959.985</v>
      </c>
      <c r="CW575">
        <v>39.99</v>
      </c>
      <c r="CX575">
        <v>0</v>
      </c>
      <c r="CY575">
        <v>1677871208.2</v>
      </c>
      <c r="CZ575">
        <v>0</v>
      </c>
      <c r="DA575">
        <v>0</v>
      </c>
      <c r="DB575" t="s">
        <v>356</v>
      </c>
      <c r="DC575">
        <v>1664468064.5</v>
      </c>
      <c r="DD575">
        <v>1677795524</v>
      </c>
      <c r="DE575">
        <v>0</v>
      </c>
      <c r="DF575">
        <v>-0.419</v>
      </c>
      <c r="DG575">
        <v>-0.001</v>
      </c>
      <c r="DH575">
        <v>3.097</v>
      </c>
      <c r="DI575">
        <v>0.268</v>
      </c>
      <c r="DJ575">
        <v>400</v>
      </c>
      <c r="DK575">
        <v>24</v>
      </c>
      <c r="DL575">
        <v>0.15</v>
      </c>
      <c r="DM575">
        <v>0.13</v>
      </c>
      <c r="DN575">
        <v>-40.13075365853659</v>
      </c>
      <c r="DO575">
        <v>-0.5218160278745232</v>
      </c>
      <c r="DP575">
        <v>0.07170254306324877</v>
      </c>
      <c r="DQ575">
        <v>0</v>
      </c>
      <c r="DR575">
        <v>1.673390243902439</v>
      </c>
      <c r="DS575">
        <v>-0.1933411149825819</v>
      </c>
      <c r="DT575">
        <v>0.01908785356186095</v>
      </c>
      <c r="DU575">
        <v>0</v>
      </c>
      <c r="DV575">
        <v>0</v>
      </c>
      <c r="DW575">
        <v>2</v>
      </c>
      <c r="DX575" t="s">
        <v>357</v>
      </c>
      <c r="DY575">
        <v>2.97722</v>
      </c>
      <c r="DZ575">
        <v>2.72852</v>
      </c>
      <c r="EA575">
        <v>0.164792</v>
      </c>
      <c r="EB575">
        <v>0.170047</v>
      </c>
      <c r="EC575">
        <v>0.120501</v>
      </c>
      <c r="ED575">
        <v>0.116634</v>
      </c>
      <c r="EE575">
        <v>24905.8</v>
      </c>
      <c r="EF575">
        <v>24462.2</v>
      </c>
      <c r="EG575">
        <v>30360.3</v>
      </c>
      <c r="EH575">
        <v>29734.1</v>
      </c>
      <c r="EI575">
        <v>36860</v>
      </c>
      <c r="EJ575">
        <v>34585.2</v>
      </c>
      <c r="EK575">
        <v>46459.3</v>
      </c>
      <c r="EL575">
        <v>44218.9</v>
      </c>
      <c r="EM575">
        <v>1.853</v>
      </c>
      <c r="EN575">
        <v>1.82673</v>
      </c>
      <c r="EO575">
        <v>0.179626</v>
      </c>
      <c r="EP575">
        <v>0</v>
      </c>
      <c r="EQ575">
        <v>32.1002</v>
      </c>
      <c r="ER575">
        <v>999.9</v>
      </c>
      <c r="ES575">
        <v>48.4</v>
      </c>
      <c r="ET575">
        <v>33.4</v>
      </c>
      <c r="EU575">
        <v>27.9895</v>
      </c>
      <c r="EV575">
        <v>63.0926</v>
      </c>
      <c r="EW575">
        <v>20.3846</v>
      </c>
      <c r="EX575">
        <v>1</v>
      </c>
      <c r="EY575">
        <v>0.158211</v>
      </c>
      <c r="EZ575">
        <v>-1.83775</v>
      </c>
      <c r="FA575">
        <v>20.1909</v>
      </c>
      <c r="FB575">
        <v>5.23077</v>
      </c>
      <c r="FC575">
        <v>11.974</v>
      </c>
      <c r="FD575">
        <v>4.9709</v>
      </c>
      <c r="FE575">
        <v>3.28968</v>
      </c>
      <c r="FF575">
        <v>9999</v>
      </c>
      <c r="FG575">
        <v>9999</v>
      </c>
      <c r="FH575">
        <v>9999</v>
      </c>
      <c r="FI575">
        <v>999.9</v>
      </c>
      <c r="FJ575">
        <v>4.97303</v>
      </c>
      <c r="FK575">
        <v>1.87744</v>
      </c>
      <c r="FL575">
        <v>1.87558</v>
      </c>
      <c r="FM575">
        <v>1.87839</v>
      </c>
      <c r="FN575">
        <v>1.87505</v>
      </c>
      <c r="FO575">
        <v>1.87866</v>
      </c>
      <c r="FP575">
        <v>1.87569</v>
      </c>
      <c r="FQ575">
        <v>1.87686</v>
      </c>
      <c r="FR575">
        <v>0</v>
      </c>
      <c r="FS575">
        <v>0</v>
      </c>
      <c r="FT575">
        <v>0</v>
      </c>
      <c r="FU575">
        <v>0</v>
      </c>
      <c r="FV575" t="s">
        <v>358</v>
      </c>
      <c r="FW575" t="s">
        <v>359</v>
      </c>
      <c r="FX575" t="s">
        <v>360</v>
      </c>
      <c r="FY575" t="s">
        <v>360</v>
      </c>
      <c r="FZ575" t="s">
        <v>360</v>
      </c>
      <c r="GA575" t="s">
        <v>360</v>
      </c>
      <c r="GB575">
        <v>0</v>
      </c>
      <c r="GC575">
        <v>100</v>
      </c>
      <c r="GD575">
        <v>100</v>
      </c>
      <c r="GE575">
        <v>5.03</v>
      </c>
      <c r="GF575">
        <v>0.4005</v>
      </c>
      <c r="GG575">
        <v>1.952128706093963</v>
      </c>
      <c r="GH575">
        <v>0.004218851560130391</v>
      </c>
      <c r="GI575">
        <v>-1.795455638341317E-06</v>
      </c>
      <c r="GJ575">
        <v>4.509012065089949E-10</v>
      </c>
      <c r="GK575">
        <v>0.4005864047308223</v>
      </c>
      <c r="GL575">
        <v>0</v>
      </c>
      <c r="GM575">
        <v>0</v>
      </c>
      <c r="GN575">
        <v>0</v>
      </c>
      <c r="GO575">
        <v>0</v>
      </c>
      <c r="GP575">
        <v>2124</v>
      </c>
      <c r="GQ575">
        <v>1</v>
      </c>
      <c r="GR575">
        <v>26</v>
      </c>
      <c r="GS575">
        <v>223385.7</v>
      </c>
      <c r="GT575">
        <v>1261.4</v>
      </c>
      <c r="GU575">
        <v>2.55493</v>
      </c>
      <c r="GV575">
        <v>2.54272</v>
      </c>
      <c r="GW575">
        <v>1.39893</v>
      </c>
      <c r="GX575">
        <v>2.36206</v>
      </c>
      <c r="GY575">
        <v>1.44897</v>
      </c>
      <c r="GZ575">
        <v>2.51343</v>
      </c>
      <c r="HA575">
        <v>39.9689</v>
      </c>
      <c r="HB575">
        <v>24.2101</v>
      </c>
      <c r="HC575">
        <v>18</v>
      </c>
      <c r="HD575">
        <v>494.771</v>
      </c>
      <c r="HE575">
        <v>449.875</v>
      </c>
      <c r="HF575">
        <v>34.2834</v>
      </c>
      <c r="HG575">
        <v>29.2439</v>
      </c>
      <c r="HH575">
        <v>30.0002</v>
      </c>
      <c r="HI575">
        <v>28.8859</v>
      </c>
      <c r="HJ575">
        <v>28.9247</v>
      </c>
      <c r="HK575">
        <v>51.1894</v>
      </c>
      <c r="HL575">
        <v>0</v>
      </c>
      <c r="HM575">
        <v>100</v>
      </c>
      <c r="HN575">
        <v>34.2829</v>
      </c>
      <c r="HO575">
        <v>1168.95</v>
      </c>
      <c r="HP575">
        <v>29.0264</v>
      </c>
      <c r="HQ575">
        <v>100.389</v>
      </c>
      <c r="HR575">
        <v>101.678</v>
      </c>
    </row>
    <row r="576" spans="1:226">
      <c r="A576">
        <v>560</v>
      </c>
      <c r="B576">
        <v>1677871210.1</v>
      </c>
      <c r="C576">
        <v>8688.599999904633</v>
      </c>
      <c r="D576" t="s">
        <v>1486</v>
      </c>
      <c r="E576" t="s">
        <v>1487</v>
      </c>
      <c r="F576">
        <v>5</v>
      </c>
      <c r="G576" t="s">
        <v>353</v>
      </c>
      <c r="H576" t="s">
        <v>1155</v>
      </c>
      <c r="I576">
        <v>1677871202.6</v>
      </c>
      <c r="J576">
        <f>(K576)/1000</f>
        <v>0</v>
      </c>
      <c r="K576">
        <f>IF(BF576, AN576, AH576)</f>
        <v>0</v>
      </c>
      <c r="L576">
        <f>IF(BF576, AI576, AG576)</f>
        <v>0</v>
      </c>
      <c r="M576">
        <f>BH576 - IF(AU576&gt;1, L576*BB576*100.0/(AW576*BV576), 0)</f>
        <v>0</v>
      </c>
      <c r="N576">
        <f>((T576-J576/2)*M576-L576)/(T576+J576/2)</f>
        <v>0</v>
      </c>
      <c r="O576">
        <f>N576*(BO576+BP576)/1000.0</f>
        <v>0</v>
      </c>
      <c r="P576">
        <f>(BH576 - IF(AU576&gt;1, L576*BB576*100.0/(AW576*BV576), 0))*(BO576+BP576)/1000.0</f>
        <v>0</v>
      </c>
      <c r="Q576">
        <f>2.0/((1/S576-1/R576)+SIGN(S576)*SQRT((1/S576-1/R576)*(1/S576-1/R576) + 4*BC576/((BC576+1)*(BC576+1))*(2*1/S576*1/R576-1/R576*1/R576)))</f>
        <v>0</v>
      </c>
      <c r="R576">
        <f>IF(LEFT(BD576,1)&lt;&gt;"0",IF(LEFT(BD576,1)="1",3.0,BE576),$D$5+$E$5*(BV576*BO576/($K$5*1000))+$F$5*(BV576*BO576/($K$5*1000))*MAX(MIN(BB576,$J$5),$I$5)*MAX(MIN(BB576,$J$5),$I$5)+$G$5*MAX(MIN(BB576,$J$5),$I$5)*(BV576*BO576/($K$5*1000))+$H$5*(BV576*BO576/($K$5*1000))*(BV576*BO576/($K$5*1000)))</f>
        <v>0</v>
      </c>
      <c r="S576">
        <f>J576*(1000-(1000*0.61365*exp(17.502*W576/(240.97+W576))/(BO576+BP576)+BJ576)/2)/(1000*0.61365*exp(17.502*W576/(240.97+W576))/(BO576+BP576)-BJ576)</f>
        <v>0</v>
      </c>
      <c r="T576">
        <f>1/((BC576+1)/(Q576/1.6)+1/(R576/1.37)) + BC576/((BC576+1)/(Q576/1.6) + BC576/(R576/1.37))</f>
        <v>0</v>
      </c>
      <c r="U576">
        <f>(AX576*BA576)</f>
        <v>0</v>
      </c>
      <c r="V576">
        <f>(BQ576+(U576+2*0.95*5.67E-8*(((BQ576+$B$7)+273)^4-(BQ576+273)^4)-44100*J576)/(1.84*29.3*R576+8*0.95*5.67E-8*(BQ576+273)^3))</f>
        <v>0</v>
      </c>
      <c r="W576">
        <f>($C$7*BR576+$D$7*BS576+$E$7*V576)</f>
        <v>0</v>
      </c>
      <c r="X576">
        <f>0.61365*exp(17.502*W576/(240.97+W576))</f>
        <v>0</v>
      </c>
      <c r="Y576">
        <f>(Z576/AA576*100)</f>
        <v>0</v>
      </c>
      <c r="Z576">
        <f>BJ576*(BO576+BP576)/1000</f>
        <v>0</v>
      </c>
      <c r="AA576">
        <f>0.61365*exp(17.502*BQ576/(240.97+BQ576))</f>
        <v>0</v>
      </c>
      <c r="AB576">
        <f>(X576-BJ576*(BO576+BP576)/1000)</f>
        <v>0</v>
      </c>
      <c r="AC576">
        <f>(-J576*44100)</f>
        <v>0</v>
      </c>
      <c r="AD576">
        <f>2*29.3*R576*0.92*(BQ576-W576)</f>
        <v>0</v>
      </c>
      <c r="AE576">
        <f>2*0.95*5.67E-8*(((BQ576+$B$7)+273)^4-(W576+273)^4)</f>
        <v>0</v>
      </c>
      <c r="AF576">
        <f>U576+AE576+AC576+AD576</f>
        <v>0</v>
      </c>
      <c r="AG576">
        <f>BN576*AU576*(BI576-BH576*(1000-AU576*BK576)/(1000-AU576*BJ576))/(100*BB576)</f>
        <v>0</v>
      </c>
      <c r="AH576">
        <f>1000*BN576*AU576*(BJ576-BK576)/(100*BB576*(1000-AU576*BJ576))</f>
        <v>0</v>
      </c>
      <c r="AI576">
        <f>(AJ576 - AK576 - BO576*1E3/(8.314*(BQ576+273.15)) * AM576/BN576 * AL576) * BN576/(100*BB576) * (1000 - BK576)/1000</f>
        <v>0</v>
      </c>
      <c r="AJ576">
        <v>1191.309562120855</v>
      </c>
      <c r="AK576">
        <v>1159.963999999999</v>
      </c>
      <c r="AL576">
        <v>3.426666077197356</v>
      </c>
      <c r="AM576">
        <v>63.79551976902608</v>
      </c>
      <c r="AN576">
        <f>(AP576 - AO576 + BO576*1E3/(8.314*(BQ576+273.15)) * AR576/BN576 * AQ576) * BN576/(100*BB576) * 1000/(1000 - AP576)</f>
        <v>0</v>
      </c>
      <c r="AO576">
        <v>27.52592138114047</v>
      </c>
      <c r="AP576">
        <v>29.15297878787878</v>
      </c>
      <c r="AQ576">
        <v>-1.746422670175038E-05</v>
      </c>
      <c r="AR576">
        <v>100.2132558642337</v>
      </c>
      <c r="AS576">
        <v>0</v>
      </c>
      <c r="AT576">
        <v>0</v>
      </c>
      <c r="AU576">
        <f>IF(AS576*$H$13&gt;=AW576,1.0,(AW576/(AW576-AS576*$H$13)))</f>
        <v>0</v>
      </c>
      <c r="AV576">
        <f>(AU576-1)*100</f>
        <v>0</v>
      </c>
      <c r="AW576">
        <f>MAX(0,($B$13+$C$13*BV576)/(1+$D$13*BV576)*BO576/(BQ576+273)*$E$13)</f>
        <v>0</v>
      </c>
      <c r="AX576">
        <f>$B$11*BW576+$C$11*BX576+$F$11*CI576*(1-CL576)</f>
        <v>0</v>
      </c>
      <c r="AY576">
        <f>AX576*AZ576</f>
        <v>0</v>
      </c>
      <c r="AZ576">
        <f>($B$11*$D$9+$C$11*$D$9+$F$11*((CV576+CN576)/MAX(CV576+CN576+CW576, 0.1)*$I$9+CW576/MAX(CV576+CN576+CW576, 0.1)*$J$9))/($B$11+$C$11+$F$11)</f>
        <v>0</v>
      </c>
      <c r="BA576">
        <f>($B$11*$K$9+$C$11*$K$9+$F$11*((CV576+CN576)/MAX(CV576+CN576+CW576, 0.1)*$P$9+CW576/MAX(CV576+CN576+CW576, 0.1)*$Q$9))/($B$11+$C$11+$F$11)</f>
        <v>0</v>
      </c>
      <c r="BB576">
        <v>3.21</v>
      </c>
      <c r="BC576">
        <v>0.5</v>
      </c>
      <c r="BD576" t="s">
        <v>355</v>
      </c>
      <c r="BE576">
        <v>2</v>
      </c>
      <c r="BF576" t="b">
        <v>1</v>
      </c>
      <c r="BG576">
        <v>1677871202.6</v>
      </c>
      <c r="BH576">
        <v>1102.763333333333</v>
      </c>
      <c r="BI576">
        <v>1142.92037037037</v>
      </c>
      <c r="BJ576">
        <v>29.17362222222222</v>
      </c>
      <c r="BK576">
        <v>27.5257</v>
      </c>
      <c r="BL576">
        <v>1097.746666666667</v>
      </c>
      <c r="BM576">
        <v>28.77304074074074</v>
      </c>
      <c r="BN576">
        <v>500.0322962962964</v>
      </c>
      <c r="BO576">
        <v>89.34167037037035</v>
      </c>
      <c r="BP576">
        <v>0.1000515555555556</v>
      </c>
      <c r="BQ576">
        <v>34.17908148148148</v>
      </c>
      <c r="BR576">
        <v>35.01255925925926</v>
      </c>
      <c r="BS576">
        <v>999.9000000000001</v>
      </c>
      <c r="BT576">
        <v>0</v>
      </c>
      <c r="BU576">
        <v>0</v>
      </c>
      <c r="BV576">
        <v>10002.4362962963</v>
      </c>
      <c r="BW576">
        <v>0</v>
      </c>
      <c r="BX576">
        <v>5.792219999999999</v>
      </c>
      <c r="BY576">
        <v>-40.15811481481482</v>
      </c>
      <c r="BZ576">
        <v>1135.901851851852</v>
      </c>
      <c r="CA576">
        <v>1175.271851851852</v>
      </c>
      <c r="CB576">
        <v>1.647921111111111</v>
      </c>
      <c r="CC576">
        <v>1142.92037037037</v>
      </c>
      <c r="CD576">
        <v>27.5257</v>
      </c>
      <c r="CE576">
        <v>2.60642</v>
      </c>
      <c r="CF576">
        <v>2.459192222222223</v>
      </c>
      <c r="CG576">
        <v>21.70675925925926</v>
      </c>
      <c r="CH576">
        <v>20.75891481481481</v>
      </c>
      <c r="CI576">
        <v>1999.991111111111</v>
      </c>
      <c r="CJ576">
        <v>0.9800066296296296</v>
      </c>
      <c r="CK576">
        <v>0.01999333703703704</v>
      </c>
      <c r="CL576">
        <v>0</v>
      </c>
      <c r="CM576">
        <v>2.044033333333333</v>
      </c>
      <c r="CN576">
        <v>0</v>
      </c>
      <c r="CO576">
        <v>6500.364074074074</v>
      </c>
      <c r="CP576">
        <v>17338.18888888889</v>
      </c>
      <c r="CQ576">
        <v>41.00892592592592</v>
      </c>
      <c r="CR576">
        <v>40.70566666666667</v>
      </c>
      <c r="CS576">
        <v>39.35855555555555</v>
      </c>
      <c r="CT576">
        <v>38.95333333333333</v>
      </c>
      <c r="CU576">
        <v>39.729</v>
      </c>
      <c r="CV576">
        <v>1960.005185185185</v>
      </c>
      <c r="CW576">
        <v>39.99</v>
      </c>
      <c r="CX576">
        <v>0</v>
      </c>
      <c r="CY576">
        <v>1677871213</v>
      </c>
      <c r="CZ576">
        <v>0</v>
      </c>
      <c r="DA576">
        <v>0</v>
      </c>
      <c r="DB576" t="s">
        <v>356</v>
      </c>
      <c r="DC576">
        <v>1664468064.5</v>
      </c>
      <c r="DD576">
        <v>1677795524</v>
      </c>
      <c r="DE576">
        <v>0</v>
      </c>
      <c r="DF576">
        <v>-0.419</v>
      </c>
      <c r="DG576">
        <v>-0.001</v>
      </c>
      <c r="DH576">
        <v>3.097</v>
      </c>
      <c r="DI576">
        <v>0.268</v>
      </c>
      <c r="DJ576">
        <v>400</v>
      </c>
      <c r="DK576">
        <v>24</v>
      </c>
      <c r="DL576">
        <v>0.15</v>
      </c>
      <c r="DM576">
        <v>0.13</v>
      </c>
      <c r="DN576">
        <v>-40.1479075</v>
      </c>
      <c r="DO576">
        <v>-0.06147579737327792</v>
      </c>
      <c r="DP576">
        <v>0.06325187502161506</v>
      </c>
      <c r="DQ576">
        <v>1</v>
      </c>
      <c r="DR576">
        <v>1.65824275</v>
      </c>
      <c r="DS576">
        <v>-0.1880151219512199</v>
      </c>
      <c r="DT576">
        <v>0.0180979871791727</v>
      </c>
      <c r="DU576">
        <v>0</v>
      </c>
      <c r="DV576">
        <v>1</v>
      </c>
      <c r="DW576">
        <v>2</v>
      </c>
      <c r="DX576" t="s">
        <v>365</v>
      </c>
      <c r="DY576">
        <v>2.97728</v>
      </c>
      <c r="DZ576">
        <v>2.72829</v>
      </c>
      <c r="EA576">
        <v>0.166344</v>
      </c>
      <c r="EB576">
        <v>0.171568</v>
      </c>
      <c r="EC576">
        <v>0.120462</v>
      </c>
      <c r="ED576">
        <v>0.116637</v>
      </c>
      <c r="EE576">
        <v>24859.2</v>
      </c>
      <c r="EF576">
        <v>24417</v>
      </c>
      <c r="EG576">
        <v>30359.9</v>
      </c>
      <c r="EH576">
        <v>29733.6</v>
      </c>
      <c r="EI576">
        <v>36861.3</v>
      </c>
      <c r="EJ576">
        <v>34584.9</v>
      </c>
      <c r="EK576">
        <v>46458.7</v>
      </c>
      <c r="EL576">
        <v>44218.6</v>
      </c>
      <c r="EM576">
        <v>1.85308</v>
      </c>
      <c r="EN576">
        <v>1.82668</v>
      </c>
      <c r="EO576">
        <v>0.180595</v>
      </c>
      <c r="EP576">
        <v>0</v>
      </c>
      <c r="EQ576">
        <v>32.0952</v>
      </c>
      <c r="ER576">
        <v>999.9</v>
      </c>
      <c r="ES576">
        <v>48.4</v>
      </c>
      <c r="ET576">
        <v>33.4</v>
      </c>
      <c r="EU576">
        <v>27.9904</v>
      </c>
      <c r="EV576">
        <v>63.1926</v>
      </c>
      <c r="EW576">
        <v>20.004</v>
      </c>
      <c r="EX576">
        <v>1</v>
      </c>
      <c r="EY576">
        <v>0.158559</v>
      </c>
      <c r="EZ576">
        <v>-1.85805</v>
      </c>
      <c r="FA576">
        <v>20.1906</v>
      </c>
      <c r="FB576">
        <v>5.23032</v>
      </c>
      <c r="FC576">
        <v>11.974</v>
      </c>
      <c r="FD576">
        <v>4.97075</v>
      </c>
      <c r="FE576">
        <v>3.2897</v>
      </c>
      <c r="FF576">
        <v>9999</v>
      </c>
      <c r="FG576">
        <v>9999</v>
      </c>
      <c r="FH576">
        <v>9999</v>
      </c>
      <c r="FI576">
        <v>999.9</v>
      </c>
      <c r="FJ576">
        <v>4.97302</v>
      </c>
      <c r="FK576">
        <v>1.87745</v>
      </c>
      <c r="FL576">
        <v>1.87561</v>
      </c>
      <c r="FM576">
        <v>1.87843</v>
      </c>
      <c r="FN576">
        <v>1.87513</v>
      </c>
      <c r="FO576">
        <v>1.87867</v>
      </c>
      <c r="FP576">
        <v>1.87575</v>
      </c>
      <c r="FQ576">
        <v>1.87694</v>
      </c>
      <c r="FR576">
        <v>0</v>
      </c>
      <c r="FS576">
        <v>0</v>
      </c>
      <c r="FT576">
        <v>0</v>
      </c>
      <c r="FU576">
        <v>0</v>
      </c>
      <c r="FV576" t="s">
        <v>358</v>
      </c>
      <c r="FW576" t="s">
        <v>359</v>
      </c>
      <c r="FX576" t="s">
        <v>360</v>
      </c>
      <c r="FY576" t="s">
        <v>360</v>
      </c>
      <c r="FZ576" t="s">
        <v>360</v>
      </c>
      <c r="GA576" t="s">
        <v>360</v>
      </c>
      <c r="GB576">
        <v>0</v>
      </c>
      <c r="GC576">
        <v>100</v>
      </c>
      <c r="GD576">
        <v>100</v>
      </c>
      <c r="GE576">
        <v>5.07</v>
      </c>
      <c r="GF576">
        <v>0.4005</v>
      </c>
      <c r="GG576">
        <v>1.952128706093963</v>
      </c>
      <c r="GH576">
        <v>0.004218851560130391</v>
      </c>
      <c r="GI576">
        <v>-1.795455638341317E-06</v>
      </c>
      <c r="GJ576">
        <v>4.509012065089949E-10</v>
      </c>
      <c r="GK576">
        <v>0.4005864047308223</v>
      </c>
      <c r="GL576">
        <v>0</v>
      </c>
      <c r="GM576">
        <v>0</v>
      </c>
      <c r="GN576">
        <v>0</v>
      </c>
      <c r="GO576">
        <v>0</v>
      </c>
      <c r="GP576">
        <v>2124</v>
      </c>
      <c r="GQ576">
        <v>1</v>
      </c>
      <c r="GR576">
        <v>26</v>
      </c>
      <c r="GS576">
        <v>223385.8</v>
      </c>
      <c r="GT576">
        <v>1261.4</v>
      </c>
      <c r="GU576">
        <v>2.58545</v>
      </c>
      <c r="GV576">
        <v>2.55859</v>
      </c>
      <c r="GW576">
        <v>1.39893</v>
      </c>
      <c r="GX576">
        <v>2.36328</v>
      </c>
      <c r="GY576">
        <v>1.44897</v>
      </c>
      <c r="GZ576">
        <v>2.40967</v>
      </c>
      <c r="HA576">
        <v>39.9689</v>
      </c>
      <c r="HB576">
        <v>24.2101</v>
      </c>
      <c r="HC576">
        <v>18</v>
      </c>
      <c r="HD576">
        <v>494.835</v>
      </c>
      <c r="HE576">
        <v>449.876</v>
      </c>
      <c r="HF576">
        <v>34.2743</v>
      </c>
      <c r="HG576">
        <v>29.2471</v>
      </c>
      <c r="HH576">
        <v>30.0004</v>
      </c>
      <c r="HI576">
        <v>28.8892</v>
      </c>
      <c r="HJ576">
        <v>28.929</v>
      </c>
      <c r="HK576">
        <v>51.8148</v>
      </c>
      <c r="HL576">
        <v>0</v>
      </c>
      <c r="HM576">
        <v>100</v>
      </c>
      <c r="HN576">
        <v>34.2763</v>
      </c>
      <c r="HO576">
        <v>1188.99</v>
      </c>
      <c r="HP576">
        <v>29.0264</v>
      </c>
      <c r="HQ576">
        <v>100.388</v>
      </c>
      <c r="HR576">
        <v>101.677</v>
      </c>
    </row>
    <row r="577" spans="1:226">
      <c r="A577">
        <v>561</v>
      </c>
      <c r="B577">
        <v>1677871215.1</v>
      </c>
      <c r="C577">
        <v>8693.599999904633</v>
      </c>
      <c r="D577" t="s">
        <v>1488</v>
      </c>
      <c r="E577" t="s">
        <v>1489</v>
      </c>
      <c r="F577">
        <v>5</v>
      </c>
      <c r="G577" t="s">
        <v>353</v>
      </c>
      <c r="H577" t="s">
        <v>1155</v>
      </c>
      <c r="I577">
        <v>1677871207.314285</v>
      </c>
      <c r="J577">
        <f>(K577)/1000</f>
        <v>0</v>
      </c>
      <c r="K577">
        <f>IF(BF577, AN577, AH577)</f>
        <v>0</v>
      </c>
      <c r="L577">
        <f>IF(BF577, AI577, AG577)</f>
        <v>0</v>
      </c>
      <c r="M577">
        <f>BH577 - IF(AU577&gt;1, L577*BB577*100.0/(AW577*BV577), 0)</f>
        <v>0</v>
      </c>
      <c r="N577">
        <f>((T577-J577/2)*M577-L577)/(T577+J577/2)</f>
        <v>0</v>
      </c>
      <c r="O577">
        <f>N577*(BO577+BP577)/1000.0</f>
        <v>0</v>
      </c>
      <c r="P577">
        <f>(BH577 - IF(AU577&gt;1, L577*BB577*100.0/(AW577*BV577), 0))*(BO577+BP577)/1000.0</f>
        <v>0</v>
      </c>
      <c r="Q577">
        <f>2.0/((1/S577-1/R577)+SIGN(S577)*SQRT((1/S577-1/R577)*(1/S577-1/R577) + 4*BC577/((BC577+1)*(BC577+1))*(2*1/S577*1/R577-1/R577*1/R577)))</f>
        <v>0</v>
      </c>
      <c r="R577">
        <f>IF(LEFT(BD577,1)&lt;&gt;"0",IF(LEFT(BD577,1)="1",3.0,BE577),$D$5+$E$5*(BV577*BO577/($K$5*1000))+$F$5*(BV577*BO577/($K$5*1000))*MAX(MIN(BB577,$J$5),$I$5)*MAX(MIN(BB577,$J$5),$I$5)+$G$5*MAX(MIN(BB577,$J$5),$I$5)*(BV577*BO577/($K$5*1000))+$H$5*(BV577*BO577/($K$5*1000))*(BV577*BO577/($K$5*1000)))</f>
        <v>0</v>
      </c>
      <c r="S577">
        <f>J577*(1000-(1000*0.61365*exp(17.502*W577/(240.97+W577))/(BO577+BP577)+BJ577)/2)/(1000*0.61365*exp(17.502*W577/(240.97+W577))/(BO577+BP577)-BJ577)</f>
        <v>0</v>
      </c>
      <c r="T577">
        <f>1/((BC577+1)/(Q577/1.6)+1/(R577/1.37)) + BC577/((BC577+1)/(Q577/1.6) + BC577/(R577/1.37))</f>
        <v>0</v>
      </c>
      <c r="U577">
        <f>(AX577*BA577)</f>
        <v>0</v>
      </c>
      <c r="V577">
        <f>(BQ577+(U577+2*0.95*5.67E-8*(((BQ577+$B$7)+273)^4-(BQ577+273)^4)-44100*J577)/(1.84*29.3*R577+8*0.95*5.67E-8*(BQ577+273)^3))</f>
        <v>0</v>
      </c>
      <c r="W577">
        <f>($C$7*BR577+$D$7*BS577+$E$7*V577)</f>
        <v>0</v>
      </c>
      <c r="X577">
        <f>0.61365*exp(17.502*W577/(240.97+W577))</f>
        <v>0</v>
      </c>
      <c r="Y577">
        <f>(Z577/AA577*100)</f>
        <v>0</v>
      </c>
      <c r="Z577">
        <f>BJ577*(BO577+BP577)/1000</f>
        <v>0</v>
      </c>
      <c r="AA577">
        <f>0.61365*exp(17.502*BQ577/(240.97+BQ577))</f>
        <v>0</v>
      </c>
      <c r="AB577">
        <f>(X577-BJ577*(BO577+BP577)/1000)</f>
        <v>0</v>
      </c>
      <c r="AC577">
        <f>(-J577*44100)</f>
        <v>0</v>
      </c>
      <c r="AD577">
        <f>2*29.3*R577*0.92*(BQ577-W577)</f>
        <v>0</v>
      </c>
      <c r="AE577">
        <f>2*0.95*5.67E-8*(((BQ577+$B$7)+273)^4-(W577+273)^4)</f>
        <v>0</v>
      </c>
      <c r="AF577">
        <f>U577+AE577+AC577+AD577</f>
        <v>0</v>
      </c>
      <c r="AG577">
        <f>BN577*AU577*(BI577-BH577*(1000-AU577*BK577)/(1000-AU577*BJ577))/(100*BB577)</f>
        <v>0</v>
      </c>
      <c r="AH577">
        <f>1000*BN577*AU577*(BJ577-BK577)/(100*BB577*(1000-AU577*BJ577))</f>
        <v>0</v>
      </c>
      <c r="AI577">
        <f>(AJ577 - AK577 - BO577*1E3/(8.314*(BQ577+273.15)) * AM577/BN577 * AL577) * BN577/(100*BB577) * (1000 - BK577)/1000</f>
        <v>0</v>
      </c>
      <c r="AJ577">
        <v>1208.569046269145</v>
      </c>
      <c r="AK577">
        <v>1177.051272727273</v>
      </c>
      <c r="AL577">
        <v>3.42648934260124</v>
      </c>
      <c r="AM577">
        <v>63.79551976902608</v>
      </c>
      <c r="AN577">
        <f>(AP577 - AO577 + BO577*1E3/(8.314*(BQ577+273.15)) * AR577/BN577 * AQ577) * BN577/(100*BB577) * 1000/(1000 - AP577)</f>
        <v>0</v>
      </c>
      <c r="AO577">
        <v>27.52528817468447</v>
      </c>
      <c r="AP577">
        <v>29.13937878787878</v>
      </c>
      <c r="AQ577">
        <v>-1.717976276912065E-05</v>
      </c>
      <c r="AR577">
        <v>100.2132558642337</v>
      </c>
      <c r="AS577">
        <v>0</v>
      </c>
      <c r="AT577">
        <v>0</v>
      </c>
      <c r="AU577">
        <f>IF(AS577*$H$13&gt;=AW577,1.0,(AW577/(AW577-AS577*$H$13)))</f>
        <v>0</v>
      </c>
      <c r="AV577">
        <f>(AU577-1)*100</f>
        <v>0</v>
      </c>
      <c r="AW577">
        <f>MAX(0,($B$13+$C$13*BV577)/(1+$D$13*BV577)*BO577/(BQ577+273)*$E$13)</f>
        <v>0</v>
      </c>
      <c r="AX577">
        <f>$B$11*BW577+$C$11*BX577+$F$11*CI577*(1-CL577)</f>
        <v>0</v>
      </c>
      <c r="AY577">
        <f>AX577*AZ577</f>
        <v>0</v>
      </c>
      <c r="AZ577">
        <f>($B$11*$D$9+$C$11*$D$9+$F$11*((CV577+CN577)/MAX(CV577+CN577+CW577, 0.1)*$I$9+CW577/MAX(CV577+CN577+CW577, 0.1)*$J$9))/($B$11+$C$11+$F$11)</f>
        <v>0</v>
      </c>
      <c r="BA577">
        <f>($B$11*$K$9+$C$11*$K$9+$F$11*((CV577+CN577)/MAX(CV577+CN577+CW577, 0.1)*$P$9+CW577/MAX(CV577+CN577+CW577, 0.1)*$Q$9))/($B$11+$C$11+$F$11)</f>
        <v>0</v>
      </c>
      <c r="BB577">
        <v>3.21</v>
      </c>
      <c r="BC577">
        <v>0.5</v>
      </c>
      <c r="BD577" t="s">
        <v>355</v>
      </c>
      <c r="BE577">
        <v>2</v>
      </c>
      <c r="BF577" t="b">
        <v>1</v>
      </c>
      <c r="BG577">
        <v>1677871207.314285</v>
      </c>
      <c r="BH577">
        <v>1118.4975</v>
      </c>
      <c r="BI577">
        <v>1158.694285714286</v>
      </c>
      <c r="BJ577">
        <v>29.160025</v>
      </c>
      <c r="BK577">
        <v>27.52581071428571</v>
      </c>
      <c r="BL577">
        <v>1113.451428571429</v>
      </c>
      <c r="BM577">
        <v>28.75945</v>
      </c>
      <c r="BN577">
        <v>500.0301428571429</v>
      </c>
      <c r="BO577">
        <v>89.34235</v>
      </c>
      <c r="BP577">
        <v>0.10008365</v>
      </c>
      <c r="BQ577">
        <v>34.17445</v>
      </c>
      <c r="BR577">
        <v>35.01029285714286</v>
      </c>
      <c r="BS577">
        <v>999.9000000000002</v>
      </c>
      <c r="BT577">
        <v>0</v>
      </c>
      <c r="BU577">
        <v>0</v>
      </c>
      <c r="BV577">
        <v>10005.16</v>
      </c>
      <c r="BW577">
        <v>0</v>
      </c>
      <c r="BX577">
        <v>5.793550714285714</v>
      </c>
      <c r="BY577">
        <v>-40.19713214285714</v>
      </c>
      <c r="BZ577">
        <v>1152.0925</v>
      </c>
      <c r="CA577">
        <v>1191.491071428571</v>
      </c>
      <c r="CB577">
        <v>1.634216785714286</v>
      </c>
      <c r="CC577">
        <v>1158.694285714286</v>
      </c>
      <c r="CD577">
        <v>27.52581071428571</v>
      </c>
      <c r="CE577">
        <v>2.605225357142857</v>
      </c>
      <c r="CF577">
        <v>2.459220714285714</v>
      </c>
      <c r="CG577">
        <v>21.69925357142857</v>
      </c>
      <c r="CH577">
        <v>20.75909642857143</v>
      </c>
      <c r="CI577">
        <v>2000.012857142857</v>
      </c>
      <c r="CJ577">
        <v>0.9800069999999999</v>
      </c>
      <c r="CK577">
        <v>0.01999305000000001</v>
      </c>
      <c r="CL577">
        <v>0</v>
      </c>
      <c r="CM577">
        <v>2.064925</v>
      </c>
      <c r="CN577">
        <v>0</v>
      </c>
      <c r="CO577">
        <v>6501.087857142856</v>
      </c>
      <c r="CP577">
        <v>17338.38214285714</v>
      </c>
      <c r="CQ577">
        <v>40.99303571428571</v>
      </c>
      <c r="CR577">
        <v>40.7185</v>
      </c>
      <c r="CS577">
        <v>39.35021428571428</v>
      </c>
      <c r="CT577">
        <v>38.9595</v>
      </c>
      <c r="CU577">
        <v>39.73875</v>
      </c>
      <c r="CV577">
        <v>1960.027857142857</v>
      </c>
      <c r="CW577">
        <v>39.99</v>
      </c>
      <c r="CX577">
        <v>0</v>
      </c>
      <c r="CY577">
        <v>1677871218.4</v>
      </c>
      <c r="CZ577">
        <v>0</v>
      </c>
      <c r="DA577">
        <v>0</v>
      </c>
      <c r="DB577" t="s">
        <v>356</v>
      </c>
      <c r="DC577">
        <v>1664468064.5</v>
      </c>
      <c r="DD577">
        <v>1677795524</v>
      </c>
      <c r="DE577">
        <v>0</v>
      </c>
      <c r="DF577">
        <v>-0.419</v>
      </c>
      <c r="DG577">
        <v>-0.001</v>
      </c>
      <c r="DH577">
        <v>3.097</v>
      </c>
      <c r="DI577">
        <v>0.268</v>
      </c>
      <c r="DJ577">
        <v>400</v>
      </c>
      <c r="DK577">
        <v>24</v>
      </c>
      <c r="DL577">
        <v>0.15</v>
      </c>
      <c r="DM577">
        <v>0.13</v>
      </c>
      <c r="DN577">
        <v>-40.18542</v>
      </c>
      <c r="DO577">
        <v>-0.2579212007503376</v>
      </c>
      <c r="DP577">
        <v>0.08557916568885256</v>
      </c>
      <c r="DQ577">
        <v>0</v>
      </c>
      <c r="DR577">
        <v>1.642965</v>
      </c>
      <c r="DS577">
        <v>-0.1780203377110728</v>
      </c>
      <c r="DT577">
        <v>0.0171386730816595</v>
      </c>
      <c r="DU577">
        <v>0</v>
      </c>
      <c r="DV577">
        <v>0</v>
      </c>
      <c r="DW577">
        <v>2</v>
      </c>
      <c r="DX577" t="s">
        <v>357</v>
      </c>
      <c r="DY577">
        <v>2.97732</v>
      </c>
      <c r="DZ577">
        <v>2.72826</v>
      </c>
      <c r="EA577">
        <v>0.167869</v>
      </c>
      <c r="EB577">
        <v>0.1731</v>
      </c>
      <c r="EC577">
        <v>0.120417</v>
      </c>
      <c r="ED577">
        <v>0.116627</v>
      </c>
      <c r="EE577">
        <v>24813.7</v>
      </c>
      <c r="EF577">
        <v>24371.9</v>
      </c>
      <c r="EG577">
        <v>30359.9</v>
      </c>
      <c r="EH577">
        <v>29733.8</v>
      </c>
      <c r="EI577">
        <v>36863.5</v>
      </c>
      <c r="EJ577">
        <v>34585.6</v>
      </c>
      <c r="EK577">
        <v>46458.9</v>
      </c>
      <c r="EL577">
        <v>44218.8</v>
      </c>
      <c r="EM577">
        <v>1.85303</v>
      </c>
      <c r="EN577">
        <v>1.82675</v>
      </c>
      <c r="EO577">
        <v>0.18077</v>
      </c>
      <c r="EP577">
        <v>0</v>
      </c>
      <c r="EQ577">
        <v>32.0903</v>
      </c>
      <c r="ER577">
        <v>999.9</v>
      </c>
      <c r="ES577">
        <v>48.4</v>
      </c>
      <c r="ET577">
        <v>33.4</v>
      </c>
      <c r="EU577">
        <v>27.9932</v>
      </c>
      <c r="EV577">
        <v>63.1726</v>
      </c>
      <c r="EW577">
        <v>20.3446</v>
      </c>
      <c r="EX577">
        <v>1</v>
      </c>
      <c r="EY577">
        <v>0.15875</v>
      </c>
      <c r="EZ577">
        <v>-1.82725</v>
      </c>
      <c r="FA577">
        <v>20.1907</v>
      </c>
      <c r="FB577">
        <v>5.22762</v>
      </c>
      <c r="FC577">
        <v>11.974</v>
      </c>
      <c r="FD577">
        <v>4.9705</v>
      </c>
      <c r="FE577">
        <v>3.28935</v>
      </c>
      <c r="FF577">
        <v>9999</v>
      </c>
      <c r="FG577">
        <v>9999</v>
      </c>
      <c r="FH577">
        <v>9999</v>
      </c>
      <c r="FI577">
        <v>999.9</v>
      </c>
      <c r="FJ577">
        <v>4.97302</v>
      </c>
      <c r="FK577">
        <v>1.87743</v>
      </c>
      <c r="FL577">
        <v>1.87557</v>
      </c>
      <c r="FM577">
        <v>1.87836</v>
      </c>
      <c r="FN577">
        <v>1.87503</v>
      </c>
      <c r="FO577">
        <v>1.87866</v>
      </c>
      <c r="FP577">
        <v>1.87565</v>
      </c>
      <c r="FQ577">
        <v>1.87685</v>
      </c>
      <c r="FR577">
        <v>0</v>
      </c>
      <c r="FS577">
        <v>0</v>
      </c>
      <c r="FT577">
        <v>0</v>
      </c>
      <c r="FU577">
        <v>0</v>
      </c>
      <c r="FV577" t="s">
        <v>358</v>
      </c>
      <c r="FW577" t="s">
        <v>359</v>
      </c>
      <c r="FX577" t="s">
        <v>360</v>
      </c>
      <c r="FY577" t="s">
        <v>360</v>
      </c>
      <c r="FZ577" t="s">
        <v>360</v>
      </c>
      <c r="GA577" t="s">
        <v>360</v>
      </c>
      <c r="GB577">
        <v>0</v>
      </c>
      <c r="GC577">
        <v>100</v>
      </c>
      <c r="GD577">
        <v>100</v>
      </c>
      <c r="GE577">
        <v>5.1</v>
      </c>
      <c r="GF577">
        <v>0.4006</v>
      </c>
      <c r="GG577">
        <v>1.952128706093963</v>
      </c>
      <c r="GH577">
        <v>0.004218851560130391</v>
      </c>
      <c r="GI577">
        <v>-1.795455638341317E-06</v>
      </c>
      <c r="GJ577">
        <v>4.509012065089949E-10</v>
      </c>
      <c r="GK577">
        <v>0.4005864047308223</v>
      </c>
      <c r="GL577">
        <v>0</v>
      </c>
      <c r="GM577">
        <v>0</v>
      </c>
      <c r="GN577">
        <v>0</v>
      </c>
      <c r="GO577">
        <v>0</v>
      </c>
      <c r="GP577">
        <v>2124</v>
      </c>
      <c r="GQ577">
        <v>1</v>
      </c>
      <c r="GR577">
        <v>26</v>
      </c>
      <c r="GS577">
        <v>223385.8</v>
      </c>
      <c r="GT577">
        <v>1261.5</v>
      </c>
      <c r="GU577">
        <v>2.61353</v>
      </c>
      <c r="GV577">
        <v>2.5415</v>
      </c>
      <c r="GW577">
        <v>1.39893</v>
      </c>
      <c r="GX577">
        <v>2.36206</v>
      </c>
      <c r="GY577">
        <v>1.44897</v>
      </c>
      <c r="GZ577">
        <v>2.51709</v>
      </c>
      <c r="HA577">
        <v>39.9437</v>
      </c>
      <c r="HB577">
        <v>24.2188</v>
      </c>
      <c r="HC577">
        <v>18</v>
      </c>
      <c r="HD577">
        <v>494.835</v>
      </c>
      <c r="HE577">
        <v>449.947</v>
      </c>
      <c r="HF577">
        <v>34.2645</v>
      </c>
      <c r="HG577">
        <v>29.2496</v>
      </c>
      <c r="HH577">
        <v>30.0002</v>
      </c>
      <c r="HI577">
        <v>28.8934</v>
      </c>
      <c r="HJ577">
        <v>28.9321</v>
      </c>
      <c r="HK577">
        <v>52.3563</v>
      </c>
      <c r="HL577">
        <v>0</v>
      </c>
      <c r="HM577">
        <v>100</v>
      </c>
      <c r="HN577">
        <v>34.26</v>
      </c>
      <c r="HO577">
        <v>1202.35</v>
      </c>
      <c r="HP577">
        <v>29.0264</v>
      </c>
      <c r="HQ577">
        <v>100.388</v>
      </c>
      <c r="HR577">
        <v>101.677</v>
      </c>
    </row>
    <row r="578" spans="1:226">
      <c r="A578">
        <v>562</v>
      </c>
      <c r="B578">
        <v>1677871220.1</v>
      </c>
      <c r="C578">
        <v>8698.599999904633</v>
      </c>
      <c r="D578" t="s">
        <v>1490</v>
      </c>
      <c r="E578" t="s">
        <v>1491</v>
      </c>
      <c r="F578">
        <v>5</v>
      </c>
      <c r="G578" t="s">
        <v>353</v>
      </c>
      <c r="H578" t="s">
        <v>1155</v>
      </c>
      <c r="I578">
        <v>1677871212.6</v>
      </c>
      <c r="J578">
        <f>(K578)/1000</f>
        <v>0</v>
      </c>
      <c r="K578">
        <f>IF(BF578, AN578, AH578)</f>
        <v>0</v>
      </c>
      <c r="L578">
        <f>IF(BF578, AI578, AG578)</f>
        <v>0</v>
      </c>
      <c r="M578">
        <f>BH578 - IF(AU578&gt;1, L578*BB578*100.0/(AW578*BV578), 0)</f>
        <v>0</v>
      </c>
      <c r="N578">
        <f>((T578-J578/2)*M578-L578)/(T578+J578/2)</f>
        <v>0</v>
      </c>
      <c r="O578">
        <f>N578*(BO578+BP578)/1000.0</f>
        <v>0</v>
      </c>
      <c r="P578">
        <f>(BH578 - IF(AU578&gt;1, L578*BB578*100.0/(AW578*BV578), 0))*(BO578+BP578)/1000.0</f>
        <v>0</v>
      </c>
      <c r="Q578">
        <f>2.0/((1/S578-1/R578)+SIGN(S578)*SQRT((1/S578-1/R578)*(1/S578-1/R578) + 4*BC578/((BC578+1)*(BC578+1))*(2*1/S578*1/R578-1/R578*1/R578)))</f>
        <v>0</v>
      </c>
      <c r="R578">
        <f>IF(LEFT(BD578,1)&lt;&gt;"0",IF(LEFT(BD578,1)="1",3.0,BE578),$D$5+$E$5*(BV578*BO578/($K$5*1000))+$F$5*(BV578*BO578/($K$5*1000))*MAX(MIN(BB578,$J$5),$I$5)*MAX(MIN(BB578,$J$5),$I$5)+$G$5*MAX(MIN(BB578,$J$5),$I$5)*(BV578*BO578/($K$5*1000))+$H$5*(BV578*BO578/($K$5*1000))*(BV578*BO578/($K$5*1000)))</f>
        <v>0</v>
      </c>
      <c r="S578">
        <f>J578*(1000-(1000*0.61365*exp(17.502*W578/(240.97+W578))/(BO578+BP578)+BJ578)/2)/(1000*0.61365*exp(17.502*W578/(240.97+W578))/(BO578+BP578)-BJ578)</f>
        <v>0</v>
      </c>
      <c r="T578">
        <f>1/((BC578+1)/(Q578/1.6)+1/(R578/1.37)) + BC578/((BC578+1)/(Q578/1.6) + BC578/(R578/1.37))</f>
        <v>0</v>
      </c>
      <c r="U578">
        <f>(AX578*BA578)</f>
        <v>0</v>
      </c>
      <c r="V578">
        <f>(BQ578+(U578+2*0.95*5.67E-8*(((BQ578+$B$7)+273)^4-(BQ578+273)^4)-44100*J578)/(1.84*29.3*R578+8*0.95*5.67E-8*(BQ578+273)^3))</f>
        <v>0</v>
      </c>
      <c r="W578">
        <f>($C$7*BR578+$D$7*BS578+$E$7*V578)</f>
        <v>0</v>
      </c>
      <c r="X578">
        <f>0.61365*exp(17.502*W578/(240.97+W578))</f>
        <v>0</v>
      </c>
      <c r="Y578">
        <f>(Z578/AA578*100)</f>
        <v>0</v>
      </c>
      <c r="Z578">
        <f>BJ578*(BO578+BP578)/1000</f>
        <v>0</v>
      </c>
      <c r="AA578">
        <f>0.61365*exp(17.502*BQ578/(240.97+BQ578))</f>
        <v>0</v>
      </c>
      <c r="AB578">
        <f>(X578-BJ578*(BO578+BP578)/1000)</f>
        <v>0</v>
      </c>
      <c r="AC578">
        <f>(-J578*44100)</f>
        <v>0</v>
      </c>
      <c r="AD578">
        <f>2*29.3*R578*0.92*(BQ578-W578)</f>
        <v>0</v>
      </c>
      <c r="AE578">
        <f>2*0.95*5.67E-8*(((BQ578+$B$7)+273)^4-(W578+273)^4)</f>
        <v>0</v>
      </c>
      <c r="AF578">
        <f>U578+AE578+AC578+AD578</f>
        <v>0</v>
      </c>
      <c r="AG578">
        <f>BN578*AU578*(BI578-BH578*(1000-AU578*BK578)/(1000-AU578*BJ578))/(100*BB578)</f>
        <v>0</v>
      </c>
      <c r="AH578">
        <f>1000*BN578*AU578*(BJ578-BK578)/(100*BB578*(1000-AU578*BJ578))</f>
        <v>0</v>
      </c>
      <c r="AI578">
        <f>(AJ578 - AK578 - BO578*1E3/(8.314*(BQ578+273.15)) * AM578/BN578 * AL578) * BN578/(100*BB578) * (1000 - BK578)/1000</f>
        <v>0</v>
      </c>
      <c r="AJ578">
        <v>1225.882213438508</v>
      </c>
      <c r="AK578">
        <v>1194.179515151515</v>
      </c>
      <c r="AL578">
        <v>3.406799110437642</v>
      </c>
      <c r="AM578">
        <v>63.79551976902608</v>
      </c>
      <c r="AN578">
        <f>(AP578 - AO578 + BO578*1E3/(8.314*(BQ578+273.15)) * AR578/BN578 * AQ578) * BN578/(100*BB578) * 1000/(1000 - AP578)</f>
        <v>0</v>
      </c>
      <c r="AO578">
        <v>27.52385363393629</v>
      </c>
      <c r="AP578">
        <v>29.12501515151516</v>
      </c>
      <c r="AQ578">
        <v>-2.051240527950443E-05</v>
      </c>
      <c r="AR578">
        <v>100.2132558642337</v>
      </c>
      <c r="AS578">
        <v>0</v>
      </c>
      <c r="AT578">
        <v>0</v>
      </c>
      <c r="AU578">
        <f>IF(AS578*$H$13&gt;=AW578,1.0,(AW578/(AW578-AS578*$H$13)))</f>
        <v>0</v>
      </c>
      <c r="AV578">
        <f>(AU578-1)*100</f>
        <v>0</v>
      </c>
      <c r="AW578">
        <f>MAX(0,($B$13+$C$13*BV578)/(1+$D$13*BV578)*BO578/(BQ578+273)*$E$13)</f>
        <v>0</v>
      </c>
      <c r="AX578">
        <f>$B$11*BW578+$C$11*BX578+$F$11*CI578*(1-CL578)</f>
        <v>0</v>
      </c>
      <c r="AY578">
        <f>AX578*AZ578</f>
        <v>0</v>
      </c>
      <c r="AZ578">
        <f>($B$11*$D$9+$C$11*$D$9+$F$11*((CV578+CN578)/MAX(CV578+CN578+CW578, 0.1)*$I$9+CW578/MAX(CV578+CN578+CW578, 0.1)*$J$9))/($B$11+$C$11+$F$11)</f>
        <v>0</v>
      </c>
      <c r="BA578">
        <f>($B$11*$K$9+$C$11*$K$9+$F$11*((CV578+CN578)/MAX(CV578+CN578+CW578, 0.1)*$P$9+CW578/MAX(CV578+CN578+CW578, 0.1)*$Q$9))/($B$11+$C$11+$F$11)</f>
        <v>0</v>
      </c>
      <c r="BB578">
        <v>3.21</v>
      </c>
      <c r="BC578">
        <v>0.5</v>
      </c>
      <c r="BD578" t="s">
        <v>355</v>
      </c>
      <c r="BE578">
        <v>2</v>
      </c>
      <c r="BF578" t="b">
        <v>1</v>
      </c>
      <c r="BG578">
        <v>1677871212.6</v>
      </c>
      <c r="BH578">
        <v>1136.123703703704</v>
      </c>
      <c r="BI578">
        <v>1176.397037037037</v>
      </c>
      <c r="BJ578">
        <v>29.14485555555555</v>
      </c>
      <c r="BK578">
        <v>27.5250962962963</v>
      </c>
      <c r="BL578">
        <v>1131.044814814815</v>
      </c>
      <c r="BM578">
        <v>28.74428148148148</v>
      </c>
      <c r="BN578">
        <v>500.0280740740741</v>
      </c>
      <c r="BO578">
        <v>89.34161851851852</v>
      </c>
      <c r="BP578">
        <v>0.1000756666666667</v>
      </c>
      <c r="BQ578">
        <v>34.16914074074074</v>
      </c>
      <c r="BR578">
        <v>35.01455925925926</v>
      </c>
      <c r="BS578">
        <v>999.9000000000001</v>
      </c>
      <c r="BT578">
        <v>0</v>
      </c>
      <c r="BU578">
        <v>0</v>
      </c>
      <c r="BV578">
        <v>10002.01666666667</v>
      </c>
      <c r="BW578">
        <v>0</v>
      </c>
      <c r="BX578">
        <v>5.795797777777778</v>
      </c>
      <c r="BY578">
        <v>-40.27347777777778</v>
      </c>
      <c r="BZ578">
        <v>1170.23037037037</v>
      </c>
      <c r="CA578">
        <v>1209.694074074074</v>
      </c>
      <c r="CB578">
        <v>1.61975925925926</v>
      </c>
      <c r="CC578">
        <v>1176.397037037037</v>
      </c>
      <c r="CD578">
        <v>27.5250962962963</v>
      </c>
      <c r="CE578">
        <v>2.603848148148148</v>
      </c>
      <c r="CF578">
        <v>2.459136296296296</v>
      </c>
      <c r="CG578">
        <v>21.6906</v>
      </c>
      <c r="CH578">
        <v>20.75853703703704</v>
      </c>
      <c r="CI578">
        <v>2000.013333333333</v>
      </c>
      <c r="CJ578">
        <v>0.980007222222222</v>
      </c>
      <c r="CK578">
        <v>0.01999287777777778</v>
      </c>
      <c r="CL578">
        <v>0</v>
      </c>
      <c r="CM578">
        <v>2.100681481481482</v>
      </c>
      <c r="CN578">
        <v>0</v>
      </c>
      <c r="CO578">
        <v>6501.900740740742</v>
      </c>
      <c r="CP578">
        <v>17338.38518518519</v>
      </c>
      <c r="CQ578">
        <v>40.96737037037037</v>
      </c>
      <c r="CR578">
        <v>40.73133333333334</v>
      </c>
      <c r="CS578">
        <v>39.35170370370371</v>
      </c>
      <c r="CT578">
        <v>38.98133333333334</v>
      </c>
      <c r="CU578">
        <v>39.74533333333333</v>
      </c>
      <c r="CV578">
        <v>1960.028888888889</v>
      </c>
      <c r="CW578">
        <v>39.99</v>
      </c>
      <c r="CX578">
        <v>0</v>
      </c>
      <c r="CY578">
        <v>1677871223.2</v>
      </c>
      <c r="CZ578">
        <v>0</v>
      </c>
      <c r="DA578">
        <v>0</v>
      </c>
      <c r="DB578" t="s">
        <v>356</v>
      </c>
      <c r="DC578">
        <v>1664468064.5</v>
      </c>
      <c r="DD578">
        <v>1677795524</v>
      </c>
      <c r="DE578">
        <v>0</v>
      </c>
      <c r="DF578">
        <v>-0.419</v>
      </c>
      <c r="DG578">
        <v>-0.001</v>
      </c>
      <c r="DH578">
        <v>3.097</v>
      </c>
      <c r="DI578">
        <v>0.268</v>
      </c>
      <c r="DJ578">
        <v>400</v>
      </c>
      <c r="DK578">
        <v>24</v>
      </c>
      <c r="DL578">
        <v>0.15</v>
      </c>
      <c r="DM578">
        <v>0.13</v>
      </c>
      <c r="DN578">
        <v>-40.24388048780488</v>
      </c>
      <c r="DO578">
        <v>-1.008298954703879</v>
      </c>
      <c r="DP578">
        <v>0.1280957858439596</v>
      </c>
      <c r="DQ578">
        <v>0</v>
      </c>
      <c r="DR578">
        <v>1.628329268292683</v>
      </c>
      <c r="DS578">
        <v>-0.1650482926829242</v>
      </c>
      <c r="DT578">
        <v>0.01632224419502924</v>
      </c>
      <c r="DU578">
        <v>0</v>
      </c>
      <c r="DV578">
        <v>0</v>
      </c>
      <c r="DW578">
        <v>2</v>
      </c>
      <c r="DX578" t="s">
        <v>357</v>
      </c>
      <c r="DY578">
        <v>2.97729</v>
      </c>
      <c r="DZ578">
        <v>2.72873</v>
      </c>
      <c r="EA578">
        <v>0.16939</v>
      </c>
      <c r="EB578">
        <v>0.174605</v>
      </c>
      <c r="EC578">
        <v>0.120378</v>
      </c>
      <c r="ED578">
        <v>0.116626</v>
      </c>
      <c r="EE578">
        <v>24768</v>
      </c>
      <c r="EF578">
        <v>24327.4</v>
      </c>
      <c r="EG578">
        <v>30359.6</v>
      </c>
      <c r="EH578">
        <v>29733.6</v>
      </c>
      <c r="EI578">
        <v>36864.7</v>
      </c>
      <c r="EJ578">
        <v>34585.9</v>
      </c>
      <c r="EK578">
        <v>46458.2</v>
      </c>
      <c r="EL578">
        <v>44218.9</v>
      </c>
      <c r="EM578">
        <v>1.85287</v>
      </c>
      <c r="EN578">
        <v>1.82675</v>
      </c>
      <c r="EO578">
        <v>0.181433</v>
      </c>
      <c r="EP578">
        <v>0</v>
      </c>
      <c r="EQ578">
        <v>32.0867</v>
      </c>
      <c r="ER578">
        <v>999.9</v>
      </c>
      <c r="ES578">
        <v>48.4</v>
      </c>
      <c r="ET578">
        <v>33.4</v>
      </c>
      <c r="EU578">
        <v>27.9883</v>
      </c>
      <c r="EV578">
        <v>63.0926</v>
      </c>
      <c r="EW578">
        <v>19.992</v>
      </c>
      <c r="EX578">
        <v>1</v>
      </c>
      <c r="EY578">
        <v>0.158836</v>
      </c>
      <c r="EZ578">
        <v>-1.83403</v>
      </c>
      <c r="FA578">
        <v>20.1909</v>
      </c>
      <c r="FB578">
        <v>5.23047</v>
      </c>
      <c r="FC578">
        <v>11.974</v>
      </c>
      <c r="FD578">
        <v>4.97115</v>
      </c>
      <c r="FE578">
        <v>3.28958</v>
      </c>
      <c r="FF578">
        <v>9999</v>
      </c>
      <c r="FG578">
        <v>9999</v>
      </c>
      <c r="FH578">
        <v>9999</v>
      </c>
      <c r="FI578">
        <v>999.9</v>
      </c>
      <c r="FJ578">
        <v>4.97305</v>
      </c>
      <c r="FK578">
        <v>1.87744</v>
      </c>
      <c r="FL578">
        <v>1.87558</v>
      </c>
      <c r="FM578">
        <v>1.87837</v>
      </c>
      <c r="FN578">
        <v>1.87505</v>
      </c>
      <c r="FO578">
        <v>1.87866</v>
      </c>
      <c r="FP578">
        <v>1.8757</v>
      </c>
      <c r="FQ578">
        <v>1.87687</v>
      </c>
      <c r="FR578">
        <v>0</v>
      </c>
      <c r="FS578">
        <v>0</v>
      </c>
      <c r="FT578">
        <v>0</v>
      </c>
      <c r="FU578">
        <v>0</v>
      </c>
      <c r="FV578" t="s">
        <v>358</v>
      </c>
      <c r="FW578" t="s">
        <v>359</v>
      </c>
      <c r="FX578" t="s">
        <v>360</v>
      </c>
      <c r="FY578" t="s">
        <v>360</v>
      </c>
      <c r="FZ578" t="s">
        <v>360</v>
      </c>
      <c r="GA578" t="s">
        <v>360</v>
      </c>
      <c r="GB578">
        <v>0</v>
      </c>
      <c r="GC578">
        <v>100</v>
      </c>
      <c r="GD578">
        <v>100</v>
      </c>
      <c r="GE578">
        <v>5.13</v>
      </c>
      <c r="GF578">
        <v>0.4006</v>
      </c>
      <c r="GG578">
        <v>1.952128706093963</v>
      </c>
      <c r="GH578">
        <v>0.004218851560130391</v>
      </c>
      <c r="GI578">
        <v>-1.795455638341317E-06</v>
      </c>
      <c r="GJ578">
        <v>4.509012065089949E-10</v>
      </c>
      <c r="GK578">
        <v>0.4005864047308223</v>
      </c>
      <c r="GL578">
        <v>0</v>
      </c>
      <c r="GM578">
        <v>0</v>
      </c>
      <c r="GN578">
        <v>0</v>
      </c>
      <c r="GO578">
        <v>0</v>
      </c>
      <c r="GP578">
        <v>2124</v>
      </c>
      <c r="GQ578">
        <v>1</v>
      </c>
      <c r="GR578">
        <v>26</v>
      </c>
      <c r="GS578">
        <v>223385.9</v>
      </c>
      <c r="GT578">
        <v>1261.6</v>
      </c>
      <c r="GU578">
        <v>2.64404</v>
      </c>
      <c r="GV578">
        <v>2.55615</v>
      </c>
      <c r="GW578">
        <v>1.39893</v>
      </c>
      <c r="GX578">
        <v>2.36206</v>
      </c>
      <c r="GY578">
        <v>1.44897</v>
      </c>
      <c r="GZ578">
        <v>2.40234</v>
      </c>
      <c r="HA578">
        <v>39.9689</v>
      </c>
      <c r="HB578">
        <v>24.2101</v>
      </c>
      <c r="HC578">
        <v>18</v>
      </c>
      <c r="HD578">
        <v>494.773</v>
      </c>
      <c r="HE578">
        <v>449.979</v>
      </c>
      <c r="HF578">
        <v>34.2511</v>
      </c>
      <c r="HG578">
        <v>29.2527</v>
      </c>
      <c r="HH578">
        <v>30.0003</v>
      </c>
      <c r="HI578">
        <v>28.8967</v>
      </c>
      <c r="HJ578">
        <v>28.9364</v>
      </c>
      <c r="HK578">
        <v>52.978</v>
      </c>
      <c r="HL578">
        <v>0</v>
      </c>
      <c r="HM578">
        <v>100</v>
      </c>
      <c r="HN578">
        <v>34.2496</v>
      </c>
      <c r="HO578">
        <v>1222.48</v>
      </c>
      <c r="HP578">
        <v>29.0264</v>
      </c>
      <c r="HQ578">
        <v>100.387</v>
      </c>
      <c r="HR578">
        <v>101.677</v>
      </c>
    </row>
    <row r="579" spans="1:226">
      <c r="A579">
        <v>563</v>
      </c>
      <c r="B579">
        <v>1677871225.1</v>
      </c>
      <c r="C579">
        <v>8703.599999904633</v>
      </c>
      <c r="D579" t="s">
        <v>1492</v>
      </c>
      <c r="E579" t="s">
        <v>1493</v>
      </c>
      <c r="F579">
        <v>5</v>
      </c>
      <c r="G579" t="s">
        <v>353</v>
      </c>
      <c r="H579" t="s">
        <v>1155</v>
      </c>
      <c r="I579">
        <v>1677871217.314285</v>
      </c>
      <c r="J579">
        <f>(K579)/1000</f>
        <v>0</v>
      </c>
      <c r="K579">
        <f>IF(BF579, AN579, AH579)</f>
        <v>0</v>
      </c>
      <c r="L579">
        <f>IF(BF579, AI579, AG579)</f>
        <v>0</v>
      </c>
      <c r="M579">
        <f>BH579 - IF(AU579&gt;1, L579*BB579*100.0/(AW579*BV579), 0)</f>
        <v>0</v>
      </c>
      <c r="N579">
        <f>((T579-J579/2)*M579-L579)/(T579+J579/2)</f>
        <v>0</v>
      </c>
      <c r="O579">
        <f>N579*(BO579+BP579)/1000.0</f>
        <v>0</v>
      </c>
      <c r="P579">
        <f>(BH579 - IF(AU579&gt;1, L579*BB579*100.0/(AW579*BV579), 0))*(BO579+BP579)/1000.0</f>
        <v>0</v>
      </c>
      <c r="Q579">
        <f>2.0/((1/S579-1/R579)+SIGN(S579)*SQRT((1/S579-1/R579)*(1/S579-1/R579) + 4*BC579/((BC579+1)*(BC579+1))*(2*1/S579*1/R579-1/R579*1/R579)))</f>
        <v>0</v>
      </c>
      <c r="R579">
        <f>IF(LEFT(BD579,1)&lt;&gt;"0",IF(LEFT(BD579,1)="1",3.0,BE579),$D$5+$E$5*(BV579*BO579/($K$5*1000))+$F$5*(BV579*BO579/($K$5*1000))*MAX(MIN(BB579,$J$5),$I$5)*MAX(MIN(BB579,$J$5),$I$5)+$G$5*MAX(MIN(BB579,$J$5),$I$5)*(BV579*BO579/($K$5*1000))+$H$5*(BV579*BO579/($K$5*1000))*(BV579*BO579/($K$5*1000)))</f>
        <v>0</v>
      </c>
      <c r="S579">
        <f>J579*(1000-(1000*0.61365*exp(17.502*W579/(240.97+W579))/(BO579+BP579)+BJ579)/2)/(1000*0.61365*exp(17.502*W579/(240.97+W579))/(BO579+BP579)-BJ579)</f>
        <v>0</v>
      </c>
      <c r="T579">
        <f>1/((BC579+1)/(Q579/1.6)+1/(R579/1.37)) + BC579/((BC579+1)/(Q579/1.6) + BC579/(R579/1.37))</f>
        <v>0</v>
      </c>
      <c r="U579">
        <f>(AX579*BA579)</f>
        <v>0</v>
      </c>
      <c r="V579">
        <f>(BQ579+(U579+2*0.95*5.67E-8*(((BQ579+$B$7)+273)^4-(BQ579+273)^4)-44100*J579)/(1.84*29.3*R579+8*0.95*5.67E-8*(BQ579+273)^3))</f>
        <v>0</v>
      </c>
      <c r="W579">
        <f>($C$7*BR579+$D$7*BS579+$E$7*V579)</f>
        <v>0</v>
      </c>
      <c r="X579">
        <f>0.61365*exp(17.502*W579/(240.97+W579))</f>
        <v>0</v>
      </c>
      <c r="Y579">
        <f>(Z579/AA579*100)</f>
        <v>0</v>
      </c>
      <c r="Z579">
        <f>BJ579*(BO579+BP579)/1000</f>
        <v>0</v>
      </c>
      <c r="AA579">
        <f>0.61365*exp(17.502*BQ579/(240.97+BQ579))</f>
        <v>0</v>
      </c>
      <c r="AB579">
        <f>(X579-BJ579*(BO579+BP579)/1000)</f>
        <v>0</v>
      </c>
      <c r="AC579">
        <f>(-J579*44100)</f>
        <v>0</v>
      </c>
      <c r="AD579">
        <f>2*29.3*R579*0.92*(BQ579-W579)</f>
        <v>0</v>
      </c>
      <c r="AE579">
        <f>2*0.95*5.67E-8*(((BQ579+$B$7)+273)^4-(W579+273)^4)</f>
        <v>0</v>
      </c>
      <c r="AF579">
        <f>U579+AE579+AC579+AD579</f>
        <v>0</v>
      </c>
      <c r="AG579">
        <f>BN579*AU579*(BI579-BH579*(1000-AU579*BK579)/(1000-AU579*BJ579))/(100*BB579)</f>
        <v>0</v>
      </c>
      <c r="AH579">
        <f>1000*BN579*AU579*(BJ579-BK579)/(100*BB579*(1000-AU579*BJ579))</f>
        <v>0</v>
      </c>
      <c r="AI579">
        <f>(AJ579 - AK579 - BO579*1E3/(8.314*(BQ579+273.15)) * AM579/BN579 * AL579) * BN579/(100*BB579) * (1000 - BK579)/1000</f>
        <v>0</v>
      </c>
      <c r="AJ579">
        <v>1243.119693891999</v>
      </c>
      <c r="AK579">
        <v>1211.479757575757</v>
      </c>
      <c r="AL579">
        <v>3.474000321528424</v>
      </c>
      <c r="AM579">
        <v>63.79551976902608</v>
      </c>
      <c r="AN579">
        <f>(AP579 - AO579 + BO579*1E3/(8.314*(BQ579+273.15)) * AR579/BN579 * AQ579) * BN579/(100*BB579) * 1000/(1000 - AP579)</f>
        <v>0</v>
      </c>
      <c r="AO579">
        <v>27.52597199636076</v>
      </c>
      <c r="AP579">
        <v>29.11285090909091</v>
      </c>
      <c r="AQ579">
        <v>-1.401684802646495E-05</v>
      </c>
      <c r="AR579">
        <v>100.2132558642337</v>
      </c>
      <c r="AS579">
        <v>0</v>
      </c>
      <c r="AT579">
        <v>0</v>
      </c>
      <c r="AU579">
        <f>IF(AS579*$H$13&gt;=AW579,1.0,(AW579/(AW579-AS579*$H$13)))</f>
        <v>0</v>
      </c>
      <c r="AV579">
        <f>(AU579-1)*100</f>
        <v>0</v>
      </c>
      <c r="AW579">
        <f>MAX(0,($B$13+$C$13*BV579)/(1+$D$13*BV579)*BO579/(BQ579+273)*$E$13)</f>
        <v>0</v>
      </c>
      <c r="AX579">
        <f>$B$11*BW579+$C$11*BX579+$F$11*CI579*(1-CL579)</f>
        <v>0</v>
      </c>
      <c r="AY579">
        <f>AX579*AZ579</f>
        <v>0</v>
      </c>
      <c r="AZ579">
        <f>($B$11*$D$9+$C$11*$D$9+$F$11*((CV579+CN579)/MAX(CV579+CN579+CW579, 0.1)*$I$9+CW579/MAX(CV579+CN579+CW579, 0.1)*$J$9))/($B$11+$C$11+$F$11)</f>
        <v>0</v>
      </c>
      <c r="BA579">
        <f>($B$11*$K$9+$C$11*$K$9+$F$11*((CV579+CN579)/MAX(CV579+CN579+CW579, 0.1)*$P$9+CW579/MAX(CV579+CN579+CW579, 0.1)*$Q$9))/($B$11+$C$11+$F$11)</f>
        <v>0</v>
      </c>
      <c r="BB579">
        <v>3.21</v>
      </c>
      <c r="BC579">
        <v>0.5</v>
      </c>
      <c r="BD579" t="s">
        <v>355</v>
      </c>
      <c r="BE579">
        <v>2</v>
      </c>
      <c r="BF579" t="b">
        <v>1</v>
      </c>
      <c r="BG579">
        <v>1677871217.314285</v>
      </c>
      <c r="BH579">
        <v>1151.825357142857</v>
      </c>
      <c r="BI579">
        <v>1192.231785714286</v>
      </c>
      <c r="BJ579">
        <v>29.13196428571429</v>
      </c>
      <c r="BK579">
        <v>27.525075</v>
      </c>
      <c r="BL579">
        <v>1146.715714285714</v>
      </c>
      <c r="BM579">
        <v>28.73139285714285</v>
      </c>
      <c r="BN579">
        <v>500.0208571428571</v>
      </c>
      <c r="BO579">
        <v>89.341375</v>
      </c>
      <c r="BP579">
        <v>0.1001367642857143</v>
      </c>
      <c r="BQ579">
        <v>34.16417142857143</v>
      </c>
      <c r="BR579">
        <v>35.01429285714286</v>
      </c>
      <c r="BS579">
        <v>999.9000000000002</v>
      </c>
      <c r="BT579">
        <v>0</v>
      </c>
      <c r="BU579">
        <v>0</v>
      </c>
      <c r="BV579">
        <v>10005.8725</v>
      </c>
      <c r="BW579">
        <v>0</v>
      </c>
      <c r="BX579">
        <v>5.795669999999999</v>
      </c>
      <c r="BY579">
        <v>-40.40709285714286</v>
      </c>
      <c r="BZ579">
        <v>1186.386785714286</v>
      </c>
      <c r="CA579">
        <v>1225.976428571428</v>
      </c>
      <c r="CB579">
        <v>1.606891785714286</v>
      </c>
      <c r="CC579">
        <v>1192.231785714286</v>
      </c>
      <c r="CD579">
        <v>27.525075</v>
      </c>
      <c r="CE579">
        <v>2.60269</v>
      </c>
      <c r="CF579">
        <v>2.4591275</v>
      </c>
      <c r="CG579">
        <v>21.68332142857143</v>
      </c>
      <c r="CH579">
        <v>20.75847857142858</v>
      </c>
      <c r="CI579">
        <v>1999.980357142858</v>
      </c>
      <c r="CJ579">
        <v>0.9800072857142855</v>
      </c>
      <c r="CK579">
        <v>0.01999282857142857</v>
      </c>
      <c r="CL579">
        <v>0</v>
      </c>
      <c r="CM579">
        <v>2.064692857142858</v>
      </c>
      <c r="CN579">
        <v>0</v>
      </c>
      <c r="CO579">
        <v>6503.019285714286</v>
      </c>
      <c r="CP579">
        <v>17338.10357142857</v>
      </c>
      <c r="CQ579">
        <v>40.92382142857142</v>
      </c>
      <c r="CR579">
        <v>40.741</v>
      </c>
      <c r="CS579">
        <v>39.37260714285714</v>
      </c>
      <c r="CT579">
        <v>38.98199999999999</v>
      </c>
      <c r="CU579">
        <v>39.7610357142857</v>
      </c>
      <c r="CV579">
        <v>1959.996071428571</v>
      </c>
      <c r="CW579">
        <v>39.98964285714286</v>
      </c>
      <c r="CX579">
        <v>0</v>
      </c>
      <c r="CY579">
        <v>1677871228</v>
      </c>
      <c r="CZ579">
        <v>0</v>
      </c>
      <c r="DA579">
        <v>0</v>
      </c>
      <c r="DB579" t="s">
        <v>356</v>
      </c>
      <c r="DC579">
        <v>1664468064.5</v>
      </c>
      <c r="DD579">
        <v>1677795524</v>
      </c>
      <c r="DE579">
        <v>0</v>
      </c>
      <c r="DF579">
        <v>-0.419</v>
      </c>
      <c r="DG579">
        <v>-0.001</v>
      </c>
      <c r="DH579">
        <v>3.097</v>
      </c>
      <c r="DI579">
        <v>0.268</v>
      </c>
      <c r="DJ579">
        <v>400</v>
      </c>
      <c r="DK579">
        <v>24</v>
      </c>
      <c r="DL579">
        <v>0.15</v>
      </c>
      <c r="DM579">
        <v>0.13</v>
      </c>
      <c r="DN579">
        <v>-40.3175</v>
      </c>
      <c r="DO579">
        <v>-1.316761672473935</v>
      </c>
      <c r="DP579">
        <v>0.1522355684217161</v>
      </c>
      <c r="DQ579">
        <v>0</v>
      </c>
      <c r="DR579">
        <v>1.616919024390244</v>
      </c>
      <c r="DS579">
        <v>-0.1613880836236962</v>
      </c>
      <c r="DT579">
        <v>0.0159457456371985</v>
      </c>
      <c r="DU579">
        <v>0</v>
      </c>
      <c r="DV579">
        <v>0</v>
      </c>
      <c r="DW579">
        <v>2</v>
      </c>
      <c r="DX579" t="s">
        <v>357</v>
      </c>
      <c r="DY579">
        <v>2.97715</v>
      </c>
      <c r="DZ579">
        <v>2.72864</v>
      </c>
      <c r="EA579">
        <v>0.170918</v>
      </c>
      <c r="EB579">
        <v>0.17613</v>
      </c>
      <c r="EC579">
        <v>0.120344</v>
      </c>
      <c r="ED579">
        <v>0.116633</v>
      </c>
      <c r="EE579">
        <v>24722.2</v>
      </c>
      <c r="EF579">
        <v>24282.3</v>
      </c>
      <c r="EG579">
        <v>30359.3</v>
      </c>
      <c r="EH579">
        <v>29733.5</v>
      </c>
      <c r="EI579">
        <v>36866.2</v>
      </c>
      <c r="EJ579">
        <v>34585.4</v>
      </c>
      <c r="EK579">
        <v>46458.1</v>
      </c>
      <c r="EL579">
        <v>44218.6</v>
      </c>
      <c r="EM579">
        <v>1.85285</v>
      </c>
      <c r="EN579">
        <v>1.82652</v>
      </c>
      <c r="EO579">
        <v>0.181064</v>
      </c>
      <c r="EP579">
        <v>0</v>
      </c>
      <c r="EQ579">
        <v>32.0839</v>
      </c>
      <c r="ER579">
        <v>999.9</v>
      </c>
      <c r="ES579">
        <v>48.4</v>
      </c>
      <c r="ET579">
        <v>33.4</v>
      </c>
      <c r="EU579">
        <v>27.988</v>
      </c>
      <c r="EV579">
        <v>63.1627</v>
      </c>
      <c r="EW579">
        <v>20.3686</v>
      </c>
      <c r="EX579">
        <v>1</v>
      </c>
      <c r="EY579">
        <v>0.15904</v>
      </c>
      <c r="EZ579">
        <v>-1.79579</v>
      </c>
      <c r="FA579">
        <v>20.1913</v>
      </c>
      <c r="FB579">
        <v>5.23002</v>
      </c>
      <c r="FC579">
        <v>11.9737</v>
      </c>
      <c r="FD579">
        <v>4.97075</v>
      </c>
      <c r="FE579">
        <v>3.28958</v>
      </c>
      <c r="FF579">
        <v>9999</v>
      </c>
      <c r="FG579">
        <v>9999</v>
      </c>
      <c r="FH579">
        <v>9999</v>
      </c>
      <c r="FI579">
        <v>999.9</v>
      </c>
      <c r="FJ579">
        <v>4.97302</v>
      </c>
      <c r="FK579">
        <v>1.87745</v>
      </c>
      <c r="FL579">
        <v>1.87561</v>
      </c>
      <c r="FM579">
        <v>1.87841</v>
      </c>
      <c r="FN579">
        <v>1.87509</v>
      </c>
      <c r="FO579">
        <v>1.87866</v>
      </c>
      <c r="FP579">
        <v>1.87575</v>
      </c>
      <c r="FQ579">
        <v>1.87691</v>
      </c>
      <c r="FR579">
        <v>0</v>
      </c>
      <c r="FS579">
        <v>0</v>
      </c>
      <c r="FT579">
        <v>0</v>
      </c>
      <c r="FU579">
        <v>0</v>
      </c>
      <c r="FV579" t="s">
        <v>358</v>
      </c>
      <c r="FW579" t="s">
        <v>359</v>
      </c>
      <c r="FX579" t="s">
        <v>360</v>
      </c>
      <c r="FY579" t="s">
        <v>360</v>
      </c>
      <c r="FZ579" t="s">
        <v>360</v>
      </c>
      <c r="GA579" t="s">
        <v>360</v>
      </c>
      <c r="GB579">
        <v>0</v>
      </c>
      <c r="GC579">
        <v>100</v>
      </c>
      <c r="GD579">
        <v>100</v>
      </c>
      <c r="GE579">
        <v>5.15</v>
      </c>
      <c r="GF579">
        <v>0.4006</v>
      </c>
      <c r="GG579">
        <v>1.952128706093963</v>
      </c>
      <c r="GH579">
        <v>0.004218851560130391</v>
      </c>
      <c r="GI579">
        <v>-1.795455638341317E-06</v>
      </c>
      <c r="GJ579">
        <v>4.509012065089949E-10</v>
      </c>
      <c r="GK579">
        <v>0.4005864047308223</v>
      </c>
      <c r="GL579">
        <v>0</v>
      </c>
      <c r="GM579">
        <v>0</v>
      </c>
      <c r="GN579">
        <v>0</v>
      </c>
      <c r="GO579">
        <v>0</v>
      </c>
      <c r="GP579">
        <v>2124</v>
      </c>
      <c r="GQ579">
        <v>1</v>
      </c>
      <c r="GR579">
        <v>26</v>
      </c>
      <c r="GS579">
        <v>223386</v>
      </c>
      <c r="GT579">
        <v>1261.7</v>
      </c>
      <c r="GU579">
        <v>2.6709</v>
      </c>
      <c r="GV579">
        <v>2.54028</v>
      </c>
      <c r="GW579">
        <v>1.39893</v>
      </c>
      <c r="GX579">
        <v>2.36206</v>
      </c>
      <c r="GY579">
        <v>1.44897</v>
      </c>
      <c r="GZ579">
        <v>2.50122</v>
      </c>
      <c r="HA579">
        <v>39.9942</v>
      </c>
      <c r="HB579">
        <v>24.2188</v>
      </c>
      <c r="HC579">
        <v>18</v>
      </c>
      <c r="HD579">
        <v>494.787</v>
      </c>
      <c r="HE579">
        <v>449.87</v>
      </c>
      <c r="HF579">
        <v>34.2362</v>
      </c>
      <c r="HG579">
        <v>29.2559</v>
      </c>
      <c r="HH579">
        <v>30.0003</v>
      </c>
      <c r="HI579">
        <v>28.9008</v>
      </c>
      <c r="HJ579">
        <v>28.9407</v>
      </c>
      <c r="HK579">
        <v>53.5095</v>
      </c>
      <c r="HL579">
        <v>0</v>
      </c>
      <c r="HM579">
        <v>100</v>
      </c>
      <c r="HN579">
        <v>34.2291</v>
      </c>
      <c r="HO579">
        <v>1235.85</v>
      </c>
      <c r="HP579">
        <v>29.0264</v>
      </c>
      <c r="HQ579">
        <v>100.386</v>
      </c>
      <c r="HR579">
        <v>101.677</v>
      </c>
    </row>
    <row r="580" spans="1:226">
      <c r="A580">
        <v>564</v>
      </c>
      <c r="B580">
        <v>1677871230.1</v>
      </c>
      <c r="C580">
        <v>8708.599999904633</v>
      </c>
      <c r="D580" t="s">
        <v>1494</v>
      </c>
      <c r="E580" t="s">
        <v>1495</v>
      </c>
      <c r="F580">
        <v>5</v>
      </c>
      <c r="G580" t="s">
        <v>353</v>
      </c>
      <c r="H580" t="s">
        <v>1155</v>
      </c>
      <c r="I580">
        <v>1677871222.6</v>
      </c>
      <c r="J580">
        <f>(K580)/1000</f>
        <v>0</v>
      </c>
      <c r="K580">
        <f>IF(BF580, AN580, AH580)</f>
        <v>0</v>
      </c>
      <c r="L580">
        <f>IF(BF580, AI580, AG580)</f>
        <v>0</v>
      </c>
      <c r="M580">
        <f>BH580 - IF(AU580&gt;1, L580*BB580*100.0/(AW580*BV580), 0)</f>
        <v>0</v>
      </c>
      <c r="N580">
        <f>((T580-J580/2)*M580-L580)/(T580+J580/2)</f>
        <v>0</v>
      </c>
      <c r="O580">
        <f>N580*(BO580+BP580)/1000.0</f>
        <v>0</v>
      </c>
      <c r="P580">
        <f>(BH580 - IF(AU580&gt;1, L580*BB580*100.0/(AW580*BV580), 0))*(BO580+BP580)/1000.0</f>
        <v>0</v>
      </c>
      <c r="Q580">
        <f>2.0/((1/S580-1/R580)+SIGN(S580)*SQRT((1/S580-1/R580)*(1/S580-1/R580) + 4*BC580/((BC580+1)*(BC580+1))*(2*1/S580*1/R580-1/R580*1/R580)))</f>
        <v>0</v>
      </c>
      <c r="R580">
        <f>IF(LEFT(BD580,1)&lt;&gt;"0",IF(LEFT(BD580,1)="1",3.0,BE580),$D$5+$E$5*(BV580*BO580/($K$5*1000))+$F$5*(BV580*BO580/($K$5*1000))*MAX(MIN(BB580,$J$5),$I$5)*MAX(MIN(BB580,$J$5),$I$5)+$G$5*MAX(MIN(BB580,$J$5),$I$5)*(BV580*BO580/($K$5*1000))+$H$5*(BV580*BO580/($K$5*1000))*(BV580*BO580/($K$5*1000)))</f>
        <v>0</v>
      </c>
      <c r="S580">
        <f>J580*(1000-(1000*0.61365*exp(17.502*W580/(240.97+W580))/(BO580+BP580)+BJ580)/2)/(1000*0.61365*exp(17.502*W580/(240.97+W580))/(BO580+BP580)-BJ580)</f>
        <v>0</v>
      </c>
      <c r="T580">
        <f>1/((BC580+1)/(Q580/1.6)+1/(R580/1.37)) + BC580/((BC580+1)/(Q580/1.6) + BC580/(R580/1.37))</f>
        <v>0</v>
      </c>
      <c r="U580">
        <f>(AX580*BA580)</f>
        <v>0</v>
      </c>
      <c r="V580">
        <f>(BQ580+(U580+2*0.95*5.67E-8*(((BQ580+$B$7)+273)^4-(BQ580+273)^4)-44100*J580)/(1.84*29.3*R580+8*0.95*5.67E-8*(BQ580+273)^3))</f>
        <v>0</v>
      </c>
      <c r="W580">
        <f>($C$7*BR580+$D$7*BS580+$E$7*V580)</f>
        <v>0</v>
      </c>
      <c r="X580">
        <f>0.61365*exp(17.502*W580/(240.97+W580))</f>
        <v>0</v>
      </c>
      <c r="Y580">
        <f>(Z580/AA580*100)</f>
        <v>0</v>
      </c>
      <c r="Z580">
        <f>BJ580*(BO580+BP580)/1000</f>
        <v>0</v>
      </c>
      <c r="AA580">
        <f>0.61365*exp(17.502*BQ580/(240.97+BQ580))</f>
        <v>0</v>
      </c>
      <c r="AB580">
        <f>(X580-BJ580*(BO580+BP580)/1000)</f>
        <v>0</v>
      </c>
      <c r="AC580">
        <f>(-J580*44100)</f>
        <v>0</v>
      </c>
      <c r="AD580">
        <f>2*29.3*R580*0.92*(BQ580-W580)</f>
        <v>0</v>
      </c>
      <c r="AE580">
        <f>2*0.95*5.67E-8*(((BQ580+$B$7)+273)^4-(W580+273)^4)</f>
        <v>0</v>
      </c>
      <c r="AF580">
        <f>U580+AE580+AC580+AD580</f>
        <v>0</v>
      </c>
      <c r="AG580">
        <f>BN580*AU580*(BI580-BH580*(1000-AU580*BK580)/(1000-AU580*BJ580))/(100*BB580)</f>
        <v>0</v>
      </c>
      <c r="AH580">
        <f>1000*BN580*AU580*(BJ580-BK580)/(100*BB580*(1000-AU580*BJ580))</f>
        <v>0</v>
      </c>
      <c r="AI580">
        <f>(AJ580 - AK580 - BO580*1E3/(8.314*(BQ580+273.15)) * AM580/BN580 * AL580) * BN580/(100*BB580) * (1000 - BK580)/1000</f>
        <v>0</v>
      </c>
      <c r="AJ580">
        <v>1260.415716564481</v>
      </c>
      <c r="AK580">
        <v>1228.620363636363</v>
      </c>
      <c r="AL580">
        <v>3.424044237237148</v>
      </c>
      <c r="AM580">
        <v>63.79551976902608</v>
      </c>
      <c r="AN580">
        <f>(AP580 - AO580 + BO580*1E3/(8.314*(BQ580+273.15)) * AR580/BN580 * AQ580) * BN580/(100*BB580) * 1000/(1000 - AP580)</f>
        <v>0</v>
      </c>
      <c r="AO580">
        <v>27.52608629749871</v>
      </c>
      <c r="AP580">
        <v>29.10211454545454</v>
      </c>
      <c r="AQ580">
        <v>-1.272144151969531E-05</v>
      </c>
      <c r="AR580">
        <v>100.2132558642337</v>
      </c>
      <c r="AS580">
        <v>0</v>
      </c>
      <c r="AT580">
        <v>0</v>
      </c>
      <c r="AU580">
        <f>IF(AS580*$H$13&gt;=AW580,1.0,(AW580/(AW580-AS580*$H$13)))</f>
        <v>0</v>
      </c>
      <c r="AV580">
        <f>(AU580-1)*100</f>
        <v>0</v>
      </c>
      <c r="AW580">
        <f>MAX(0,($B$13+$C$13*BV580)/(1+$D$13*BV580)*BO580/(BQ580+273)*$E$13)</f>
        <v>0</v>
      </c>
      <c r="AX580">
        <f>$B$11*BW580+$C$11*BX580+$F$11*CI580*(1-CL580)</f>
        <v>0</v>
      </c>
      <c r="AY580">
        <f>AX580*AZ580</f>
        <v>0</v>
      </c>
      <c r="AZ580">
        <f>($B$11*$D$9+$C$11*$D$9+$F$11*((CV580+CN580)/MAX(CV580+CN580+CW580, 0.1)*$I$9+CW580/MAX(CV580+CN580+CW580, 0.1)*$J$9))/($B$11+$C$11+$F$11)</f>
        <v>0</v>
      </c>
      <c r="BA580">
        <f>($B$11*$K$9+$C$11*$K$9+$F$11*((CV580+CN580)/MAX(CV580+CN580+CW580, 0.1)*$P$9+CW580/MAX(CV580+CN580+CW580, 0.1)*$Q$9))/($B$11+$C$11+$F$11)</f>
        <v>0</v>
      </c>
      <c r="BB580">
        <v>3.21</v>
      </c>
      <c r="BC580">
        <v>0.5</v>
      </c>
      <c r="BD580" t="s">
        <v>355</v>
      </c>
      <c r="BE580">
        <v>2</v>
      </c>
      <c r="BF580" t="b">
        <v>1</v>
      </c>
      <c r="BG580">
        <v>1677871222.6</v>
      </c>
      <c r="BH580">
        <v>1169.487037037037</v>
      </c>
      <c r="BI580">
        <v>1209.983333333333</v>
      </c>
      <c r="BJ580">
        <v>29.1184</v>
      </c>
      <c r="BK580">
        <v>27.52525555555555</v>
      </c>
      <c r="BL580">
        <v>1164.343703703704</v>
      </c>
      <c r="BM580">
        <v>28.71781851851852</v>
      </c>
      <c r="BN580">
        <v>500.0412592592592</v>
      </c>
      <c r="BO580">
        <v>89.34233333333334</v>
      </c>
      <c r="BP580">
        <v>0.1001298444444444</v>
      </c>
      <c r="BQ580">
        <v>34.15839259259259</v>
      </c>
      <c r="BR580">
        <v>35.01492962962963</v>
      </c>
      <c r="BS580">
        <v>999.9000000000001</v>
      </c>
      <c r="BT580">
        <v>0</v>
      </c>
      <c r="BU580">
        <v>0</v>
      </c>
      <c r="BV580">
        <v>10005.99074074074</v>
      </c>
      <c r="BW580">
        <v>0</v>
      </c>
      <c r="BX580">
        <v>5.794417777777777</v>
      </c>
      <c r="BY580">
        <v>-40.49735185185185</v>
      </c>
      <c r="BZ580">
        <v>1204.560740740741</v>
      </c>
      <c r="CA580">
        <v>1244.230740740741</v>
      </c>
      <c r="CB580">
        <v>1.593152962962963</v>
      </c>
      <c r="CC580">
        <v>1209.983333333333</v>
      </c>
      <c r="CD580">
        <v>27.52525555555555</v>
      </c>
      <c r="CE580">
        <v>2.601505925925926</v>
      </c>
      <c r="CF580">
        <v>2.459169629629629</v>
      </c>
      <c r="CG580">
        <v>21.67587777777778</v>
      </c>
      <c r="CH580">
        <v>20.75876296296296</v>
      </c>
      <c r="CI580">
        <v>1999.96</v>
      </c>
      <c r="CJ580">
        <v>0.9800070740740738</v>
      </c>
      <c r="CK580">
        <v>0.01999299259259259</v>
      </c>
      <c r="CL580">
        <v>0</v>
      </c>
      <c r="CM580">
        <v>2.07062962962963</v>
      </c>
      <c r="CN580">
        <v>0</v>
      </c>
      <c r="CO580">
        <v>6504.303703703703</v>
      </c>
      <c r="CP580">
        <v>17337.91481481481</v>
      </c>
      <c r="CQ580">
        <v>40.90251851851852</v>
      </c>
      <c r="CR580">
        <v>40.75</v>
      </c>
      <c r="CS580">
        <v>39.37248148148148</v>
      </c>
      <c r="CT580">
        <v>38.986</v>
      </c>
      <c r="CU580">
        <v>39.76596296296297</v>
      </c>
      <c r="CV580">
        <v>1959.975185185185</v>
      </c>
      <c r="CW580">
        <v>39.98888888888889</v>
      </c>
      <c r="CX580">
        <v>0</v>
      </c>
      <c r="CY580">
        <v>1677871233.4</v>
      </c>
      <c r="CZ580">
        <v>0</v>
      </c>
      <c r="DA580">
        <v>0</v>
      </c>
      <c r="DB580" t="s">
        <v>356</v>
      </c>
      <c r="DC580">
        <v>1664468064.5</v>
      </c>
      <c r="DD580">
        <v>1677795524</v>
      </c>
      <c r="DE580">
        <v>0</v>
      </c>
      <c r="DF580">
        <v>-0.419</v>
      </c>
      <c r="DG580">
        <v>-0.001</v>
      </c>
      <c r="DH580">
        <v>3.097</v>
      </c>
      <c r="DI580">
        <v>0.268</v>
      </c>
      <c r="DJ580">
        <v>400</v>
      </c>
      <c r="DK580">
        <v>24</v>
      </c>
      <c r="DL580">
        <v>0.15</v>
      </c>
      <c r="DM580">
        <v>0.13</v>
      </c>
      <c r="DN580">
        <v>-40.43336829268293</v>
      </c>
      <c r="DO580">
        <v>-1.135300348432131</v>
      </c>
      <c r="DP580">
        <v>0.1381702951363304</v>
      </c>
      <c r="DQ580">
        <v>0</v>
      </c>
      <c r="DR580">
        <v>1.600967317073171</v>
      </c>
      <c r="DS580">
        <v>-0.1585296167247368</v>
      </c>
      <c r="DT580">
        <v>0.01566936968931554</v>
      </c>
      <c r="DU580">
        <v>0</v>
      </c>
      <c r="DV580">
        <v>0</v>
      </c>
      <c r="DW580">
        <v>2</v>
      </c>
      <c r="DX580" t="s">
        <v>357</v>
      </c>
      <c r="DY580">
        <v>2.97712</v>
      </c>
      <c r="DZ580">
        <v>2.72807</v>
      </c>
      <c r="EA580">
        <v>0.17241</v>
      </c>
      <c r="EB580">
        <v>0.177591</v>
      </c>
      <c r="EC580">
        <v>0.120311</v>
      </c>
      <c r="ED580">
        <v>0.116631</v>
      </c>
      <c r="EE580">
        <v>24677</v>
      </c>
      <c r="EF580">
        <v>24238.9</v>
      </c>
      <c r="EG580">
        <v>30358.5</v>
      </c>
      <c r="EH580">
        <v>29733.2</v>
      </c>
      <c r="EI580">
        <v>36866.8</v>
      </c>
      <c r="EJ580">
        <v>34585.1</v>
      </c>
      <c r="EK580">
        <v>46456.9</v>
      </c>
      <c r="EL580">
        <v>44217.9</v>
      </c>
      <c r="EM580">
        <v>1.8529</v>
      </c>
      <c r="EN580">
        <v>1.82687</v>
      </c>
      <c r="EO580">
        <v>0.18122</v>
      </c>
      <c r="EP580">
        <v>0</v>
      </c>
      <c r="EQ580">
        <v>32.0825</v>
      </c>
      <c r="ER580">
        <v>999.9</v>
      </c>
      <c r="ES580">
        <v>48.4</v>
      </c>
      <c r="ET580">
        <v>33.4</v>
      </c>
      <c r="EU580">
        <v>27.9902</v>
      </c>
      <c r="EV580">
        <v>63.0227</v>
      </c>
      <c r="EW580">
        <v>19.98</v>
      </c>
      <c r="EX580">
        <v>1</v>
      </c>
      <c r="EY580">
        <v>0.15939</v>
      </c>
      <c r="EZ580">
        <v>-1.80548</v>
      </c>
      <c r="FA580">
        <v>20.1912</v>
      </c>
      <c r="FB580">
        <v>5.22912</v>
      </c>
      <c r="FC580">
        <v>11.9739</v>
      </c>
      <c r="FD580">
        <v>4.97075</v>
      </c>
      <c r="FE580">
        <v>3.28935</v>
      </c>
      <c r="FF580">
        <v>9999</v>
      </c>
      <c r="FG580">
        <v>9999</v>
      </c>
      <c r="FH580">
        <v>9999</v>
      </c>
      <c r="FI580">
        <v>999.9</v>
      </c>
      <c r="FJ580">
        <v>4.97302</v>
      </c>
      <c r="FK580">
        <v>1.87745</v>
      </c>
      <c r="FL580">
        <v>1.87561</v>
      </c>
      <c r="FM580">
        <v>1.87838</v>
      </c>
      <c r="FN580">
        <v>1.87509</v>
      </c>
      <c r="FO580">
        <v>1.87866</v>
      </c>
      <c r="FP580">
        <v>1.87574</v>
      </c>
      <c r="FQ580">
        <v>1.87687</v>
      </c>
      <c r="FR580">
        <v>0</v>
      </c>
      <c r="FS580">
        <v>0</v>
      </c>
      <c r="FT580">
        <v>0</v>
      </c>
      <c r="FU580">
        <v>0</v>
      </c>
      <c r="FV580" t="s">
        <v>358</v>
      </c>
      <c r="FW580" t="s">
        <v>359</v>
      </c>
      <c r="FX580" t="s">
        <v>360</v>
      </c>
      <c r="FY580" t="s">
        <v>360</v>
      </c>
      <c r="FZ580" t="s">
        <v>360</v>
      </c>
      <c r="GA580" t="s">
        <v>360</v>
      </c>
      <c r="GB580">
        <v>0</v>
      </c>
      <c r="GC580">
        <v>100</v>
      </c>
      <c r="GD580">
        <v>100</v>
      </c>
      <c r="GE580">
        <v>5.19</v>
      </c>
      <c r="GF580">
        <v>0.4006</v>
      </c>
      <c r="GG580">
        <v>1.952128706093963</v>
      </c>
      <c r="GH580">
        <v>0.004218851560130391</v>
      </c>
      <c r="GI580">
        <v>-1.795455638341317E-06</v>
      </c>
      <c r="GJ580">
        <v>4.509012065089949E-10</v>
      </c>
      <c r="GK580">
        <v>0.4005864047308223</v>
      </c>
      <c r="GL580">
        <v>0</v>
      </c>
      <c r="GM580">
        <v>0</v>
      </c>
      <c r="GN580">
        <v>0</v>
      </c>
      <c r="GO580">
        <v>0</v>
      </c>
      <c r="GP580">
        <v>2124</v>
      </c>
      <c r="GQ580">
        <v>1</v>
      </c>
      <c r="GR580">
        <v>26</v>
      </c>
      <c r="GS580">
        <v>223386.1</v>
      </c>
      <c r="GT580">
        <v>1261.8</v>
      </c>
      <c r="GU580">
        <v>2.70142</v>
      </c>
      <c r="GV580">
        <v>2.55493</v>
      </c>
      <c r="GW580">
        <v>1.39893</v>
      </c>
      <c r="GX580">
        <v>2.36328</v>
      </c>
      <c r="GY580">
        <v>1.44897</v>
      </c>
      <c r="GZ580">
        <v>2.41333</v>
      </c>
      <c r="HA580">
        <v>39.9689</v>
      </c>
      <c r="HB580">
        <v>24.2013</v>
      </c>
      <c r="HC580">
        <v>18</v>
      </c>
      <c r="HD580">
        <v>494.837</v>
      </c>
      <c r="HE580">
        <v>450.119</v>
      </c>
      <c r="HF580">
        <v>34.2186</v>
      </c>
      <c r="HG580">
        <v>29.2584</v>
      </c>
      <c r="HH580">
        <v>30.0003</v>
      </c>
      <c r="HI580">
        <v>28.9041</v>
      </c>
      <c r="HJ580">
        <v>28.9444</v>
      </c>
      <c r="HK580">
        <v>54.1284</v>
      </c>
      <c r="HL580">
        <v>0</v>
      </c>
      <c r="HM580">
        <v>100</v>
      </c>
      <c r="HN580">
        <v>34.2165</v>
      </c>
      <c r="HO580">
        <v>1255.89</v>
      </c>
      <c r="HP580">
        <v>29.0264</v>
      </c>
      <c r="HQ580">
        <v>100.384</v>
      </c>
      <c r="HR580">
        <v>101.675</v>
      </c>
    </row>
    <row r="581" spans="1:226">
      <c r="A581">
        <v>565</v>
      </c>
      <c r="B581">
        <v>1677871235.1</v>
      </c>
      <c r="C581">
        <v>8713.599999904633</v>
      </c>
      <c r="D581" t="s">
        <v>1496</v>
      </c>
      <c r="E581" t="s">
        <v>1497</v>
      </c>
      <c r="F581">
        <v>5</v>
      </c>
      <c r="G581" t="s">
        <v>353</v>
      </c>
      <c r="H581" t="s">
        <v>1155</v>
      </c>
      <c r="I581">
        <v>1677871227.314285</v>
      </c>
      <c r="J581">
        <f>(K581)/1000</f>
        <v>0</v>
      </c>
      <c r="K581">
        <f>IF(BF581, AN581, AH581)</f>
        <v>0</v>
      </c>
      <c r="L581">
        <f>IF(BF581, AI581, AG581)</f>
        <v>0</v>
      </c>
      <c r="M581">
        <f>BH581 - IF(AU581&gt;1, L581*BB581*100.0/(AW581*BV581), 0)</f>
        <v>0</v>
      </c>
      <c r="N581">
        <f>((T581-J581/2)*M581-L581)/(T581+J581/2)</f>
        <v>0</v>
      </c>
      <c r="O581">
        <f>N581*(BO581+BP581)/1000.0</f>
        <v>0</v>
      </c>
      <c r="P581">
        <f>(BH581 - IF(AU581&gt;1, L581*BB581*100.0/(AW581*BV581), 0))*(BO581+BP581)/1000.0</f>
        <v>0</v>
      </c>
      <c r="Q581">
        <f>2.0/((1/S581-1/R581)+SIGN(S581)*SQRT((1/S581-1/R581)*(1/S581-1/R581) + 4*BC581/((BC581+1)*(BC581+1))*(2*1/S581*1/R581-1/R581*1/R581)))</f>
        <v>0</v>
      </c>
      <c r="R581">
        <f>IF(LEFT(BD581,1)&lt;&gt;"0",IF(LEFT(BD581,1)="1",3.0,BE581),$D$5+$E$5*(BV581*BO581/($K$5*1000))+$F$5*(BV581*BO581/($K$5*1000))*MAX(MIN(BB581,$J$5),$I$5)*MAX(MIN(BB581,$J$5),$I$5)+$G$5*MAX(MIN(BB581,$J$5),$I$5)*(BV581*BO581/($K$5*1000))+$H$5*(BV581*BO581/($K$5*1000))*(BV581*BO581/($K$5*1000)))</f>
        <v>0</v>
      </c>
      <c r="S581">
        <f>J581*(1000-(1000*0.61365*exp(17.502*W581/(240.97+W581))/(BO581+BP581)+BJ581)/2)/(1000*0.61365*exp(17.502*W581/(240.97+W581))/(BO581+BP581)-BJ581)</f>
        <v>0</v>
      </c>
      <c r="T581">
        <f>1/((BC581+1)/(Q581/1.6)+1/(R581/1.37)) + BC581/((BC581+1)/(Q581/1.6) + BC581/(R581/1.37))</f>
        <v>0</v>
      </c>
      <c r="U581">
        <f>(AX581*BA581)</f>
        <v>0</v>
      </c>
      <c r="V581">
        <f>(BQ581+(U581+2*0.95*5.67E-8*(((BQ581+$B$7)+273)^4-(BQ581+273)^4)-44100*J581)/(1.84*29.3*R581+8*0.95*5.67E-8*(BQ581+273)^3))</f>
        <v>0</v>
      </c>
      <c r="W581">
        <f>($C$7*BR581+$D$7*BS581+$E$7*V581)</f>
        <v>0</v>
      </c>
      <c r="X581">
        <f>0.61365*exp(17.502*W581/(240.97+W581))</f>
        <v>0</v>
      </c>
      <c r="Y581">
        <f>(Z581/AA581*100)</f>
        <v>0</v>
      </c>
      <c r="Z581">
        <f>BJ581*(BO581+BP581)/1000</f>
        <v>0</v>
      </c>
      <c r="AA581">
        <f>0.61365*exp(17.502*BQ581/(240.97+BQ581))</f>
        <v>0</v>
      </c>
      <c r="AB581">
        <f>(X581-BJ581*(BO581+BP581)/1000)</f>
        <v>0</v>
      </c>
      <c r="AC581">
        <f>(-J581*44100)</f>
        <v>0</v>
      </c>
      <c r="AD581">
        <f>2*29.3*R581*0.92*(BQ581-W581)</f>
        <v>0</v>
      </c>
      <c r="AE581">
        <f>2*0.95*5.67E-8*(((BQ581+$B$7)+273)^4-(W581+273)^4)</f>
        <v>0</v>
      </c>
      <c r="AF581">
        <f>U581+AE581+AC581+AD581</f>
        <v>0</v>
      </c>
      <c r="AG581">
        <f>BN581*AU581*(BI581-BH581*(1000-AU581*BK581)/(1000-AU581*BJ581))/(100*BB581)</f>
        <v>0</v>
      </c>
      <c r="AH581">
        <f>1000*BN581*AU581*(BJ581-BK581)/(100*BB581*(1000-AU581*BJ581))</f>
        <v>0</v>
      </c>
      <c r="AI581">
        <f>(AJ581 - AK581 - BO581*1E3/(8.314*(BQ581+273.15)) * AM581/BN581 * AL581) * BN581/(100*BB581) * (1000 - BK581)/1000</f>
        <v>0</v>
      </c>
      <c r="AJ581">
        <v>1277.626562359371</v>
      </c>
      <c r="AK581">
        <v>1245.731212121212</v>
      </c>
      <c r="AL581">
        <v>3.427956030703144</v>
      </c>
      <c r="AM581">
        <v>63.79551976902608</v>
      </c>
      <c r="AN581">
        <f>(AP581 - AO581 + BO581*1E3/(8.314*(BQ581+273.15)) * AR581/BN581 * AQ581) * BN581/(100*BB581) * 1000/(1000 - AP581)</f>
        <v>0</v>
      </c>
      <c r="AO581">
        <v>27.52574147763652</v>
      </c>
      <c r="AP581">
        <v>29.08991333333332</v>
      </c>
      <c r="AQ581">
        <v>-1.507120238815692E-05</v>
      </c>
      <c r="AR581">
        <v>100.2132558642337</v>
      </c>
      <c r="AS581">
        <v>0</v>
      </c>
      <c r="AT581">
        <v>0</v>
      </c>
      <c r="AU581">
        <f>IF(AS581*$H$13&gt;=AW581,1.0,(AW581/(AW581-AS581*$H$13)))</f>
        <v>0</v>
      </c>
      <c r="AV581">
        <f>(AU581-1)*100</f>
        <v>0</v>
      </c>
      <c r="AW581">
        <f>MAX(0,($B$13+$C$13*BV581)/(1+$D$13*BV581)*BO581/(BQ581+273)*$E$13)</f>
        <v>0</v>
      </c>
      <c r="AX581">
        <f>$B$11*BW581+$C$11*BX581+$F$11*CI581*(1-CL581)</f>
        <v>0</v>
      </c>
      <c r="AY581">
        <f>AX581*AZ581</f>
        <v>0</v>
      </c>
      <c r="AZ581">
        <f>($B$11*$D$9+$C$11*$D$9+$F$11*((CV581+CN581)/MAX(CV581+CN581+CW581, 0.1)*$I$9+CW581/MAX(CV581+CN581+CW581, 0.1)*$J$9))/($B$11+$C$11+$F$11)</f>
        <v>0</v>
      </c>
      <c r="BA581">
        <f>($B$11*$K$9+$C$11*$K$9+$F$11*((CV581+CN581)/MAX(CV581+CN581+CW581, 0.1)*$P$9+CW581/MAX(CV581+CN581+CW581, 0.1)*$Q$9))/($B$11+$C$11+$F$11)</f>
        <v>0</v>
      </c>
      <c r="BB581">
        <v>3.21</v>
      </c>
      <c r="BC581">
        <v>0.5</v>
      </c>
      <c r="BD581" t="s">
        <v>355</v>
      </c>
      <c r="BE581">
        <v>2</v>
      </c>
      <c r="BF581" t="b">
        <v>1</v>
      </c>
      <c r="BG581">
        <v>1677871227.314285</v>
      </c>
      <c r="BH581">
        <v>1185.208928571429</v>
      </c>
      <c r="BI581">
        <v>1225.7925</v>
      </c>
      <c r="BJ581">
        <v>29.10685</v>
      </c>
      <c r="BK581">
        <v>27.52575714285715</v>
      </c>
      <c r="BL581">
        <v>1180.036785714286</v>
      </c>
      <c r="BM581">
        <v>28.70627142857143</v>
      </c>
      <c r="BN581">
        <v>500.0391428571429</v>
      </c>
      <c r="BO581">
        <v>89.34279642857143</v>
      </c>
      <c r="BP581">
        <v>0.09996559642857142</v>
      </c>
      <c r="BQ581">
        <v>34.15294285714286</v>
      </c>
      <c r="BR581">
        <v>35.017225</v>
      </c>
      <c r="BS581">
        <v>999.9000000000002</v>
      </c>
      <c r="BT581">
        <v>0</v>
      </c>
      <c r="BU581">
        <v>0</v>
      </c>
      <c r="BV581">
        <v>10009.10071428571</v>
      </c>
      <c r="BW581">
        <v>0</v>
      </c>
      <c r="BX581">
        <v>5.792219999999999</v>
      </c>
      <c r="BY581">
        <v>-40.58397142857142</v>
      </c>
      <c r="BZ581">
        <v>1220.739642857143</v>
      </c>
      <c r="CA581">
        <v>1260.4875</v>
      </c>
      <c r="CB581">
        <v>1.581112142857143</v>
      </c>
      <c r="CC581">
        <v>1225.7925</v>
      </c>
      <c r="CD581">
        <v>27.52575714285715</v>
      </c>
      <c r="CE581">
        <v>2.600488928571429</v>
      </c>
      <c r="CF581">
        <v>2.4592275</v>
      </c>
      <c r="CG581">
        <v>21.66947857142857</v>
      </c>
      <c r="CH581">
        <v>20.75915</v>
      </c>
      <c r="CI581">
        <v>1999.926071428572</v>
      </c>
      <c r="CJ581">
        <v>0.9800067142857142</v>
      </c>
      <c r="CK581">
        <v>0.01999327142857143</v>
      </c>
      <c r="CL581">
        <v>0</v>
      </c>
      <c r="CM581">
        <v>2.066857142857143</v>
      </c>
      <c r="CN581">
        <v>0</v>
      </c>
      <c r="CO581">
        <v>6505.764285714285</v>
      </c>
      <c r="CP581">
        <v>17337.62142857143</v>
      </c>
      <c r="CQ581">
        <v>40.88146428571427</v>
      </c>
      <c r="CR581">
        <v>40.75</v>
      </c>
      <c r="CS581">
        <v>39.43274999999999</v>
      </c>
      <c r="CT581">
        <v>38.99535714285714</v>
      </c>
      <c r="CU581">
        <v>39.77203571428571</v>
      </c>
      <c r="CV581">
        <v>1959.940357142857</v>
      </c>
      <c r="CW581">
        <v>39.98678571428572</v>
      </c>
      <c r="CX581">
        <v>0</v>
      </c>
      <c r="CY581">
        <v>1677871238.2</v>
      </c>
      <c r="CZ581">
        <v>0</v>
      </c>
      <c r="DA581">
        <v>0</v>
      </c>
      <c r="DB581" t="s">
        <v>356</v>
      </c>
      <c r="DC581">
        <v>1664468064.5</v>
      </c>
      <c r="DD581">
        <v>1677795524</v>
      </c>
      <c r="DE581">
        <v>0</v>
      </c>
      <c r="DF581">
        <v>-0.419</v>
      </c>
      <c r="DG581">
        <v>-0.001</v>
      </c>
      <c r="DH581">
        <v>3.097</v>
      </c>
      <c r="DI581">
        <v>0.268</v>
      </c>
      <c r="DJ581">
        <v>400</v>
      </c>
      <c r="DK581">
        <v>24</v>
      </c>
      <c r="DL581">
        <v>0.15</v>
      </c>
      <c r="DM581">
        <v>0.13</v>
      </c>
      <c r="DN581">
        <v>-40.5267775</v>
      </c>
      <c r="DO581">
        <v>-0.906962476547829</v>
      </c>
      <c r="DP581">
        <v>0.1215067024643086</v>
      </c>
      <c r="DQ581">
        <v>0</v>
      </c>
      <c r="DR581">
        <v>1.58900525</v>
      </c>
      <c r="DS581">
        <v>-0.1531989118198926</v>
      </c>
      <c r="DT581">
        <v>0.01479598120901416</v>
      </c>
      <c r="DU581">
        <v>0</v>
      </c>
      <c r="DV581">
        <v>0</v>
      </c>
      <c r="DW581">
        <v>2</v>
      </c>
      <c r="DX581" t="s">
        <v>357</v>
      </c>
      <c r="DY581">
        <v>2.97706</v>
      </c>
      <c r="DZ581">
        <v>2.72821</v>
      </c>
      <c r="EA581">
        <v>0.173888</v>
      </c>
      <c r="EB581">
        <v>0.179079</v>
      </c>
      <c r="EC581">
        <v>0.120272</v>
      </c>
      <c r="ED581">
        <v>0.116621</v>
      </c>
      <c r="EE581">
        <v>24633</v>
      </c>
      <c r="EF581">
        <v>24195</v>
      </c>
      <c r="EG581">
        <v>30358.6</v>
      </c>
      <c r="EH581">
        <v>29733.1</v>
      </c>
      <c r="EI581">
        <v>36868.7</v>
      </c>
      <c r="EJ581">
        <v>34585.6</v>
      </c>
      <c r="EK581">
        <v>46457.2</v>
      </c>
      <c r="EL581">
        <v>44217.9</v>
      </c>
      <c r="EM581">
        <v>1.85275</v>
      </c>
      <c r="EN581">
        <v>1.8272</v>
      </c>
      <c r="EO581">
        <v>0.182196</v>
      </c>
      <c r="EP581">
        <v>0</v>
      </c>
      <c r="EQ581">
        <v>32.0811</v>
      </c>
      <c r="ER581">
        <v>999.9</v>
      </c>
      <c r="ES581">
        <v>48.4</v>
      </c>
      <c r="ET581">
        <v>33.4</v>
      </c>
      <c r="EU581">
        <v>27.9906</v>
      </c>
      <c r="EV581">
        <v>63.1227</v>
      </c>
      <c r="EW581">
        <v>20.3646</v>
      </c>
      <c r="EX581">
        <v>1</v>
      </c>
      <c r="EY581">
        <v>0.159545</v>
      </c>
      <c r="EZ581">
        <v>-1.79934</v>
      </c>
      <c r="FA581">
        <v>20.1913</v>
      </c>
      <c r="FB581">
        <v>5.23062</v>
      </c>
      <c r="FC581">
        <v>11.9739</v>
      </c>
      <c r="FD581">
        <v>4.9707</v>
      </c>
      <c r="FE581">
        <v>3.2896</v>
      </c>
      <c r="FF581">
        <v>9999</v>
      </c>
      <c r="FG581">
        <v>9999</v>
      </c>
      <c r="FH581">
        <v>9999</v>
      </c>
      <c r="FI581">
        <v>999.9</v>
      </c>
      <c r="FJ581">
        <v>4.97302</v>
      </c>
      <c r="FK581">
        <v>1.87744</v>
      </c>
      <c r="FL581">
        <v>1.87561</v>
      </c>
      <c r="FM581">
        <v>1.87839</v>
      </c>
      <c r="FN581">
        <v>1.87506</v>
      </c>
      <c r="FO581">
        <v>1.87866</v>
      </c>
      <c r="FP581">
        <v>1.87574</v>
      </c>
      <c r="FQ581">
        <v>1.87686</v>
      </c>
      <c r="FR581">
        <v>0</v>
      </c>
      <c r="FS581">
        <v>0</v>
      </c>
      <c r="FT581">
        <v>0</v>
      </c>
      <c r="FU581">
        <v>0</v>
      </c>
      <c r="FV581" t="s">
        <v>358</v>
      </c>
      <c r="FW581" t="s">
        <v>359</v>
      </c>
      <c r="FX581" t="s">
        <v>360</v>
      </c>
      <c r="FY581" t="s">
        <v>360</v>
      </c>
      <c r="FZ581" t="s">
        <v>360</v>
      </c>
      <c r="GA581" t="s">
        <v>360</v>
      </c>
      <c r="GB581">
        <v>0</v>
      </c>
      <c r="GC581">
        <v>100</v>
      </c>
      <c r="GD581">
        <v>100</v>
      </c>
      <c r="GE581">
        <v>5.22</v>
      </c>
      <c r="GF581">
        <v>0.4006</v>
      </c>
      <c r="GG581">
        <v>1.952128706093963</v>
      </c>
      <c r="GH581">
        <v>0.004218851560130391</v>
      </c>
      <c r="GI581">
        <v>-1.795455638341317E-06</v>
      </c>
      <c r="GJ581">
        <v>4.509012065089949E-10</v>
      </c>
      <c r="GK581">
        <v>0.4005864047308223</v>
      </c>
      <c r="GL581">
        <v>0</v>
      </c>
      <c r="GM581">
        <v>0</v>
      </c>
      <c r="GN581">
        <v>0</v>
      </c>
      <c r="GO581">
        <v>0</v>
      </c>
      <c r="GP581">
        <v>2124</v>
      </c>
      <c r="GQ581">
        <v>1</v>
      </c>
      <c r="GR581">
        <v>26</v>
      </c>
      <c r="GS581">
        <v>223386.2</v>
      </c>
      <c r="GT581">
        <v>1261.9</v>
      </c>
      <c r="GU581">
        <v>2.72827</v>
      </c>
      <c r="GV581">
        <v>2.54028</v>
      </c>
      <c r="GW581">
        <v>1.39893</v>
      </c>
      <c r="GX581">
        <v>2.36206</v>
      </c>
      <c r="GY581">
        <v>1.44897</v>
      </c>
      <c r="GZ581">
        <v>2.52319</v>
      </c>
      <c r="HA581">
        <v>39.9942</v>
      </c>
      <c r="HB581">
        <v>24.2188</v>
      </c>
      <c r="HC581">
        <v>18</v>
      </c>
      <c r="HD581">
        <v>494.777</v>
      </c>
      <c r="HE581">
        <v>450.352</v>
      </c>
      <c r="HF581">
        <v>34.2061</v>
      </c>
      <c r="HG581">
        <v>29.2615</v>
      </c>
      <c r="HH581">
        <v>30.0003</v>
      </c>
      <c r="HI581">
        <v>28.9077</v>
      </c>
      <c r="HJ581">
        <v>28.9481</v>
      </c>
      <c r="HK581">
        <v>54.6661</v>
      </c>
      <c r="HL581">
        <v>0</v>
      </c>
      <c r="HM581">
        <v>100</v>
      </c>
      <c r="HN581">
        <v>34.2037</v>
      </c>
      <c r="HO581">
        <v>1269.26</v>
      </c>
      <c r="HP581">
        <v>29.0264</v>
      </c>
      <c r="HQ581">
        <v>100.384</v>
      </c>
      <c r="HR581">
        <v>101.675</v>
      </c>
    </row>
    <row r="582" spans="1:226">
      <c r="A582">
        <v>566</v>
      </c>
      <c r="B582">
        <v>1677871240.1</v>
      </c>
      <c r="C582">
        <v>8718.599999904633</v>
      </c>
      <c r="D582" t="s">
        <v>1498</v>
      </c>
      <c r="E582" t="s">
        <v>1499</v>
      </c>
      <c r="F582">
        <v>5</v>
      </c>
      <c r="G582" t="s">
        <v>353</v>
      </c>
      <c r="H582" t="s">
        <v>1155</v>
      </c>
      <c r="I582">
        <v>1677871232.6</v>
      </c>
      <c r="J582">
        <f>(K582)/1000</f>
        <v>0</v>
      </c>
      <c r="K582">
        <f>IF(BF582, AN582, AH582)</f>
        <v>0</v>
      </c>
      <c r="L582">
        <f>IF(BF582, AI582, AG582)</f>
        <v>0</v>
      </c>
      <c r="M582">
        <f>BH582 - IF(AU582&gt;1, L582*BB582*100.0/(AW582*BV582), 0)</f>
        <v>0</v>
      </c>
      <c r="N582">
        <f>((T582-J582/2)*M582-L582)/(T582+J582/2)</f>
        <v>0</v>
      </c>
      <c r="O582">
        <f>N582*(BO582+BP582)/1000.0</f>
        <v>0</v>
      </c>
      <c r="P582">
        <f>(BH582 - IF(AU582&gt;1, L582*BB582*100.0/(AW582*BV582), 0))*(BO582+BP582)/1000.0</f>
        <v>0</v>
      </c>
      <c r="Q582">
        <f>2.0/((1/S582-1/R582)+SIGN(S582)*SQRT((1/S582-1/R582)*(1/S582-1/R582) + 4*BC582/((BC582+1)*(BC582+1))*(2*1/S582*1/R582-1/R582*1/R582)))</f>
        <v>0</v>
      </c>
      <c r="R582">
        <f>IF(LEFT(BD582,1)&lt;&gt;"0",IF(LEFT(BD582,1)="1",3.0,BE582),$D$5+$E$5*(BV582*BO582/($K$5*1000))+$F$5*(BV582*BO582/($K$5*1000))*MAX(MIN(BB582,$J$5),$I$5)*MAX(MIN(BB582,$J$5),$I$5)+$G$5*MAX(MIN(BB582,$J$5),$I$5)*(BV582*BO582/($K$5*1000))+$H$5*(BV582*BO582/($K$5*1000))*(BV582*BO582/($K$5*1000)))</f>
        <v>0</v>
      </c>
      <c r="S582">
        <f>J582*(1000-(1000*0.61365*exp(17.502*W582/(240.97+W582))/(BO582+BP582)+BJ582)/2)/(1000*0.61365*exp(17.502*W582/(240.97+W582))/(BO582+BP582)-BJ582)</f>
        <v>0</v>
      </c>
      <c r="T582">
        <f>1/((BC582+1)/(Q582/1.6)+1/(R582/1.37)) + BC582/((BC582+1)/(Q582/1.6) + BC582/(R582/1.37))</f>
        <v>0</v>
      </c>
      <c r="U582">
        <f>(AX582*BA582)</f>
        <v>0</v>
      </c>
      <c r="V582">
        <f>(BQ582+(U582+2*0.95*5.67E-8*(((BQ582+$B$7)+273)^4-(BQ582+273)^4)-44100*J582)/(1.84*29.3*R582+8*0.95*5.67E-8*(BQ582+273)^3))</f>
        <v>0</v>
      </c>
      <c r="W582">
        <f>($C$7*BR582+$D$7*BS582+$E$7*V582)</f>
        <v>0</v>
      </c>
      <c r="X582">
        <f>0.61365*exp(17.502*W582/(240.97+W582))</f>
        <v>0</v>
      </c>
      <c r="Y582">
        <f>(Z582/AA582*100)</f>
        <v>0</v>
      </c>
      <c r="Z582">
        <f>BJ582*(BO582+BP582)/1000</f>
        <v>0</v>
      </c>
      <c r="AA582">
        <f>0.61365*exp(17.502*BQ582/(240.97+BQ582))</f>
        <v>0</v>
      </c>
      <c r="AB582">
        <f>(X582-BJ582*(BO582+BP582)/1000)</f>
        <v>0</v>
      </c>
      <c r="AC582">
        <f>(-J582*44100)</f>
        <v>0</v>
      </c>
      <c r="AD582">
        <f>2*29.3*R582*0.92*(BQ582-W582)</f>
        <v>0</v>
      </c>
      <c r="AE582">
        <f>2*0.95*5.67E-8*(((BQ582+$B$7)+273)^4-(W582+273)^4)</f>
        <v>0</v>
      </c>
      <c r="AF582">
        <f>U582+AE582+AC582+AD582</f>
        <v>0</v>
      </c>
      <c r="AG582">
        <f>BN582*AU582*(BI582-BH582*(1000-AU582*BK582)/(1000-AU582*BJ582))/(100*BB582)</f>
        <v>0</v>
      </c>
      <c r="AH582">
        <f>1000*BN582*AU582*(BJ582-BK582)/(100*BB582*(1000-AU582*BJ582))</f>
        <v>0</v>
      </c>
      <c r="AI582">
        <f>(AJ582 - AK582 - BO582*1E3/(8.314*(BQ582+273.15)) * AM582/BN582 * AL582) * BN582/(100*BB582) * (1000 - BK582)/1000</f>
        <v>0</v>
      </c>
      <c r="AJ582">
        <v>1294.795286468686</v>
      </c>
      <c r="AK582">
        <v>1262.867090909091</v>
      </c>
      <c r="AL582">
        <v>3.432088581650405</v>
      </c>
      <c r="AM582">
        <v>63.79551976902608</v>
      </c>
      <c r="AN582">
        <f>(AP582 - AO582 + BO582*1E3/(8.314*(BQ582+273.15)) * AR582/BN582 * AQ582) * BN582/(100*BB582) * 1000/(1000 - AP582)</f>
        <v>0</v>
      </c>
      <c r="AO582">
        <v>27.52275478015249</v>
      </c>
      <c r="AP582">
        <v>29.07903515151514</v>
      </c>
      <c r="AQ582">
        <v>-1.224102641885008E-05</v>
      </c>
      <c r="AR582">
        <v>100.2132558642337</v>
      </c>
      <c r="AS582">
        <v>0</v>
      </c>
      <c r="AT582">
        <v>0</v>
      </c>
      <c r="AU582">
        <f>IF(AS582*$H$13&gt;=AW582,1.0,(AW582/(AW582-AS582*$H$13)))</f>
        <v>0</v>
      </c>
      <c r="AV582">
        <f>(AU582-1)*100</f>
        <v>0</v>
      </c>
      <c r="AW582">
        <f>MAX(0,($B$13+$C$13*BV582)/(1+$D$13*BV582)*BO582/(BQ582+273)*$E$13)</f>
        <v>0</v>
      </c>
      <c r="AX582">
        <f>$B$11*BW582+$C$11*BX582+$F$11*CI582*(1-CL582)</f>
        <v>0</v>
      </c>
      <c r="AY582">
        <f>AX582*AZ582</f>
        <v>0</v>
      </c>
      <c r="AZ582">
        <f>($B$11*$D$9+$C$11*$D$9+$F$11*((CV582+CN582)/MAX(CV582+CN582+CW582, 0.1)*$I$9+CW582/MAX(CV582+CN582+CW582, 0.1)*$J$9))/($B$11+$C$11+$F$11)</f>
        <v>0</v>
      </c>
      <c r="BA582">
        <f>($B$11*$K$9+$C$11*$K$9+$F$11*((CV582+CN582)/MAX(CV582+CN582+CW582, 0.1)*$P$9+CW582/MAX(CV582+CN582+CW582, 0.1)*$Q$9))/($B$11+$C$11+$F$11)</f>
        <v>0</v>
      </c>
      <c r="BB582">
        <v>3.21</v>
      </c>
      <c r="BC582">
        <v>0.5</v>
      </c>
      <c r="BD582" t="s">
        <v>355</v>
      </c>
      <c r="BE582">
        <v>2</v>
      </c>
      <c r="BF582" t="b">
        <v>1</v>
      </c>
      <c r="BG582">
        <v>1677871232.6</v>
      </c>
      <c r="BH582">
        <v>1202.838888888889</v>
      </c>
      <c r="BI582">
        <v>1243.500740740741</v>
      </c>
      <c r="BJ582">
        <v>29.09477037037037</v>
      </c>
      <c r="BK582">
        <v>27.52492222222222</v>
      </c>
      <c r="BL582">
        <v>1197.634814814815</v>
      </c>
      <c r="BM582">
        <v>28.69418888888889</v>
      </c>
      <c r="BN582">
        <v>500.0345185185186</v>
      </c>
      <c r="BO582">
        <v>89.34174074074075</v>
      </c>
      <c r="BP582">
        <v>0.09991342962962964</v>
      </c>
      <c r="BQ582">
        <v>34.14701851851851</v>
      </c>
      <c r="BR582">
        <v>35.01971851851852</v>
      </c>
      <c r="BS582">
        <v>999.9000000000001</v>
      </c>
      <c r="BT582">
        <v>0</v>
      </c>
      <c r="BU582">
        <v>0</v>
      </c>
      <c r="BV582">
        <v>10005.45185185185</v>
      </c>
      <c r="BW582">
        <v>0</v>
      </c>
      <c r="BX582">
        <v>5.792219999999999</v>
      </c>
      <c r="BY582">
        <v>-40.66155555555556</v>
      </c>
      <c r="BZ582">
        <v>1238.883703703704</v>
      </c>
      <c r="CA582">
        <v>1278.695555555556</v>
      </c>
      <c r="CB582">
        <v>1.569867407407407</v>
      </c>
      <c r="CC582">
        <v>1243.500740740741</v>
      </c>
      <c r="CD582">
        <v>27.52492222222222</v>
      </c>
      <c r="CE582">
        <v>2.599379259259259</v>
      </c>
      <c r="CF582">
        <v>2.459124444444444</v>
      </c>
      <c r="CG582">
        <v>21.6624962962963</v>
      </c>
      <c r="CH582">
        <v>20.75847407407408</v>
      </c>
      <c r="CI582">
        <v>1999.941481481481</v>
      </c>
      <c r="CJ582">
        <v>0.980005037037037</v>
      </c>
      <c r="CK582">
        <v>0.01999492962962963</v>
      </c>
      <c r="CL582">
        <v>0</v>
      </c>
      <c r="CM582">
        <v>2.094459259259259</v>
      </c>
      <c r="CN582">
        <v>0</v>
      </c>
      <c r="CO582">
        <v>6507.718518518517</v>
      </c>
      <c r="CP582">
        <v>17337.73333333333</v>
      </c>
      <c r="CQ582">
        <v>40.89566666666666</v>
      </c>
      <c r="CR582">
        <v>40.75</v>
      </c>
      <c r="CS582">
        <v>39.42340740740741</v>
      </c>
      <c r="CT582">
        <v>39.00451851851852</v>
      </c>
      <c r="CU582">
        <v>39.77288888888889</v>
      </c>
      <c r="CV582">
        <v>1959.951851851852</v>
      </c>
      <c r="CW582">
        <v>39.98851851851852</v>
      </c>
      <c r="CX582">
        <v>0</v>
      </c>
      <c r="CY582">
        <v>1677871243</v>
      </c>
      <c r="CZ582">
        <v>0</v>
      </c>
      <c r="DA582">
        <v>0</v>
      </c>
      <c r="DB582" t="s">
        <v>356</v>
      </c>
      <c r="DC582">
        <v>1664468064.5</v>
      </c>
      <c r="DD582">
        <v>1677795524</v>
      </c>
      <c r="DE582">
        <v>0</v>
      </c>
      <c r="DF582">
        <v>-0.419</v>
      </c>
      <c r="DG582">
        <v>-0.001</v>
      </c>
      <c r="DH582">
        <v>3.097</v>
      </c>
      <c r="DI582">
        <v>0.268</v>
      </c>
      <c r="DJ582">
        <v>400</v>
      </c>
      <c r="DK582">
        <v>24</v>
      </c>
      <c r="DL582">
        <v>0.15</v>
      </c>
      <c r="DM582">
        <v>0.13</v>
      </c>
      <c r="DN582">
        <v>-40.61884878048781</v>
      </c>
      <c r="DO582">
        <v>-0.9517526132404622</v>
      </c>
      <c r="DP582">
        <v>0.1271718563012203</v>
      </c>
      <c r="DQ582">
        <v>0</v>
      </c>
      <c r="DR582">
        <v>1.576571219512195</v>
      </c>
      <c r="DS582">
        <v>-0.1299280139372839</v>
      </c>
      <c r="DT582">
        <v>0.01285931553675254</v>
      </c>
      <c r="DU582">
        <v>0</v>
      </c>
      <c r="DV582">
        <v>0</v>
      </c>
      <c r="DW582">
        <v>2</v>
      </c>
      <c r="DX582" t="s">
        <v>357</v>
      </c>
      <c r="DY582">
        <v>2.97713</v>
      </c>
      <c r="DZ582">
        <v>2.72843</v>
      </c>
      <c r="EA582">
        <v>0.17536</v>
      </c>
      <c r="EB582">
        <v>0.180538</v>
      </c>
      <c r="EC582">
        <v>0.120236</v>
      </c>
      <c r="ED582">
        <v>0.116613</v>
      </c>
      <c r="EE582">
        <v>24589.1</v>
      </c>
      <c r="EF582">
        <v>24151.4</v>
      </c>
      <c r="EG582">
        <v>30358.7</v>
      </c>
      <c r="EH582">
        <v>29732.4</v>
      </c>
      <c r="EI582">
        <v>36870.5</v>
      </c>
      <c r="EJ582">
        <v>34585.1</v>
      </c>
      <c r="EK582">
        <v>46457.3</v>
      </c>
      <c r="EL582">
        <v>44216.7</v>
      </c>
      <c r="EM582">
        <v>1.85275</v>
      </c>
      <c r="EN582">
        <v>1.82693</v>
      </c>
      <c r="EO582">
        <v>0.181567</v>
      </c>
      <c r="EP582">
        <v>0</v>
      </c>
      <c r="EQ582">
        <v>32.081</v>
      </c>
      <c r="ER582">
        <v>999.9</v>
      </c>
      <c r="ES582">
        <v>48.4</v>
      </c>
      <c r="ET582">
        <v>33.4</v>
      </c>
      <c r="EU582">
        <v>27.9928</v>
      </c>
      <c r="EV582">
        <v>63.0727</v>
      </c>
      <c r="EW582">
        <v>20.028</v>
      </c>
      <c r="EX582">
        <v>1</v>
      </c>
      <c r="EY582">
        <v>0.159627</v>
      </c>
      <c r="EZ582">
        <v>-1.74746</v>
      </c>
      <c r="FA582">
        <v>20.1917</v>
      </c>
      <c r="FB582">
        <v>5.22987</v>
      </c>
      <c r="FC582">
        <v>11.974</v>
      </c>
      <c r="FD582">
        <v>4.9704</v>
      </c>
      <c r="FE582">
        <v>3.28948</v>
      </c>
      <c r="FF582">
        <v>9999</v>
      </c>
      <c r="FG582">
        <v>9999</v>
      </c>
      <c r="FH582">
        <v>9999</v>
      </c>
      <c r="FI582">
        <v>999.9</v>
      </c>
      <c r="FJ582">
        <v>4.97301</v>
      </c>
      <c r="FK582">
        <v>1.87744</v>
      </c>
      <c r="FL582">
        <v>1.87561</v>
      </c>
      <c r="FM582">
        <v>1.87838</v>
      </c>
      <c r="FN582">
        <v>1.87506</v>
      </c>
      <c r="FO582">
        <v>1.87866</v>
      </c>
      <c r="FP582">
        <v>1.87573</v>
      </c>
      <c r="FQ582">
        <v>1.87686</v>
      </c>
      <c r="FR582">
        <v>0</v>
      </c>
      <c r="FS582">
        <v>0</v>
      </c>
      <c r="FT582">
        <v>0</v>
      </c>
      <c r="FU582">
        <v>0</v>
      </c>
      <c r="FV582" t="s">
        <v>358</v>
      </c>
      <c r="FW582" t="s">
        <v>359</v>
      </c>
      <c r="FX582" t="s">
        <v>360</v>
      </c>
      <c r="FY582" t="s">
        <v>360</v>
      </c>
      <c r="FZ582" t="s">
        <v>360</v>
      </c>
      <c r="GA582" t="s">
        <v>360</v>
      </c>
      <c r="GB582">
        <v>0</v>
      </c>
      <c r="GC582">
        <v>100</v>
      </c>
      <c r="GD582">
        <v>100</v>
      </c>
      <c r="GE582">
        <v>5.25</v>
      </c>
      <c r="GF582">
        <v>0.4006</v>
      </c>
      <c r="GG582">
        <v>1.952128706093963</v>
      </c>
      <c r="GH582">
        <v>0.004218851560130391</v>
      </c>
      <c r="GI582">
        <v>-1.795455638341317E-06</v>
      </c>
      <c r="GJ582">
        <v>4.509012065089949E-10</v>
      </c>
      <c r="GK582">
        <v>0.4005864047308223</v>
      </c>
      <c r="GL582">
        <v>0</v>
      </c>
      <c r="GM582">
        <v>0</v>
      </c>
      <c r="GN582">
        <v>0</v>
      </c>
      <c r="GO582">
        <v>0</v>
      </c>
      <c r="GP582">
        <v>2124</v>
      </c>
      <c r="GQ582">
        <v>1</v>
      </c>
      <c r="GR582">
        <v>26</v>
      </c>
      <c r="GS582">
        <v>223386.3</v>
      </c>
      <c r="GT582">
        <v>1261.9</v>
      </c>
      <c r="GU582">
        <v>2.76001</v>
      </c>
      <c r="GV582">
        <v>2.55493</v>
      </c>
      <c r="GW582">
        <v>1.39893</v>
      </c>
      <c r="GX582">
        <v>2.36206</v>
      </c>
      <c r="GY582">
        <v>1.44897</v>
      </c>
      <c r="GZ582">
        <v>2.43652</v>
      </c>
      <c r="HA582">
        <v>39.9689</v>
      </c>
      <c r="HB582">
        <v>24.2101</v>
      </c>
      <c r="HC582">
        <v>18</v>
      </c>
      <c r="HD582">
        <v>494.803</v>
      </c>
      <c r="HE582">
        <v>450.207</v>
      </c>
      <c r="HF582">
        <v>34.1861</v>
      </c>
      <c r="HG582">
        <v>29.2647</v>
      </c>
      <c r="HH582">
        <v>30.0003</v>
      </c>
      <c r="HI582">
        <v>28.9116</v>
      </c>
      <c r="HJ582">
        <v>28.9518</v>
      </c>
      <c r="HK582">
        <v>55.2827</v>
      </c>
      <c r="HL582">
        <v>0</v>
      </c>
      <c r="HM582">
        <v>100</v>
      </c>
      <c r="HN582">
        <v>34.1762</v>
      </c>
      <c r="HO582">
        <v>1289.5</v>
      </c>
      <c r="HP582">
        <v>29.0264</v>
      </c>
      <c r="HQ582">
        <v>100.384</v>
      </c>
      <c r="HR582">
        <v>101.673</v>
      </c>
    </row>
    <row r="583" spans="1:226">
      <c r="A583">
        <v>567</v>
      </c>
      <c r="B583">
        <v>1677871245.1</v>
      </c>
      <c r="C583">
        <v>8723.599999904633</v>
      </c>
      <c r="D583" t="s">
        <v>1500</v>
      </c>
      <c r="E583" t="s">
        <v>1501</v>
      </c>
      <c r="F583">
        <v>5</v>
      </c>
      <c r="G583" t="s">
        <v>353</v>
      </c>
      <c r="H583" t="s">
        <v>1155</v>
      </c>
      <c r="I583">
        <v>1677871237.314285</v>
      </c>
      <c r="J583">
        <f>(K583)/1000</f>
        <v>0</v>
      </c>
      <c r="K583">
        <f>IF(BF583, AN583, AH583)</f>
        <v>0</v>
      </c>
      <c r="L583">
        <f>IF(BF583, AI583, AG583)</f>
        <v>0</v>
      </c>
      <c r="M583">
        <f>BH583 - IF(AU583&gt;1, L583*BB583*100.0/(AW583*BV583), 0)</f>
        <v>0</v>
      </c>
      <c r="N583">
        <f>((T583-J583/2)*M583-L583)/(T583+J583/2)</f>
        <v>0</v>
      </c>
      <c r="O583">
        <f>N583*(BO583+BP583)/1000.0</f>
        <v>0</v>
      </c>
      <c r="P583">
        <f>(BH583 - IF(AU583&gt;1, L583*BB583*100.0/(AW583*BV583), 0))*(BO583+BP583)/1000.0</f>
        <v>0</v>
      </c>
      <c r="Q583">
        <f>2.0/((1/S583-1/R583)+SIGN(S583)*SQRT((1/S583-1/R583)*(1/S583-1/R583) + 4*BC583/((BC583+1)*(BC583+1))*(2*1/S583*1/R583-1/R583*1/R583)))</f>
        <v>0</v>
      </c>
      <c r="R583">
        <f>IF(LEFT(BD583,1)&lt;&gt;"0",IF(LEFT(BD583,1)="1",3.0,BE583),$D$5+$E$5*(BV583*BO583/($K$5*1000))+$F$5*(BV583*BO583/($K$5*1000))*MAX(MIN(BB583,$J$5),$I$5)*MAX(MIN(BB583,$J$5),$I$5)+$G$5*MAX(MIN(BB583,$J$5),$I$5)*(BV583*BO583/($K$5*1000))+$H$5*(BV583*BO583/($K$5*1000))*(BV583*BO583/($K$5*1000)))</f>
        <v>0</v>
      </c>
      <c r="S583">
        <f>J583*(1000-(1000*0.61365*exp(17.502*W583/(240.97+W583))/(BO583+BP583)+BJ583)/2)/(1000*0.61365*exp(17.502*W583/(240.97+W583))/(BO583+BP583)-BJ583)</f>
        <v>0</v>
      </c>
      <c r="T583">
        <f>1/((BC583+1)/(Q583/1.6)+1/(R583/1.37)) + BC583/((BC583+1)/(Q583/1.6) + BC583/(R583/1.37))</f>
        <v>0</v>
      </c>
      <c r="U583">
        <f>(AX583*BA583)</f>
        <v>0</v>
      </c>
      <c r="V583">
        <f>(BQ583+(U583+2*0.95*5.67E-8*(((BQ583+$B$7)+273)^4-(BQ583+273)^4)-44100*J583)/(1.84*29.3*R583+8*0.95*5.67E-8*(BQ583+273)^3))</f>
        <v>0</v>
      </c>
      <c r="W583">
        <f>($C$7*BR583+$D$7*BS583+$E$7*V583)</f>
        <v>0</v>
      </c>
      <c r="X583">
        <f>0.61365*exp(17.502*W583/(240.97+W583))</f>
        <v>0</v>
      </c>
      <c r="Y583">
        <f>(Z583/AA583*100)</f>
        <v>0</v>
      </c>
      <c r="Z583">
        <f>BJ583*(BO583+BP583)/1000</f>
        <v>0</v>
      </c>
      <c r="AA583">
        <f>0.61365*exp(17.502*BQ583/(240.97+BQ583))</f>
        <v>0</v>
      </c>
      <c r="AB583">
        <f>(X583-BJ583*(BO583+BP583)/1000)</f>
        <v>0</v>
      </c>
      <c r="AC583">
        <f>(-J583*44100)</f>
        <v>0</v>
      </c>
      <c r="AD583">
        <f>2*29.3*R583*0.92*(BQ583-W583)</f>
        <v>0</v>
      </c>
      <c r="AE583">
        <f>2*0.95*5.67E-8*(((BQ583+$B$7)+273)^4-(W583+273)^4)</f>
        <v>0</v>
      </c>
      <c r="AF583">
        <f>U583+AE583+AC583+AD583</f>
        <v>0</v>
      </c>
      <c r="AG583">
        <f>BN583*AU583*(BI583-BH583*(1000-AU583*BK583)/(1000-AU583*BJ583))/(100*BB583)</f>
        <v>0</v>
      </c>
      <c r="AH583">
        <f>1000*BN583*AU583*(BJ583-BK583)/(100*BB583*(1000-AU583*BJ583))</f>
        <v>0</v>
      </c>
      <c r="AI583">
        <f>(AJ583 - AK583 - BO583*1E3/(8.314*(BQ583+273.15)) * AM583/BN583 * AL583) * BN583/(100*BB583) * (1000 - BK583)/1000</f>
        <v>0</v>
      </c>
      <c r="AJ583">
        <v>1312.361418785279</v>
      </c>
      <c r="AK583">
        <v>1280.205515151515</v>
      </c>
      <c r="AL583">
        <v>3.471644655224067</v>
      </c>
      <c r="AM583">
        <v>63.79551976902608</v>
      </c>
      <c r="AN583">
        <f>(AP583 - AO583 + BO583*1E3/(8.314*(BQ583+273.15)) * AR583/BN583 * AQ583) * BN583/(100*BB583) * 1000/(1000 - AP583)</f>
        <v>0</v>
      </c>
      <c r="AO583">
        <v>27.52664604889334</v>
      </c>
      <c r="AP583">
        <v>29.07011999999999</v>
      </c>
      <c r="AQ583">
        <v>-8.134724585276831E-06</v>
      </c>
      <c r="AR583">
        <v>100.2132558642337</v>
      </c>
      <c r="AS583">
        <v>0</v>
      </c>
      <c r="AT583">
        <v>0</v>
      </c>
      <c r="AU583">
        <f>IF(AS583*$H$13&gt;=AW583,1.0,(AW583/(AW583-AS583*$H$13)))</f>
        <v>0</v>
      </c>
      <c r="AV583">
        <f>(AU583-1)*100</f>
        <v>0</v>
      </c>
      <c r="AW583">
        <f>MAX(0,($B$13+$C$13*BV583)/(1+$D$13*BV583)*BO583/(BQ583+273)*$E$13)</f>
        <v>0</v>
      </c>
      <c r="AX583">
        <f>$B$11*BW583+$C$11*BX583+$F$11*CI583*(1-CL583)</f>
        <v>0</v>
      </c>
      <c r="AY583">
        <f>AX583*AZ583</f>
        <v>0</v>
      </c>
      <c r="AZ583">
        <f>($B$11*$D$9+$C$11*$D$9+$F$11*((CV583+CN583)/MAX(CV583+CN583+CW583, 0.1)*$I$9+CW583/MAX(CV583+CN583+CW583, 0.1)*$J$9))/($B$11+$C$11+$F$11)</f>
        <v>0</v>
      </c>
      <c r="BA583">
        <f>($B$11*$K$9+$C$11*$K$9+$F$11*((CV583+CN583)/MAX(CV583+CN583+CW583, 0.1)*$P$9+CW583/MAX(CV583+CN583+CW583, 0.1)*$Q$9))/($B$11+$C$11+$F$11)</f>
        <v>0</v>
      </c>
      <c r="BB583">
        <v>3.21</v>
      </c>
      <c r="BC583">
        <v>0.5</v>
      </c>
      <c r="BD583" t="s">
        <v>355</v>
      </c>
      <c r="BE583">
        <v>2</v>
      </c>
      <c r="BF583" t="b">
        <v>1</v>
      </c>
      <c r="BG583">
        <v>1677871237.314285</v>
      </c>
      <c r="BH583">
        <v>1218.562142857143</v>
      </c>
      <c r="BI583">
        <v>1259.380714285714</v>
      </c>
      <c r="BJ583">
        <v>29.08428928571429</v>
      </c>
      <c r="BK583">
        <v>27.52489285714286</v>
      </c>
      <c r="BL583">
        <v>1213.33</v>
      </c>
      <c r="BM583">
        <v>28.68371071428571</v>
      </c>
      <c r="BN583">
        <v>500.0273571428572</v>
      </c>
      <c r="BO583">
        <v>89.33909642857142</v>
      </c>
      <c r="BP583">
        <v>0.09982067857142855</v>
      </c>
      <c r="BQ583">
        <v>34.14149285714286</v>
      </c>
      <c r="BR583">
        <v>35.01737499999999</v>
      </c>
      <c r="BS583">
        <v>999.9000000000002</v>
      </c>
      <c r="BT583">
        <v>0</v>
      </c>
      <c r="BU583">
        <v>0</v>
      </c>
      <c r="BV583">
        <v>10012.53142857143</v>
      </c>
      <c r="BW583">
        <v>0</v>
      </c>
      <c r="BX583">
        <v>5.792219999999999</v>
      </c>
      <c r="BY583">
        <v>-40.81808214285716</v>
      </c>
      <c r="BZ583">
        <v>1255.065714285714</v>
      </c>
      <c r="CA583">
        <v>1295.026428571429</v>
      </c>
      <c r="CB583">
        <v>1.559413928571428</v>
      </c>
      <c r="CC583">
        <v>1259.380714285714</v>
      </c>
      <c r="CD583">
        <v>27.52489285714286</v>
      </c>
      <c r="CE583">
        <v>2.598366428571429</v>
      </c>
      <c r="CF583">
        <v>2.459049642857143</v>
      </c>
      <c r="CG583">
        <v>21.65612142857143</v>
      </c>
      <c r="CH583">
        <v>20.75797857142857</v>
      </c>
      <c r="CI583">
        <v>1999.934642857143</v>
      </c>
      <c r="CJ583">
        <v>0.9800038214285713</v>
      </c>
      <c r="CK583">
        <v>0.01999608928571428</v>
      </c>
      <c r="CL583">
        <v>0</v>
      </c>
      <c r="CM583">
        <v>2.085178571428571</v>
      </c>
      <c r="CN583">
        <v>0</v>
      </c>
      <c r="CO583">
        <v>6509.901428571428</v>
      </c>
      <c r="CP583">
        <v>17337.66785714286</v>
      </c>
      <c r="CQ583">
        <v>40.87924999999999</v>
      </c>
      <c r="CR583">
        <v>40.75</v>
      </c>
      <c r="CS583">
        <v>39.47739285714285</v>
      </c>
      <c r="CT583">
        <v>39.00885714285715</v>
      </c>
      <c r="CU583">
        <v>39.78107142857142</v>
      </c>
      <c r="CV583">
        <v>1959.942142857143</v>
      </c>
      <c r="CW583">
        <v>39.98928571428571</v>
      </c>
      <c r="CX583">
        <v>0</v>
      </c>
      <c r="CY583">
        <v>1677871248.4</v>
      </c>
      <c r="CZ583">
        <v>0</v>
      </c>
      <c r="DA583">
        <v>0</v>
      </c>
      <c r="DB583" t="s">
        <v>356</v>
      </c>
      <c r="DC583">
        <v>1664468064.5</v>
      </c>
      <c r="DD583">
        <v>1677795524</v>
      </c>
      <c r="DE583">
        <v>0</v>
      </c>
      <c r="DF583">
        <v>-0.419</v>
      </c>
      <c r="DG583">
        <v>-0.001</v>
      </c>
      <c r="DH583">
        <v>3.097</v>
      </c>
      <c r="DI583">
        <v>0.268</v>
      </c>
      <c r="DJ583">
        <v>400</v>
      </c>
      <c r="DK583">
        <v>24</v>
      </c>
      <c r="DL583">
        <v>0.15</v>
      </c>
      <c r="DM583">
        <v>0.13</v>
      </c>
      <c r="DN583">
        <v>-40.71747073170732</v>
      </c>
      <c r="DO583">
        <v>-1.553220209059318</v>
      </c>
      <c r="DP583">
        <v>0.190014568432365</v>
      </c>
      <c r="DQ583">
        <v>0</v>
      </c>
      <c r="DR583">
        <v>1.567483414634146</v>
      </c>
      <c r="DS583">
        <v>-0.1287411846689903</v>
      </c>
      <c r="DT583">
        <v>0.01273192848607076</v>
      </c>
      <c r="DU583">
        <v>0</v>
      </c>
      <c r="DV583">
        <v>0</v>
      </c>
      <c r="DW583">
        <v>2</v>
      </c>
      <c r="DX583" t="s">
        <v>357</v>
      </c>
      <c r="DY583">
        <v>2.9772</v>
      </c>
      <c r="DZ583">
        <v>2.72822</v>
      </c>
      <c r="EA583">
        <v>0.176838</v>
      </c>
      <c r="EB583">
        <v>0.182027</v>
      </c>
      <c r="EC583">
        <v>0.12021</v>
      </c>
      <c r="ED583">
        <v>0.11662</v>
      </c>
      <c r="EE583">
        <v>24544.4</v>
      </c>
      <c r="EF583">
        <v>24107.6</v>
      </c>
      <c r="EG583">
        <v>30358</v>
      </c>
      <c r="EH583">
        <v>29732.6</v>
      </c>
      <c r="EI583">
        <v>36870.9</v>
      </c>
      <c r="EJ583">
        <v>34585.4</v>
      </c>
      <c r="EK583">
        <v>46456.3</v>
      </c>
      <c r="EL583">
        <v>44217.3</v>
      </c>
      <c r="EM583">
        <v>1.85303</v>
      </c>
      <c r="EN583">
        <v>1.82675</v>
      </c>
      <c r="EO583">
        <v>0.180595</v>
      </c>
      <c r="EP583">
        <v>0</v>
      </c>
      <c r="EQ583">
        <v>32.079</v>
      </c>
      <c r="ER583">
        <v>999.9</v>
      </c>
      <c r="ES583">
        <v>48.4</v>
      </c>
      <c r="ET583">
        <v>33.4</v>
      </c>
      <c r="EU583">
        <v>27.9913</v>
      </c>
      <c r="EV583">
        <v>63.0227</v>
      </c>
      <c r="EW583">
        <v>20.3045</v>
      </c>
      <c r="EX583">
        <v>1</v>
      </c>
      <c r="EY583">
        <v>0.160091</v>
      </c>
      <c r="EZ583">
        <v>-1.74425</v>
      </c>
      <c r="FA583">
        <v>20.1918</v>
      </c>
      <c r="FB583">
        <v>5.22957</v>
      </c>
      <c r="FC583">
        <v>11.974</v>
      </c>
      <c r="FD583">
        <v>4.9698</v>
      </c>
      <c r="FE583">
        <v>3.28953</v>
      </c>
      <c r="FF583">
        <v>9999</v>
      </c>
      <c r="FG583">
        <v>9999</v>
      </c>
      <c r="FH583">
        <v>9999</v>
      </c>
      <c r="FI583">
        <v>999.9</v>
      </c>
      <c r="FJ583">
        <v>4.97296</v>
      </c>
      <c r="FK583">
        <v>1.87744</v>
      </c>
      <c r="FL583">
        <v>1.87559</v>
      </c>
      <c r="FM583">
        <v>1.87837</v>
      </c>
      <c r="FN583">
        <v>1.8751</v>
      </c>
      <c r="FO583">
        <v>1.87866</v>
      </c>
      <c r="FP583">
        <v>1.87574</v>
      </c>
      <c r="FQ583">
        <v>1.87684</v>
      </c>
      <c r="FR583">
        <v>0</v>
      </c>
      <c r="FS583">
        <v>0</v>
      </c>
      <c r="FT583">
        <v>0</v>
      </c>
      <c r="FU583">
        <v>0</v>
      </c>
      <c r="FV583" t="s">
        <v>358</v>
      </c>
      <c r="FW583" t="s">
        <v>359</v>
      </c>
      <c r="FX583" t="s">
        <v>360</v>
      </c>
      <c r="FY583" t="s">
        <v>360</v>
      </c>
      <c r="FZ583" t="s">
        <v>360</v>
      </c>
      <c r="GA583" t="s">
        <v>360</v>
      </c>
      <c r="GB583">
        <v>0</v>
      </c>
      <c r="GC583">
        <v>100</v>
      </c>
      <c r="GD583">
        <v>100</v>
      </c>
      <c r="GE583">
        <v>5.28</v>
      </c>
      <c r="GF583">
        <v>0.4006</v>
      </c>
      <c r="GG583">
        <v>1.952128706093963</v>
      </c>
      <c r="GH583">
        <v>0.004218851560130391</v>
      </c>
      <c r="GI583">
        <v>-1.795455638341317E-06</v>
      </c>
      <c r="GJ583">
        <v>4.509012065089949E-10</v>
      </c>
      <c r="GK583">
        <v>0.4005864047308223</v>
      </c>
      <c r="GL583">
        <v>0</v>
      </c>
      <c r="GM583">
        <v>0</v>
      </c>
      <c r="GN583">
        <v>0</v>
      </c>
      <c r="GO583">
        <v>0</v>
      </c>
      <c r="GP583">
        <v>2124</v>
      </c>
      <c r="GQ583">
        <v>1</v>
      </c>
      <c r="GR583">
        <v>26</v>
      </c>
      <c r="GS583">
        <v>223386.3</v>
      </c>
      <c r="GT583">
        <v>1262</v>
      </c>
      <c r="GU583">
        <v>2.78564</v>
      </c>
      <c r="GV583">
        <v>2.5354</v>
      </c>
      <c r="GW583">
        <v>1.39893</v>
      </c>
      <c r="GX583">
        <v>2.36206</v>
      </c>
      <c r="GY583">
        <v>1.44897</v>
      </c>
      <c r="GZ583">
        <v>2.49023</v>
      </c>
      <c r="HA583">
        <v>39.9942</v>
      </c>
      <c r="HB583">
        <v>24.2188</v>
      </c>
      <c r="HC583">
        <v>18</v>
      </c>
      <c r="HD583">
        <v>494.981</v>
      </c>
      <c r="HE583">
        <v>450.125</v>
      </c>
      <c r="HF583">
        <v>34.1623</v>
      </c>
      <c r="HG583">
        <v>29.2672</v>
      </c>
      <c r="HH583">
        <v>30.0003</v>
      </c>
      <c r="HI583">
        <v>28.9151</v>
      </c>
      <c r="HJ583">
        <v>28.9556</v>
      </c>
      <c r="HK583">
        <v>55.8103</v>
      </c>
      <c r="HL583">
        <v>0</v>
      </c>
      <c r="HM583">
        <v>100</v>
      </c>
      <c r="HN583">
        <v>34.1566</v>
      </c>
      <c r="HO583">
        <v>1302.86</v>
      </c>
      <c r="HP583">
        <v>29.0264</v>
      </c>
      <c r="HQ583">
        <v>100.382</v>
      </c>
      <c r="HR583">
        <v>101.674</v>
      </c>
    </row>
    <row r="584" spans="1:226">
      <c r="A584">
        <v>568</v>
      </c>
      <c r="B584">
        <v>1677871250.1</v>
      </c>
      <c r="C584">
        <v>8728.599999904633</v>
      </c>
      <c r="D584" t="s">
        <v>1502</v>
      </c>
      <c r="E584" t="s">
        <v>1503</v>
      </c>
      <c r="F584">
        <v>5</v>
      </c>
      <c r="G584" t="s">
        <v>353</v>
      </c>
      <c r="H584" t="s">
        <v>1155</v>
      </c>
      <c r="I584">
        <v>1677871242.6</v>
      </c>
      <c r="J584">
        <f>(K584)/1000</f>
        <v>0</v>
      </c>
      <c r="K584">
        <f>IF(BF584, AN584, AH584)</f>
        <v>0</v>
      </c>
      <c r="L584">
        <f>IF(BF584, AI584, AG584)</f>
        <v>0</v>
      </c>
      <c r="M584">
        <f>BH584 - IF(AU584&gt;1, L584*BB584*100.0/(AW584*BV584), 0)</f>
        <v>0</v>
      </c>
      <c r="N584">
        <f>((T584-J584/2)*M584-L584)/(T584+J584/2)</f>
        <v>0</v>
      </c>
      <c r="O584">
        <f>N584*(BO584+BP584)/1000.0</f>
        <v>0</v>
      </c>
      <c r="P584">
        <f>(BH584 - IF(AU584&gt;1, L584*BB584*100.0/(AW584*BV584), 0))*(BO584+BP584)/1000.0</f>
        <v>0</v>
      </c>
      <c r="Q584">
        <f>2.0/((1/S584-1/R584)+SIGN(S584)*SQRT((1/S584-1/R584)*(1/S584-1/R584) + 4*BC584/((BC584+1)*(BC584+1))*(2*1/S584*1/R584-1/R584*1/R584)))</f>
        <v>0</v>
      </c>
      <c r="R584">
        <f>IF(LEFT(BD584,1)&lt;&gt;"0",IF(LEFT(BD584,1)="1",3.0,BE584),$D$5+$E$5*(BV584*BO584/($K$5*1000))+$F$5*(BV584*BO584/($K$5*1000))*MAX(MIN(BB584,$J$5),$I$5)*MAX(MIN(BB584,$J$5),$I$5)+$G$5*MAX(MIN(BB584,$J$5),$I$5)*(BV584*BO584/($K$5*1000))+$H$5*(BV584*BO584/($K$5*1000))*(BV584*BO584/($K$5*1000)))</f>
        <v>0</v>
      </c>
      <c r="S584">
        <f>J584*(1000-(1000*0.61365*exp(17.502*W584/(240.97+W584))/(BO584+BP584)+BJ584)/2)/(1000*0.61365*exp(17.502*W584/(240.97+W584))/(BO584+BP584)-BJ584)</f>
        <v>0</v>
      </c>
      <c r="T584">
        <f>1/((BC584+1)/(Q584/1.6)+1/(R584/1.37)) + BC584/((BC584+1)/(Q584/1.6) + BC584/(R584/1.37))</f>
        <v>0</v>
      </c>
      <c r="U584">
        <f>(AX584*BA584)</f>
        <v>0</v>
      </c>
      <c r="V584">
        <f>(BQ584+(U584+2*0.95*5.67E-8*(((BQ584+$B$7)+273)^4-(BQ584+273)^4)-44100*J584)/(1.84*29.3*R584+8*0.95*5.67E-8*(BQ584+273)^3))</f>
        <v>0</v>
      </c>
      <c r="W584">
        <f>($C$7*BR584+$D$7*BS584+$E$7*V584)</f>
        <v>0</v>
      </c>
      <c r="X584">
        <f>0.61365*exp(17.502*W584/(240.97+W584))</f>
        <v>0</v>
      </c>
      <c r="Y584">
        <f>(Z584/AA584*100)</f>
        <v>0</v>
      </c>
      <c r="Z584">
        <f>BJ584*(BO584+BP584)/1000</f>
        <v>0</v>
      </c>
      <c r="AA584">
        <f>0.61365*exp(17.502*BQ584/(240.97+BQ584))</f>
        <v>0</v>
      </c>
      <c r="AB584">
        <f>(X584-BJ584*(BO584+BP584)/1000)</f>
        <v>0</v>
      </c>
      <c r="AC584">
        <f>(-J584*44100)</f>
        <v>0</v>
      </c>
      <c r="AD584">
        <f>2*29.3*R584*0.92*(BQ584-W584)</f>
        <v>0</v>
      </c>
      <c r="AE584">
        <f>2*0.95*5.67E-8*(((BQ584+$B$7)+273)^4-(W584+273)^4)</f>
        <v>0</v>
      </c>
      <c r="AF584">
        <f>U584+AE584+AC584+AD584</f>
        <v>0</v>
      </c>
      <c r="AG584">
        <f>BN584*AU584*(BI584-BH584*(1000-AU584*BK584)/(1000-AU584*BJ584))/(100*BB584)</f>
        <v>0</v>
      </c>
      <c r="AH584">
        <f>1000*BN584*AU584*(BJ584-BK584)/(100*BB584*(1000-AU584*BJ584))</f>
        <v>0</v>
      </c>
      <c r="AI584">
        <f>(AJ584 - AK584 - BO584*1E3/(8.314*(BQ584+273.15)) * AM584/BN584 * AL584) * BN584/(100*BB584) * (1000 - BK584)/1000</f>
        <v>0</v>
      </c>
      <c r="AJ584">
        <v>1329.440763437067</v>
      </c>
      <c r="AK584">
        <v>1297.314727272727</v>
      </c>
      <c r="AL584">
        <v>3.414399742777125</v>
      </c>
      <c r="AM584">
        <v>63.79551976902608</v>
      </c>
      <c r="AN584">
        <f>(AP584 - AO584 + BO584*1E3/(8.314*(BQ584+273.15)) * AR584/BN584 * AQ584) * BN584/(100*BB584) * 1000/(1000 - AP584)</f>
        <v>0</v>
      </c>
      <c r="AO584">
        <v>27.52459138918713</v>
      </c>
      <c r="AP584">
        <v>29.0597212121212</v>
      </c>
      <c r="AQ584">
        <v>-1.292236973265768E-05</v>
      </c>
      <c r="AR584">
        <v>100.2132558642337</v>
      </c>
      <c r="AS584">
        <v>0</v>
      </c>
      <c r="AT584">
        <v>0</v>
      </c>
      <c r="AU584">
        <f>IF(AS584*$H$13&gt;=AW584,1.0,(AW584/(AW584-AS584*$H$13)))</f>
        <v>0</v>
      </c>
      <c r="AV584">
        <f>(AU584-1)*100</f>
        <v>0</v>
      </c>
      <c r="AW584">
        <f>MAX(0,($B$13+$C$13*BV584)/(1+$D$13*BV584)*BO584/(BQ584+273)*$E$13)</f>
        <v>0</v>
      </c>
      <c r="AX584">
        <f>$B$11*BW584+$C$11*BX584+$F$11*CI584*(1-CL584)</f>
        <v>0</v>
      </c>
      <c r="AY584">
        <f>AX584*AZ584</f>
        <v>0</v>
      </c>
      <c r="AZ584">
        <f>($B$11*$D$9+$C$11*$D$9+$F$11*((CV584+CN584)/MAX(CV584+CN584+CW584, 0.1)*$I$9+CW584/MAX(CV584+CN584+CW584, 0.1)*$J$9))/($B$11+$C$11+$F$11)</f>
        <v>0</v>
      </c>
      <c r="BA584">
        <f>($B$11*$K$9+$C$11*$K$9+$F$11*((CV584+CN584)/MAX(CV584+CN584+CW584, 0.1)*$P$9+CW584/MAX(CV584+CN584+CW584, 0.1)*$Q$9))/($B$11+$C$11+$F$11)</f>
        <v>0</v>
      </c>
      <c r="BB584">
        <v>3.21</v>
      </c>
      <c r="BC584">
        <v>0.5</v>
      </c>
      <c r="BD584" t="s">
        <v>355</v>
      </c>
      <c r="BE584">
        <v>2</v>
      </c>
      <c r="BF584" t="b">
        <v>1</v>
      </c>
      <c r="BG584">
        <v>1677871242.6</v>
      </c>
      <c r="BH584">
        <v>1236.233703703704</v>
      </c>
      <c r="BI584">
        <v>1277.143703703704</v>
      </c>
      <c r="BJ584">
        <v>29.07338518518518</v>
      </c>
      <c r="BK584">
        <v>27.5245074074074</v>
      </c>
      <c r="BL584">
        <v>1230.968148148148</v>
      </c>
      <c r="BM584">
        <v>28.67281111111111</v>
      </c>
      <c r="BN584">
        <v>500.0297037037037</v>
      </c>
      <c r="BO584">
        <v>89.33757777777777</v>
      </c>
      <c r="BP584">
        <v>0.1000025814814815</v>
      </c>
      <c r="BQ584">
        <v>34.13504814814815</v>
      </c>
      <c r="BR584">
        <v>35.01081851851852</v>
      </c>
      <c r="BS584">
        <v>999.9000000000001</v>
      </c>
      <c r="BT584">
        <v>0</v>
      </c>
      <c r="BU584">
        <v>0</v>
      </c>
      <c r="BV584">
        <v>10007.16407407407</v>
      </c>
      <c r="BW584">
        <v>0</v>
      </c>
      <c r="BX584">
        <v>5.792219999999999</v>
      </c>
      <c r="BY584">
        <v>-40.91022222222222</v>
      </c>
      <c r="BZ584">
        <v>1273.252222222222</v>
      </c>
      <c r="CA584">
        <v>1313.291851851852</v>
      </c>
      <c r="CB584">
        <v>1.548892592592593</v>
      </c>
      <c r="CC584">
        <v>1277.143703703704</v>
      </c>
      <c r="CD584">
        <v>27.5245074074074</v>
      </c>
      <c r="CE584">
        <v>2.597347407407408</v>
      </c>
      <c r="CF584">
        <v>2.458972962962963</v>
      </c>
      <c r="CG584">
        <v>21.64970740740741</v>
      </c>
      <c r="CH584">
        <v>20.75746296296296</v>
      </c>
      <c r="CI584">
        <v>1999.954444444444</v>
      </c>
      <c r="CJ584">
        <v>0.9800020370370369</v>
      </c>
      <c r="CK584">
        <v>0.01999785185185185</v>
      </c>
      <c r="CL584">
        <v>0</v>
      </c>
      <c r="CM584">
        <v>2.0272</v>
      </c>
      <c r="CN584">
        <v>0</v>
      </c>
      <c r="CO584">
        <v>6512.361851851851</v>
      </c>
      <c r="CP584">
        <v>17337.81481481481</v>
      </c>
      <c r="CQ584">
        <v>40.87711111111111</v>
      </c>
      <c r="CR584">
        <v>40.75459259259259</v>
      </c>
      <c r="CS584">
        <v>39.48818518518519</v>
      </c>
      <c r="CT584">
        <v>39.00229629629629</v>
      </c>
      <c r="CU584">
        <v>39.79140740740741</v>
      </c>
      <c r="CV584">
        <v>1959.957777777778</v>
      </c>
      <c r="CW584">
        <v>39.9937037037037</v>
      </c>
      <c r="CX584">
        <v>0</v>
      </c>
      <c r="CY584">
        <v>1677871253.2</v>
      </c>
      <c r="CZ584">
        <v>0</v>
      </c>
      <c r="DA584">
        <v>0</v>
      </c>
      <c r="DB584" t="s">
        <v>356</v>
      </c>
      <c r="DC584">
        <v>1664468064.5</v>
      </c>
      <c r="DD584">
        <v>1677795524</v>
      </c>
      <c r="DE584">
        <v>0</v>
      </c>
      <c r="DF584">
        <v>-0.419</v>
      </c>
      <c r="DG584">
        <v>-0.001</v>
      </c>
      <c r="DH584">
        <v>3.097</v>
      </c>
      <c r="DI584">
        <v>0.268</v>
      </c>
      <c r="DJ584">
        <v>400</v>
      </c>
      <c r="DK584">
        <v>24</v>
      </c>
      <c r="DL584">
        <v>0.15</v>
      </c>
      <c r="DM584">
        <v>0.13</v>
      </c>
      <c r="DN584">
        <v>-40.83493902439024</v>
      </c>
      <c r="DO584">
        <v>-1.399908710801436</v>
      </c>
      <c r="DP584">
        <v>0.1956057569082096</v>
      </c>
      <c r="DQ584">
        <v>0</v>
      </c>
      <c r="DR584">
        <v>1.555040243902439</v>
      </c>
      <c r="DS584">
        <v>-0.1237820905923331</v>
      </c>
      <c r="DT584">
        <v>0.01226499231658453</v>
      </c>
      <c r="DU584">
        <v>0</v>
      </c>
      <c r="DV584">
        <v>0</v>
      </c>
      <c r="DW584">
        <v>2</v>
      </c>
      <c r="DX584" t="s">
        <v>357</v>
      </c>
      <c r="DY584">
        <v>2.97734</v>
      </c>
      <c r="DZ584">
        <v>2.72827</v>
      </c>
      <c r="EA584">
        <v>0.178285</v>
      </c>
      <c r="EB584">
        <v>0.183428</v>
      </c>
      <c r="EC584">
        <v>0.120178</v>
      </c>
      <c r="ED584">
        <v>0.116616</v>
      </c>
      <c r="EE584">
        <v>24501.1</v>
      </c>
      <c r="EF584">
        <v>24066.2</v>
      </c>
      <c r="EG584">
        <v>30357.9</v>
      </c>
      <c r="EH584">
        <v>29732.6</v>
      </c>
      <c r="EI584">
        <v>36872.5</v>
      </c>
      <c r="EJ584">
        <v>34585.5</v>
      </c>
      <c r="EK584">
        <v>46456.4</v>
      </c>
      <c r="EL584">
        <v>44217.1</v>
      </c>
      <c r="EM584">
        <v>1.85292</v>
      </c>
      <c r="EN584">
        <v>1.82685</v>
      </c>
      <c r="EO584">
        <v>0.18077</v>
      </c>
      <c r="EP584">
        <v>0</v>
      </c>
      <c r="EQ584">
        <v>32.0805</v>
      </c>
      <c r="ER584">
        <v>999.9</v>
      </c>
      <c r="ES584">
        <v>48.4</v>
      </c>
      <c r="ET584">
        <v>33.4</v>
      </c>
      <c r="EU584">
        <v>27.9923</v>
      </c>
      <c r="EV584">
        <v>63.0027</v>
      </c>
      <c r="EW584">
        <v>19.9319</v>
      </c>
      <c r="EX584">
        <v>1</v>
      </c>
      <c r="EY584">
        <v>0.160117</v>
      </c>
      <c r="EZ584">
        <v>-1.80462</v>
      </c>
      <c r="FA584">
        <v>20.1913</v>
      </c>
      <c r="FB584">
        <v>5.22957</v>
      </c>
      <c r="FC584">
        <v>11.974</v>
      </c>
      <c r="FD584">
        <v>4.97065</v>
      </c>
      <c r="FE584">
        <v>3.28953</v>
      </c>
      <c r="FF584">
        <v>9999</v>
      </c>
      <c r="FG584">
        <v>9999</v>
      </c>
      <c r="FH584">
        <v>9999</v>
      </c>
      <c r="FI584">
        <v>999.9</v>
      </c>
      <c r="FJ584">
        <v>4.97298</v>
      </c>
      <c r="FK584">
        <v>1.87744</v>
      </c>
      <c r="FL584">
        <v>1.87558</v>
      </c>
      <c r="FM584">
        <v>1.87838</v>
      </c>
      <c r="FN584">
        <v>1.87508</v>
      </c>
      <c r="FO584">
        <v>1.87866</v>
      </c>
      <c r="FP584">
        <v>1.87574</v>
      </c>
      <c r="FQ584">
        <v>1.87686</v>
      </c>
      <c r="FR584">
        <v>0</v>
      </c>
      <c r="FS584">
        <v>0</v>
      </c>
      <c r="FT584">
        <v>0</v>
      </c>
      <c r="FU584">
        <v>0</v>
      </c>
      <c r="FV584" t="s">
        <v>358</v>
      </c>
      <c r="FW584" t="s">
        <v>359</v>
      </c>
      <c r="FX584" t="s">
        <v>360</v>
      </c>
      <c r="FY584" t="s">
        <v>360</v>
      </c>
      <c r="FZ584" t="s">
        <v>360</v>
      </c>
      <c r="GA584" t="s">
        <v>360</v>
      </c>
      <c r="GB584">
        <v>0</v>
      </c>
      <c r="GC584">
        <v>100</v>
      </c>
      <c r="GD584">
        <v>100</v>
      </c>
      <c r="GE584">
        <v>5.31</v>
      </c>
      <c r="GF584">
        <v>0.4005</v>
      </c>
      <c r="GG584">
        <v>1.952128706093963</v>
      </c>
      <c r="GH584">
        <v>0.004218851560130391</v>
      </c>
      <c r="GI584">
        <v>-1.795455638341317E-06</v>
      </c>
      <c r="GJ584">
        <v>4.509012065089949E-10</v>
      </c>
      <c r="GK584">
        <v>0.4005864047308223</v>
      </c>
      <c r="GL584">
        <v>0</v>
      </c>
      <c r="GM584">
        <v>0</v>
      </c>
      <c r="GN584">
        <v>0</v>
      </c>
      <c r="GO584">
        <v>0</v>
      </c>
      <c r="GP584">
        <v>2124</v>
      </c>
      <c r="GQ584">
        <v>1</v>
      </c>
      <c r="GR584">
        <v>26</v>
      </c>
      <c r="GS584">
        <v>223386.4</v>
      </c>
      <c r="GT584">
        <v>1262.1</v>
      </c>
      <c r="GU584">
        <v>2.81616</v>
      </c>
      <c r="GV584">
        <v>2.55493</v>
      </c>
      <c r="GW584">
        <v>1.39893</v>
      </c>
      <c r="GX584">
        <v>2.36206</v>
      </c>
      <c r="GY584">
        <v>1.44897</v>
      </c>
      <c r="GZ584">
        <v>2.41455</v>
      </c>
      <c r="HA584">
        <v>39.9689</v>
      </c>
      <c r="HB584">
        <v>24.2013</v>
      </c>
      <c r="HC584">
        <v>18</v>
      </c>
      <c r="HD584">
        <v>494.951</v>
      </c>
      <c r="HE584">
        <v>450.216</v>
      </c>
      <c r="HF584">
        <v>34.1483</v>
      </c>
      <c r="HG584">
        <v>29.2703</v>
      </c>
      <c r="HH584">
        <v>30.0003</v>
      </c>
      <c r="HI584">
        <v>28.919</v>
      </c>
      <c r="HJ584">
        <v>28.9593</v>
      </c>
      <c r="HK584">
        <v>56.428</v>
      </c>
      <c r="HL584">
        <v>0</v>
      </c>
      <c r="HM584">
        <v>100</v>
      </c>
      <c r="HN584">
        <v>34.1544</v>
      </c>
      <c r="HO584">
        <v>1322.93</v>
      </c>
      <c r="HP584">
        <v>29.0264</v>
      </c>
      <c r="HQ584">
        <v>100.382</v>
      </c>
      <c r="HR584">
        <v>101.673</v>
      </c>
    </row>
    <row r="585" spans="1:226">
      <c r="A585">
        <v>569</v>
      </c>
      <c r="B585">
        <v>1677871255.1</v>
      </c>
      <c r="C585">
        <v>8733.599999904633</v>
      </c>
      <c r="D585" t="s">
        <v>1504</v>
      </c>
      <c r="E585" t="s">
        <v>1505</v>
      </c>
      <c r="F585">
        <v>5</v>
      </c>
      <c r="G585" t="s">
        <v>353</v>
      </c>
      <c r="H585" t="s">
        <v>1155</v>
      </c>
      <c r="I585">
        <v>1677871247.314285</v>
      </c>
      <c r="J585">
        <f>(K585)/1000</f>
        <v>0</v>
      </c>
      <c r="K585">
        <f>IF(BF585, AN585, AH585)</f>
        <v>0</v>
      </c>
      <c r="L585">
        <f>IF(BF585, AI585, AG585)</f>
        <v>0</v>
      </c>
      <c r="M585">
        <f>BH585 - IF(AU585&gt;1, L585*BB585*100.0/(AW585*BV585), 0)</f>
        <v>0</v>
      </c>
      <c r="N585">
        <f>((T585-J585/2)*M585-L585)/(T585+J585/2)</f>
        <v>0</v>
      </c>
      <c r="O585">
        <f>N585*(BO585+BP585)/1000.0</f>
        <v>0</v>
      </c>
      <c r="P585">
        <f>(BH585 - IF(AU585&gt;1, L585*BB585*100.0/(AW585*BV585), 0))*(BO585+BP585)/1000.0</f>
        <v>0</v>
      </c>
      <c r="Q585">
        <f>2.0/((1/S585-1/R585)+SIGN(S585)*SQRT((1/S585-1/R585)*(1/S585-1/R585) + 4*BC585/((BC585+1)*(BC585+1))*(2*1/S585*1/R585-1/R585*1/R585)))</f>
        <v>0</v>
      </c>
      <c r="R585">
        <f>IF(LEFT(BD585,1)&lt;&gt;"0",IF(LEFT(BD585,1)="1",3.0,BE585),$D$5+$E$5*(BV585*BO585/($K$5*1000))+$F$5*(BV585*BO585/($K$5*1000))*MAX(MIN(BB585,$J$5),$I$5)*MAX(MIN(BB585,$J$5),$I$5)+$G$5*MAX(MIN(BB585,$J$5),$I$5)*(BV585*BO585/($K$5*1000))+$H$5*(BV585*BO585/($K$5*1000))*(BV585*BO585/($K$5*1000)))</f>
        <v>0</v>
      </c>
      <c r="S585">
        <f>J585*(1000-(1000*0.61365*exp(17.502*W585/(240.97+W585))/(BO585+BP585)+BJ585)/2)/(1000*0.61365*exp(17.502*W585/(240.97+W585))/(BO585+BP585)-BJ585)</f>
        <v>0</v>
      </c>
      <c r="T585">
        <f>1/((BC585+1)/(Q585/1.6)+1/(R585/1.37)) + BC585/((BC585+1)/(Q585/1.6) + BC585/(R585/1.37))</f>
        <v>0</v>
      </c>
      <c r="U585">
        <f>(AX585*BA585)</f>
        <v>0</v>
      </c>
      <c r="V585">
        <f>(BQ585+(U585+2*0.95*5.67E-8*(((BQ585+$B$7)+273)^4-(BQ585+273)^4)-44100*J585)/(1.84*29.3*R585+8*0.95*5.67E-8*(BQ585+273)^3))</f>
        <v>0</v>
      </c>
      <c r="W585">
        <f>($C$7*BR585+$D$7*BS585+$E$7*V585)</f>
        <v>0</v>
      </c>
      <c r="X585">
        <f>0.61365*exp(17.502*W585/(240.97+W585))</f>
        <v>0</v>
      </c>
      <c r="Y585">
        <f>(Z585/AA585*100)</f>
        <v>0</v>
      </c>
      <c r="Z585">
        <f>BJ585*(BO585+BP585)/1000</f>
        <v>0</v>
      </c>
      <c r="AA585">
        <f>0.61365*exp(17.502*BQ585/(240.97+BQ585))</f>
        <v>0</v>
      </c>
      <c r="AB585">
        <f>(X585-BJ585*(BO585+BP585)/1000)</f>
        <v>0</v>
      </c>
      <c r="AC585">
        <f>(-J585*44100)</f>
        <v>0</v>
      </c>
      <c r="AD585">
        <f>2*29.3*R585*0.92*(BQ585-W585)</f>
        <v>0</v>
      </c>
      <c r="AE585">
        <f>2*0.95*5.67E-8*(((BQ585+$B$7)+273)^4-(W585+273)^4)</f>
        <v>0</v>
      </c>
      <c r="AF585">
        <f>U585+AE585+AC585+AD585</f>
        <v>0</v>
      </c>
      <c r="AG585">
        <f>BN585*AU585*(BI585-BH585*(1000-AU585*BK585)/(1000-AU585*BJ585))/(100*BB585)</f>
        <v>0</v>
      </c>
      <c r="AH585">
        <f>1000*BN585*AU585*(BJ585-BK585)/(100*BB585*(1000-AU585*BJ585))</f>
        <v>0</v>
      </c>
      <c r="AI585">
        <f>(AJ585 - AK585 - BO585*1E3/(8.314*(BQ585+273.15)) * AM585/BN585 * AL585) * BN585/(100*BB585) * (1000 - BK585)/1000</f>
        <v>0</v>
      </c>
      <c r="AJ585">
        <v>1346.684659235968</v>
      </c>
      <c r="AK585">
        <v>1314.417999999999</v>
      </c>
      <c r="AL585">
        <v>3.434089439059656</v>
      </c>
      <c r="AM585">
        <v>63.79551976902608</v>
      </c>
      <c r="AN585">
        <f>(AP585 - AO585 + BO585*1E3/(8.314*(BQ585+273.15)) * AR585/BN585 * AQ585) * BN585/(100*BB585) * 1000/(1000 - AP585)</f>
        <v>0</v>
      </c>
      <c r="AO585">
        <v>27.52457226691596</v>
      </c>
      <c r="AP585">
        <v>29.04819575757575</v>
      </c>
      <c r="AQ585">
        <v>-1.289056740046525E-05</v>
      </c>
      <c r="AR585">
        <v>100.2132558642337</v>
      </c>
      <c r="AS585">
        <v>0</v>
      </c>
      <c r="AT585">
        <v>0</v>
      </c>
      <c r="AU585">
        <f>IF(AS585*$H$13&gt;=AW585,1.0,(AW585/(AW585-AS585*$H$13)))</f>
        <v>0</v>
      </c>
      <c r="AV585">
        <f>(AU585-1)*100</f>
        <v>0</v>
      </c>
      <c r="AW585">
        <f>MAX(0,($B$13+$C$13*BV585)/(1+$D$13*BV585)*BO585/(BQ585+273)*$E$13)</f>
        <v>0</v>
      </c>
      <c r="AX585">
        <f>$B$11*BW585+$C$11*BX585+$F$11*CI585*(1-CL585)</f>
        <v>0</v>
      </c>
      <c r="AY585">
        <f>AX585*AZ585</f>
        <v>0</v>
      </c>
      <c r="AZ585">
        <f>($B$11*$D$9+$C$11*$D$9+$F$11*((CV585+CN585)/MAX(CV585+CN585+CW585, 0.1)*$I$9+CW585/MAX(CV585+CN585+CW585, 0.1)*$J$9))/($B$11+$C$11+$F$11)</f>
        <v>0</v>
      </c>
      <c r="BA585">
        <f>($B$11*$K$9+$C$11*$K$9+$F$11*((CV585+CN585)/MAX(CV585+CN585+CW585, 0.1)*$P$9+CW585/MAX(CV585+CN585+CW585, 0.1)*$Q$9))/($B$11+$C$11+$F$11)</f>
        <v>0</v>
      </c>
      <c r="BB585">
        <v>3.21</v>
      </c>
      <c r="BC585">
        <v>0.5</v>
      </c>
      <c r="BD585" t="s">
        <v>355</v>
      </c>
      <c r="BE585">
        <v>2</v>
      </c>
      <c r="BF585" t="b">
        <v>1</v>
      </c>
      <c r="BG585">
        <v>1677871247.314285</v>
      </c>
      <c r="BH585">
        <v>1251.968928571429</v>
      </c>
      <c r="BI585">
        <v>1293.008571428572</v>
      </c>
      <c r="BJ585">
        <v>29.06381071428572</v>
      </c>
      <c r="BK585">
        <v>27.52501071428571</v>
      </c>
      <c r="BL585">
        <v>1246.673571428572</v>
      </c>
      <c r="BM585">
        <v>28.66322857142857</v>
      </c>
      <c r="BN585">
        <v>500.0253571428572</v>
      </c>
      <c r="BO585">
        <v>89.3371107142857</v>
      </c>
      <c r="BP585">
        <v>0.09998662857142858</v>
      </c>
      <c r="BQ585">
        <v>34.12986071428572</v>
      </c>
      <c r="BR585">
        <v>35.0076</v>
      </c>
      <c r="BS585">
        <v>999.9000000000002</v>
      </c>
      <c r="BT585">
        <v>0</v>
      </c>
      <c r="BU585">
        <v>0</v>
      </c>
      <c r="BV585">
        <v>10005.49821428572</v>
      </c>
      <c r="BW585">
        <v>0</v>
      </c>
      <c r="BX585">
        <v>5.792219999999999</v>
      </c>
      <c r="BY585">
        <v>-41.04048214285714</v>
      </c>
      <c r="BZ585">
        <v>1289.445</v>
      </c>
      <c r="CA585">
        <v>1329.606785714286</v>
      </c>
      <c r="CB585">
        <v>1.5388075</v>
      </c>
      <c r="CC585">
        <v>1293.008571428572</v>
      </c>
      <c r="CD585">
        <v>27.52501071428571</v>
      </c>
      <c r="CE585">
        <v>2.596477857142857</v>
      </c>
      <c r="CF585">
        <v>2.459005357142857</v>
      </c>
      <c r="CG585">
        <v>21.64423214285714</v>
      </c>
      <c r="CH585">
        <v>20.757675</v>
      </c>
      <c r="CI585">
        <v>1999.975</v>
      </c>
      <c r="CJ585">
        <v>0.9800037857142856</v>
      </c>
      <c r="CK585">
        <v>0.01999623214285715</v>
      </c>
      <c r="CL585">
        <v>0</v>
      </c>
      <c r="CM585">
        <v>2.03185</v>
      </c>
      <c r="CN585">
        <v>0</v>
      </c>
      <c r="CO585">
        <v>6514.403571428572</v>
      </c>
      <c r="CP585">
        <v>17338.01428571429</v>
      </c>
      <c r="CQ585">
        <v>40.79446428571428</v>
      </c>
      <c r="CR585">
        <v>40.76328571428571</v>
      </c>
      <c r="CS585">
        <v>39.52207142857142</v>
      </c>
      <c r="CT585">
        <v>39.01107142857143</v>
      </c>
      <c r="CU585">
        <v>39.79657142857142</v>
      </c>
      <c r="CV585">
        <v>1959.9825</v>
      </c>
      <c r="CW585">
        <v>39.99</v>
      </c>
      <c r="CX585">
        <v>0</v>
      </c>
      <c r="CY585">
        <v>1677871258</v>
      </c>
      <c r="CZ585">
        <v>0</v>
      </c>
      <c r="DA585">
        <v>0</v>
      </c>
      <c r="DB585" t="s">
        <v>356</v>
      </c>
      <c r="DC585">
        <v>1664468064.5</v>
      </c>
      <c r="DD585">
        <v>1677795524</v>
      </c>
      <c r="DE585">
        <v>0</v>
      </c>
      <c r="DF585">
        <v>-0.419</v>
      </c>
      <c r="DG585">
        <v>-0.001</v>
      </c>
      <c r="DH585">
        <v>3.097</v>
      </c>
      <c r="DI585">
        <v>0.268</v>
      </c>
      <c r="DJ585">
        <v>400</v>
      </c>
      <c r="DK585">
        <v>24</v>
      </c>
      <c r="DL585">
        <v>0.15</v>
      </c>
      <c r="DM585">
        <v>0.13</v>
      </c>
      <c r="DN585">
        <v>-40.94797999999999</v>
      </c>
      <c r="DO585">
        <v>-1.219472420262588</v>
      </c>
      <c r="DP585">
        <v>0.1990198309214431</v>
      </c>
      <c r="DQ585">
        <v>0</v>
      </c>
      <c r="DR585">
        <v>1.54532425</v>
      </c>
      <c r="DS585">
        <v>-0.1252652532833061</v>
      </c>
      <c r="DT585">
        <v>0.0121103810607883</v>
      </c>
      <c r="DU585">
        <v>0</v>
      </c>
      <c r="DV585">
        <v>0</v>
      </c>
      <c r="DW585">
        <v>2</v>
      </c>
      <c r="DX585" t="s">
        <v>357</v>
      </c>
      <c r="DY585">
        <v>2.97703</v>
      </c>
      <c r="DZ585">
        <v>2.72854</v>
      </c>
      <c r="EA585">
        <v>0.179732</v>
      </c>
      <c r="EB585">
        <v>0.184912</v>
      </c>
      <c r="EC585">
        <v>0.120147</v>
      </c>
      <c r="ED585">
        <v>0.116619</v>
      </c>
      <c r="EE585">
        <v>24457.9</v>
      </c>
      <c r="EF585">
        <v>24022.1</v>
      </c>
      <c r="EG585">
        <v>30357.9</v>
      </c>
      <c r="EH585">
        <v>29732.1</v>
      </c>
      <c r="EI585">
        <v>36873.8</v>
      </c>
      <c r="EJ585">
        <v>34584.8</v>
      </c>
      <c r="EK585">
        <v>46456.3</v>
      </c>
      <c r="EL585">
        <v>44216.2</v>
      </c>
      <c r="EM585">
        <v>1.85245</v>
      </c>
      <c r="EN585">
        <v>1.82675</v>
      </c>
      <c r="EO585">
        <v>0.181217</v>
      </c>
      <c r="EP585">
        <v>0</v>
      </c>
      <c r="EQ585">
        <v>32.0811</v>
      </c>
      <c r="ER585">
        <v>999.9</v>
      </c>
      <c r="ES585">
        <v>48.4</v>
      </c>
      <c r="ET585">
        <v>33.4</v>
      </c>
      <c r="EU585">
        <v>27.9912</v>
      </c>
      <c r="EV585">
        <v>63.0727</v>
      </c>
      <c r="EW585">
        <v>20.3365</v>
      </c>
      <c r="EX585">
        <v>1</v>
      </c>
      <c r="EY585">
        <v>0.160333</v>
      </c>
      <c r="EZ585">
        <v>-1.81542</v>
      </c>
      <c r="FA585">
        <v>20.1912</v>
      </c>
      <c r="FB585">
        <v>5.23062</v>
      </c>
      <c r="FC585">
        <v>11.974</v>
      </c>
      <c r="FD585">
        <v>4.9707</v>
      </c>
      <c r="FE585">
        <v>3.28965</v>
      </c>
      <c r="FF585">
        <v>9999</v>
      </c>
      <c r="FG585">
        <v>9999</v>
      </c>
      <c r="FH585">
        <v>9999</v>
      </c>
      <c r="FI585">
        <v>999.9</v>
      </c>
      <c r="FJ585">
        <v>4.97303</v>
      </c>
      <c r="FK585">
        <v>1.87747</v>
      </c>
      <c r="FL585">
        <v>1.87561</v>
      </c>
      <c r="FM585">
        <v>1.87843</v>
      </c>
      <c r="FN585">
        <v>1.87512</v>
      </c>
      <c r="FO585">
        <v>1.87867</v>
      </c>
      <c r="FP585">
        <v>1.87576</v>
      </c>
      <c r="FQ585">
        <v>1.87692</v>
      </c>
      <c r="FR585">
        <v>0</v>
      </c>
      <c r="FS585">
        <v>0</v>
      </c>
      <c r="FT585">
        <v>0</v>
      </c>
      <c r="FU585">
        <v>0</v>
      </c>
      <c r="FV585" t="s">
        <v>358</v>
      </c>
      <c r="FW585" t="s">
        <v>359</v>
      </c>
      <c r="FX585" t="s">
        <v>360</v>
      </c>
      <c r="FY585" t="s">
        <v>360</v>
      </c>
      <c r="FZ585" t="s">
        <v>360</v>
      </c>
      <c r="GA585" t="s">
        <v>360</v>
      </c>
      <c r="GB585">
        <v>0</v>
      </c>
      <c r="GC585">
        <v>100</v>
      </c>
      <c r="GD585">
        <v>100</v>
      </c>
      <c r="GE585">
        <v>5.34</v>
      </c>
      <c r="GF585">
        <v>0.4006</v>
      </c>
      <c r="GG585">
        <v>1.952128706093963</v>
      </c>
      <c r="GH585">
        <v>0.004218851560130391</v>
      </c>
      <c r="GI585">
        <v>-1.795455638341317E-06</v>
      </c>
      <c r="GJ585">
        <v>4.509012065089949E-10</v>
      </c>
      <c r="GK585">
        <v>0.4005864047308223</v>
      </c>
      <c r="GL585">
        <v>0</v>
      </c>
      <c r="GM585">
        <v>0</v>
      </c>
      <c r="GN585">
        <v>0</v>
      </c>
      <c r="GO585">
        <v>0</v>
      </c>
      <c r="GP585">
        <v>2124</v>
      </c>
      <c r="GQ585">
        <v>1</v>
      </c>
      <c r="GR585">
        <v>26</v>
      </c>
      <c r="GS585">
        <v>223386.5</v>
      </c>
      <c r="GT585">
        <v>1262.2</v>
      </c>
      <c r="GU585">
        <v>2.84302</v>
      </c>
      <c r="GV585">
        <v>2.53906</v>
      </c>
      <c r="GW585">
        <v>1.39893</v>
      </c>
      <c r="GX585">
        <v>2.36328</v>
      </c>
      <c r="GY585">
        <v>1.44897</v>
      </c>
      <c r="GZ585">
        <v>2.50122</v>
      </c>
      <c r="HA585">
        <v>39.9942</v>
      </c>
      <c r="HB585">
        <v>24.2188</v>
      </c>
      <c r="HC585">
        <v>18</v>
      </c>
      <c r="HD585">
        <v>494.708</v>
      </c>
      <c r="HE585">
        <v>450.181</v>
      </c>
      <c r="HF585">
        <v>34.1448</v>
      </c>
      <c r="HG585">
        <v>29.2735</v>
      </c>
      <c r="HH585">
        <v>30.0003</v>
      </c>
      <c r="HI585">
        <v>28.9226</v>
      </c>
      <c r="HJ585">
        <v>28.963</v>
      </c>
      <c r="HK585">
        <v>56.9498</v>
      </c>
      <c r="HL585">
        <v>0</v>
      </c>
      <c r="HM585">
        <v>100</v>
      </c>
      <c r="HN585">
        <v>34.1484</v>
      </c>
      <c r="HO585">
        <v>1336.37</v>
      </c>
      <c r="HP585">
        <v>29.0264</v>
      </c>
      <c r="HQ585">
        <v>100.382</v>
      </c>
      <c r="HR585">
        <v>101.672</v>
      </c>
    </row>
    <row r="586" spans="1:226">
      <c r="A586">
        <v>570</v>
      </c>
      <c r="B586">
        <v>1677871260.1</v>
      </c>
      <c r="C586">
        <v>8738.599999904633</v>
      </c>
      <c r="D586" t="s">
        <v>1506</v>
      </c>
      <c r="E586" t="s">
        <v>1507</v>
      </c>
      <c r="F586">
        <v>5</v>
      </c>
      <c r="G586" t="s">
        <v>353</v>
      </c>
      <c r="H586" t="s">
        <v>1155</v>
      </c>
      <c r="I586">
        <v>1677871252.6</v>
      </c>
      <c r="J586">
        <f>(K586)/1000</f>
        <v>0</v>
      </c>
      <c r="K586">
        <f>IF(BF586, AN586, AH586)</f>
        <v>0</v>
      </c>
      <c r="L586">
        <f>IF(BF586, AI586, AG586)</f>
        <v>0</v>
      </c>
      <c r="M586">
        <f>BH586 - IF(AU586&gt;1, L586*BB586*100.0/(AW586*BV586), 0)</f>
        <v>0</v>
      </c>
      <c r="N586">
        <f>((T586-J586/2)*M586-L586)/(T586+J586/2)</f>
        <v>0</v>
      </c>
      <c r="O586">
        <f>N586*(BO586+BP586)/1000.0</f>
        <v>0</v>
      </c>
      <c r="P586">
        <f>(BH586 - IF(AU586&gt;1, L586*BB586*100.0/(AW586*BV586), 0))*(BO586+BP586)/1000.0</f>
        <v>0</v>
      </c>
      <c r="Q586">
        <f>2.0/((1/S586-1/R586)+SIGN(S586)*SQRT((1/S586-1/R586)*(1/S586-1/R586) + 4*BC586/((BC586+1)*(BC586+1))*(2*1/S586*1/R586-1/R586*1/R586)))</f>
        <v>0</v>
      </c>
      <c r="R586">
        <f>IF(LEFT(BD586,1)&lt;&gt;"0",IF(LEFT(BD586,1)="1",3.0,BE586),$D$5+$E$5*(BV586*BO586/($K$5*1000))+$F$5*(BV586*BO586/($K$5*1000))*MAX(MIN(BB586,$J$5),$I$5)*MAX(MIN(BB586,$J$5),$I$5)+$G$5*MAX(MIN(BB586,$J$5),$I$5)*(BV586*BO586/($K$5*1000))+$H$5*(BV586*BO586/($K$5*1000))*(BV586*BO586/($K$5*1000)))</f>
        <v>0</v>
      </c>
      <c r="S586">
        <f>J586*(1000-(1000*0.61365*exp(17.502*W586/(240.97+W586))/(BO586+BP586)+BJ586)/2)/(1000*0.61365*exp(17.502*W586/(240.97+W586))/(BO586+BP586)-BJ586)</f>
        <v>0</v>
      </c>
      <c r="T586">
        <f>1/((BC586+1)/(Q586/1.6)+1/(R586/1.37)) + BC586/((BC586+1)/(Q586/1.6) + BC586/(R586/1.37))</f>
        <v>0</v>
      </c>
      <c r="U586">
        <f>(AX586*BA586)</f>
        <v>0</v>
      </c>
      <c r="V586">
        <f>(BQ586+(U586+2*0.95*5.67E-8*(((BQ586+$B$7)+273)^4-(BQ586+273)^4)-44100*J586)/(1.84*29.3*R586+8*0.95*5.67E-8*(BQ586+273)^3))</f>
        <v>0</v>
      </c>
      <c r="W586">
        <f>($C$7*BR586+$D$7*BS586+$E$7*V586)</f>
        <v>0</v>
      </c>
      <c r="X586">
        <f>0.61365*exp(17.502*W586/(240.97+W586))</f>
        <v>0</v>
      </c>
      <c r="Y586">
        <f>(Z586/AA586*100)</f>
        <v>0</v>
      </c>
      <c r="Z586">
        <f>BJ586*(BO586+BP586)/1000</f>
        <v>0</v>
      </c>
      <c r="AA586">
        <f>0.61365*exp(17.502*BQ586/(240.97+BQ586))</f>
        <v>0</v>
      </c>
      <c r="AB586">
        <f>(X586-BJ586*(BO586+BP586)/1000)</f>
        <v>0</v>
      </c>
      <c r="AC586">
        <f>(-J586*44100)</f>
        <v>0</v>
      </c>
      <c r="AD586">
        <f>2*29.3*R586*0.92*(BQ586-W586)</f>
        <v>0</v>
      </c>
      <c r="AE586">
        <f>2*0.95*5.67E-8*(((BQ586+$B$7)+273)^4-(W586+273)^4)</f>
        <v>0</v>
      </c>
      <c r="AF586">
        <f>U586+AE586+AC586+AD586</f>
        <v>0</v>
      </c>
      <c r="AG586">
        <f>BN586*AU586*(BI586-BH586*(1000-AU586*BK586)/(1000-AU586*BJ586))/(100*BB586)</f>
        <v>0</v>
      </c>
      <c r="AH586">
        <f>1000*BN586*AU586*(BJ586-BK586)/(100*BB586*(1000-AU586*BJ586))</f>
        <v>0</v>
      </c>
      <c r="AI586">
        <f>(AJ586 - AK586 - BO586*1E3/(8.314*(BQ586+273.15)) * AM586/BN586 * AL586) * BN586/(100*BB586) * (1000 - BK586)/1000</f>
        <v>0</v>
      </c>
      <c r="AJ586">
        <v>1363.986158349526</v>
      </c>
      <c r="AK586">
        <v>1331.752424242423</v>
      </c>
      <c r="AL586">
        <v>3.455154776741818</v>
      </c>
      <c r="AM586">
        <v>63.79551976902608</v>
      </c>
      <c r="AN586">
        <f>(AP586 - AO586 + BO586*1E3/(8.314*(BQ586+273.15)) * AR586/BN586 * AQ586) * BN586/(100*BB586) * 1000/(1000 - AP586)</f>
        <v>0</v>
      </c>
      <c r="AO586">
        <v>27.52630016670361</v>
      </c>
      <c r="AP586">
        <v>29.04078303030302</v>
      </c>
      <c r="AQ586">
        <v>-6.882387230890193E-06</v>
      </c>
      <c r="AR586">
        <v>100.2132558642337</v>
      </c>
      <c r="AS586">
        <v>0</v>
      </c>
      <c r="AT586">
        <v>0</v>
      </c>
      <c r="AU586">
        <f>IF(AS586*$H$13&gt;=AW586,1.0,(AW586/(AW586-AS586*$H$13)))</f>
        <v>0</v>
      </c>
      <c r="AV586">
        <f>(AU586-1)*100</f>
        <v>0</v>
      </c>
      <c r="AW586">
        <f>MAX(0,($B$13+$C$13*BV586)/(1+$D$13*BV586)*BO586/(BQ586+273)*$E$13)</f>
        <v>0</v>
      </c>
      <c r="AX586">
        <f>$B$11*BW586+$C$11*BX586+$F$11*CI586*(1-CL586)</f>
        <v>0</v>
      </c>
      <c r="AY586">
        <f>AX586*AZ586</f>
        <v>0</v>
      </c>
      <c r="AZ586">
        <f>($B$11*$D$9+$C$11*$D$9+$F$11*((CV586+CN586)/MAX(CV586+CN586+CW586, 0.1)*$I$9+CW586/MAX(CV586+CN586+CW586, 0.1)*$J$9))/($B$11+$C$11+$F$11)</f>
        <v>0</v>
      </c>
      <c r="BA586">
        <f>($B$11*$K$9+$C$11*$K$9+$F$11*((CV586+CN586)/MAX(CV586+CN586+CW586, 0.1)*$P$9+CW586/MAX(CV586+CN586+CW586, 0.1)*$Q$9))/($B$11+$C$11+$F$11)</f>
        <v>0</v>
      </c>
      <c r="BB586">
        <v>3.21</v>
      </c>
      <c r="BC586">
        <v>0.5</v>
      </c>
      <c r="BD586" t="s">
        <v>355</v>
      </c>
      <c r="BE586">
        <v>2</v>
      </c>
      <c r="BF586" t="b">
        <v>1</v>
      </c>
      <c r="BG586">
        <v>1677871252.6</v>
      </c>
      <c r="BH586">
        <v>1269.637777777778</v>
      </c>
      <c r="BI586">
        <v>1310.727407407407</v>
      </c>
      <c r="BJ586">
        <v>29.05335925925926</v>
      </c>
      <c r="BK586">
        <v>27.52518518518519</v>
      </c>
      <c r="BL586">
        <v>1264.30962962963</v>
      </c>
      <c r="BM586">
        <v>28.65277777777778</v>
      </c>
      <c r="BN586">
        <v>500.0234814814816</v>
      </c>
      <c r="BO586">
        <v>89.3379222222222</v>
      </c>
      <c r="BP586">
        <v>0.1001443444444444</v>
      </c>
      <c r="BQ586">
        <v>34.12424074074074</v>
      </c>
      <c r="BR586">
        <v>35.00884444444445</v>
      </c>
      <c r="BS586">
        <v>999.9000000000001</v>
      </c>
      <c r="BT586">
        <v>0</v>
      </c>
      <c r="BU586">
        <v>0</v>
      </c>
      <c r="BV586">
        <v>10000.80555555555</v>
      </c>
      <c r="BW586">
        <v>0</v>
      </c>
      <c r="BX586">
        <v>5.792219999999999</v>
      </c>
      <c r="BY586">
        <v>-41.08957777777778</v>
      </c>
      <c r="BZ586">
        <v>1307.628518518519</v>
      </c>
      <c r="CA586">
        <v>1347.826296296297</v>
      </c>
      <c r="CB586">
        <v>1.528178518518519</v>
      </c>
      <c r="CC586">
        <v>1310.727407407407</v>
      </c>
      <c r="CD586">
        <v>27.52518518518519</v>
      </c>
      <c r="CE586">
        <v>2.595567407407407</v>
      </c>
      <c r="CF586">
        <v>2.459043333333333</v>
      </c>
      <c r="CG586">
        <v>21.6385</v>
      </c>
      <c r="CH586">
        <v>20.75792592592593</v>
      </c>
      <c r="CI586">
        <v>1999.996296296296</v>
      </c>
      <c r="CJ586">
        <v>0.9800051481481481</v>
      </c>
      <c r="CK586">
        <v>0.01999496296296296</v>
      </c>
      <c r="CL586">
        <v>0</v>
      </c>
      <c r="CM586">
        <v>2.015748148148148</v>
      </c>
      <c r="CN586">
        <v>0</v>
      </c>
      <c r="CO586">
        <v>6516.046666666666</v>
      </c>
      <c r="CP586">
        <v>17338.21111111111</v>
      </c>
      <c r="CQ586">
        <v>40.70125925925926</v>
      </c>
      <c r="CR586">
        <v>40.76377777777778</v>
      </c>
      <c r="CS586">
        <v>39.52288888888889</v>
      </c>
      <c r="CT586">
        <v>39.02296296296296</v>
      </c>
      <c r="CU586">
        <v>39.80514814814815</v>
      </c>
      <c r="CV586">
        <v>1960.007037037037</v>
      </c>
      <c r="CW586">
        <v>39.98703703703704</v>
      </c>
      <c r="CX586">
        <v>0</v>
      </c>
      <c r="CY586">
        <v>1677871263.4</v>
      </c>
      <c r="CZ586">
        <v>0</v>
      </c>
      <c r="DA586">
        <v>0</v>
      </c>
      <c r="DB586" t="s">
        <v>356</v>
      </c>
      <c r="DC586">
        <v>1664468064.5</v>
      </c>
      <c r="DD586">
        <v>1677795524</v>
      </c>
      <c r="DE586">
        <v>0</v>
      </c>
      <c r="DF586">
        <v>-0.419</v>
      </c>
      <c r="DG586">
        <v>-0.001</v>
      </c>
      <c r="DH586">
        <v>3.097</v>
      </c>
      <c r="DI586">
        <v>0.268</v>
      </c>
      <c r="DJ586">
        <v>400</v>
      </c>
      <c r="DK586">
        <v>24</v>
      </c>
      <c r="DL586">
        <v>0.15</v>
      </c>
      <c r="DM586">
        <v>0.13</v>
      </c>
      <c r="DN586">
        <v>-41.06603</v>
      </c>
      <c r="DO586">
        <v>-0.9771602251406094</v>
      </c>
      <c r="DP586">
        <v>0.1981853491053257</v>
      </c>
      <c r="DQ586">
        <v>0</v>
      </c>
      <c r="DR586">
        <v>1.534531</v>
      </c>
      <c r="DS586">
        <v>-0.1236846529080668</v>
      </c>
      <c r="DT586">
        <v>0.01195331163318349</v>
      </c>
      <c r="DU586">
        <v>0</v>
      </c>
      <c r="DV586">
        <v>0</v>
      </c>
      <c r="DW586">
        <v>2</v>
      </c>
      <c r="DX586" t="s">
        <v>357</v>
      </c>
      <c r="DY586">
        <v>2.97741</v>
      </c>
      <c r="DZ586">
        <v>2.72852</v>
      </c>
      <c r="EA586">
        <v>0.181172</v>
      </c>
      <c r="EB586">
        <v>0.18632</v>
      </c>
      <c r="EC586">
        <v>0.120121</v>
      </c>
      <c r="ED586">
        <v>0.11662</v>
      </c>
      <c r="EE586">
        <v>24414.5</v>
      </c>
      <c r="EF586">
        <v>23980.6</v>
      </c>
      <c r="EG586">
        <v>30357.3</v>
      </c>
      <c r="EH586">
        <v>29732.3</v>
      </c>
      <c r="EI586">
        <v>36874.3</v>
      </c>
      <c r="EJ586">
        <v>34585</v>
      </c>
      <c r="EK586">
        <v>46455.3</v>
      </c>
      <c r="EL586">
        <v>44216.4</v>
      </c>
      <c r="EM586">
        <v>1.8528</v>
      </c>
      <c r="EN586">
        <v>1.82655</v>
      </c>
      <c r="EO586">
        <v>0.181146</v>
      </c>
      <c r="EP586">
        <v>0</v>
      </c>
      <c r="EQ586">
        <v>32.0825</v>
      </c>
      <c r="ER586">
        <v>999.9</v>
      </c>
      <c r="ES586">
        <v>48.4</v>
      </c>
      <c r="ET586">
        <v>33.4</v>
      </c>
      <c r="EU586">
        <v>27.9961</v>
      </c>
      <c r="EV586">
        <v>63.0527</v>
      </c>
      <c r="EW586">
        <v>19.9479</v>
      </c>
      <c r="EX586">
        <v>1</v>
      </c>
      <c r="EY586">
        <v>0.16064</v>
      </c>
      <c r="EZ586">
        <v>-1.79613</v>
      </c>
      <c r="FA586">
        <v>20.1914</v>
      </c>
      <c r="FB586">
        <v>5.23047</v>
      </c>
      <c r="FC586">
        <v>11.9739</v>
      </c>
      <c r="FD586">
        <v>4.9707</v>
      </c>
      <c r="FE586">
        <v>3.28968</v>
      </c>
      <c r="FF586">
        <v>9999</v>
      </c>
      <c r="FG586">
        <v>9999</v>
      </c>
      <c r="FH586">
        <v>9999</v>
      </c>
      <c r="FI586">
        <v>999.9</v>
      </c>
      <c r="FJ586">
        <v>4.97302</v>
      </c>
      <c r="FK586">
        <v>1.87745</v>
      </c>
      <c r="FL586">
        <v>1.87557</v>
      </c>
      <c r="FM586">
        <v>1.87838</v>
      </c>
      <c r="FN586">
        <v>1.87507</v>
      </c>
      <c r="FO586">
        <v>1.87866</v>
      </c>
      <c r="FP586">
        <v>1.8757</v>
      </c>
      <c r="FQ586">
        <v>1.87687</v>
      </c>
      <c r="FR586">
        <v>0</v>
      </c>
      <c r="FS586">
        <v>0</v>
      </c>
      <c r="FT586">
        <v>0</v>
      </c>
      <c r="FU586">
        <v>0</v>
      </c>
      <c r="FV586" t="s">
        <v>358</v>
      </c>
      <c r="FW586" t="s">
        <v>359</v>
      </c>
      <c r="FX586" t="s">
        <v>360</v>
      </c>
      <c r="FY586" t="s">
        <v>360</v>
      </c>
      <c r="FZ586" t="s">
        <v>360</v>
      </c>
      <c r="GA586" t="s">
        <v>360</v>
      </c>
      <c r="GB586">
        <v>0</v>
      </c>
      <c r="GC586">
        <v>100</v>
      </c>
      <c r="GD586">
        <v>100</v>
      </c>
      <c r="GE586">
        <v>5.37</v>
      </c>
      <c r="GF586">
        <v>0.4006</v>
      </c>
      <c r="GG586">
        <v>1.952128706093963</v>
      </c>
      <c r="GH586">
        <v>0.004218851560130391</v>
      </c>
      <c r="GI586">
        <v>-1.795455638341317E-06</v>
      </c>
      <c r="GJ586">
        <v>4.509012065089949E-10</v>
      </c>
      <c r="GK586">
        <v>0.4005864047308223</v>
      </c>
      <c r="GL586">
        <v>0</v>
      </c>
      <c r="GM586">
        <v>0</v>
      </c>
      <c r="GN586">
        <v>0</v>
      </c>
      <c r="GO586">
        <v>0</v>
      </c>
      <c r="GP586">
        <v>2124</v>
      </c>
      <c r="GQ586">
        <v>1</v>
      </c>
      <c r="GR586">
        <v>26</v>
      </c>
      <c r="GS586">
        <v>223386.6</v>
      </c>
      <c r="GT586">
        <v>1262.3</v>
      </c>
      <c r="GU586">
        <v>2.87354</v>
      </c>
      <c r="GV586">
        <v>2.55127</v>
      </c>
      <c r="GW586">
        <v>1.39893</v>
      </c>
      <c r="GX586">
        <v>2.36206</v>
      </c>
      <c r="GY586">
        <v>1.44897</v>
      </c>
      <c r="GZ586">
        <v>2.42554</v>
      </c>
      <c r="HA586">
        <v>39.9689</v>
      </c>
      <c r="HB586">
        <v>24.2101</v>
      </c>
      <c r="HC586">
        <v>18</v>
      </c>
      <c r="HD586">
        <v>494.93</v>
      </c>
      <c r="HE586">
        <v>450.082</v>
      </c>
      <c r="HF586">
        <v>34.1382</v>
      </c>
      <c r="HG586">
        <v>29.276</v>
      </c>
      <c r="HH586">
        <v>30.0002</v>
      </c>
      <c r="HI586">
        <v>28.9263</v>
      </c>
      <c r="HJ586">
        <v>28.9667</v>
      </c>
      <c r="HK586">
        <v>57.5539</v>
      </c>
      <c r="HL586">
        <v>0</v>
      </c>
      <c r="HM586">
        <v>100</v>
      </c>
      <c r="HN586">
        <v>34.136</v>
      </c>
      <c r="HO586">
        <v>1356.44</v>
      </c>
      <c r="HP586">
        <v>29.0264</v>
      </c>
      <c r="HQ586">
        <v>100.38</v>
      </c>
      <c r="HR586">
        <v>101.672</v>
      </c>
    </row>
    <row r="587" spans="1:226">
      <c r="A587">
        <v>571</v>
      </c>
      <c r="B587">
        <v>1677871265.1</v>
      </c>
      <c r="C587">
        <v>8743.599999904633</v>
      </c>
      <c r="D587" t="s">
        <v>1508</v>
      </c>
      <c r="E587" t="s">
        <v>1509</v>
      </c>
      <c r="F587">
        <v>5</v>
      </c>
      <c r="G587" t="s">
        <v>353</v>
      </c>
      <c r="H587" t="s">
        <v>1155</v>
      </c>
      <c r="I587">
        <v>1677871257.314285</v>
      </c>
      <c r="J587">
        <f>(K587)/1000</f>
        <v>0</v>
      </c>
      <c r="K587">
        <f>IF(BF587, AN587, AH587)</f>
        <v>0</v>
      </c>
      <c r="L587">
        <f>IF(BF587, AI587, AG587)</f>
        <v>0</v>
      </c>
      <c r="M587">
        <f>BH587 - IF(AU587&gt;1, L587*BB587*100.0/(AW587*BV587), 0)</f>
        <v>0</v>
      </c>
      <c r="N587">
        <f>((T587-J587/2)*M587-L587)/(T587+J587/2)</f>
        <v>0</v>
      </c>
      <c r="O587">
        <f>N587*(BO587+BP587)/1000.0</f>
        <v>0</v>
      </c>
      <c r="P587">
        <f>(BH587 - IF(AU587&gt;1, L587*BB587*100.0/(AW587*BV587), 0))*(BO587+BP587)/1000.0</f>
        <v>0</v>
      </c>
      <c r="Q587">
        <f>2.0/((1/S587-1/R587)+SIGN(S587)*SQRT((1/S587-1/R587)*(1/S587-1/R587) + 4*BC587/((BC587+1)*(BC587+1))*(2*1/S587*1/R587-1/R587*1/R587)))</f>
        <v>0</v>
      </c>
      <c r="R587">
        <f>IF(LEFT(BD587,1)&lt;&gt;"0",IF(LEFT(BD587,1)="1",3.0,BE587),$D$5+$E$5*(BV587*BO587/($K$5*1000))+$F$5*(BV587*BO587/($K$5*1000))*MAX(MIN(BB587,$J$5),$I$5)*MAX(MIN(BB587,$J$5),$I$5)+$G$5*MAX(MIN(BB587,$J$5),$I$5)*(BV587*BO587/($K$5*1000))+$H$5*(BV587*BO587/($K$5*1000))*(BV587*BO587/($K$5*1000)))</f>
        <v>0</v>
      </c>
      <c r="S587">
        <f>J587*(1000-(1000*0.61365*exp(17.502*W587/(240.97+W587))/(BO587+BP587)+BJ587)/2)/(1000*0.61365*exp(17.502*W587/(240.97+W587))/(BO587+BP587)-BJ587)</f>
        <v>0</v>
      </c>
      <c r="T587">
        <f>1/((BC587+1)/(Q587/1.6)+1/(R587/1.37)) + BC587/((BC587+1)/(Q587/1.6) + BC587/(R587/1.37))</f>
        <v>0</v>
      </c>
      <c r="U587">
        <f>(AX587*BA587)</f>
        <v>0</v>
      </c>
      <c r="V587">
        <f>(BQ587+(U587+2*0.95*5.67E-8*(((BQ587+$B$7)+273)^4-(BQ587+273)^4)-44100*J587)/(1.84*29.3*R587+8*0.95*5.67E-8*(BQ587+273)^3))</f>
        <v>0</v>
      </c>
      <c r="W587">
        <f>($C$7*BR587+$D$7*BS587+$E$7*V587)</f>
        <v>0</v>
      </c>
      <c r="X587">
        <f>0.61365*exp(17.502*W587/(240.97+W587))</f>
        <v>0</v>
      </c>
      <c r="Y587">
        <f>(Z587/AA587*100)</f>
        <v>0</v>
      </c>
      <c r="Z587">
        <f>BJ587*(BO587+BP587)/1000</f>
        <v>0</v>
      </c>
      <c r="AA587">
        <f>0.61365*exp(17.502*BQ587/(240.97+BQ587))</f>
        <v>0</v>
      </c>
      <c r="AB587">
        <f>(X587-BJ587*(BO587+BP587)/1000)</f>
        <v>0</v>
      </c>
      <c r="AC587">
        <f>(-J587*44100)</f>
        <v>0</v>
      </c>
      <c r="AD587">
        <f>2*29.3*R587*0.92*(BQ587-W587)</f>
        <v>0</v>
      </c>
      <c r="AE587">
        <f>2*0.95*5.67E-8*(((BQ587+$B$7)+273)^4-(W587+273)^4)</f>
        <v>0</v>
      </c>
      <c r="AF587">
        <f>U587+AE587+AC587+AD587</f>
        <v>0</v>
      </c>
      <c r="AG587">
        <f>BN587*AU587*(BI587-BH587*(1000-AU587*BK587)/(1000-AU587*BJ587))/(100*BB587)</f>
        <v>0</v>
      </c>
      <c r="AH587">
        <f>1000*BN587*AU587*(BJ587-BK587)/(100*BB587*(1000-AU587*BJ587))</f>
        <v>0</v>
      </c>
      <c r="AI587">
        <f>(AJ587 - AK587 - BO587*1E3/(8.314*(BQ587+273.15)) * AM587/BN587 * AL587) * BN587/(100*BB587) * (1000 - BK587)/1000</f>
        <v>0</v>
      </c>
      <c r="AJ587">
        <v>1381.403695811288</v>
      </c>
      <c r="AK587">
        <v>1348.980060606061</v>
      </c>
      <c r="AL587">
        <v>3.45662216148899</v>
      </c>
      <c r="AM587">
        <v>63.79551976902608</v>
      </c>
      <c r="AN587">
        <f>(AP587 - AO587 + BO587*1E3/(8.314*(BQ587+273.15)) * AR587/BN587 * AQ587) * BN587/(100*BB587) * 1000/(1000 - AP587)</f>
        <v>0</v>
      </c>
      <c r="AO587">
        <v>27.52675797874616</v>
      </c>
      <c r="AP587">
        <v>29.03096909090908</v>
      </c>
      <c r="AQ587">
        <v>-1.203840834451699E-05</v>
      </c>
      <c r="AR587">
        <v>100.2132558642337</v>
      </c>
      <c r="AS587">
        <v>0</v>
      </c>
      <c r="AT587">
        <v>0</v>
      </c>
      <c r="AU587">
        <f>IF(AS587*$H$13&gt;=AW587,1.0,(AW587/(AW587-AS587*$H$13)))</f>
        <v>0</v>
      </c>
      <c r="AV587">
        <f>(AU587-1)*100</f>
        <v>0</v>
      </c>
      <c r="AW587">
        <f>MAX(0,($B$13+$C$13*BV587)/(1+$D$13*BV587)*BO587/(BQ587+273)*$E$13)</f>
        <v>0</v>
      </c>
      <c r="AX587">
        <f>$B$11*BW587+$C$11*BX587+$F$11*CI587*(1-CL587)</f>
        <v>0</v>
      </c>
      <c r="AY587">
        <f>AX587*AZ587</f>
        <v>0</v>
      </c>
      <c r="AZ587">
        <f>($B$11*$D$9+$C$11*$D$9+$F$11*((CV587+CN587)/MAX(CV587+CN587+CW587, 0.1)*$I$9+CW587/MAX(CV587+CN587+CW587, 0.1)*$J$9))/($B$11+$C$11+$F$11)</f>
        <v>0</v>
      </c>
      <c r="BA587">
        <f>($B$11*$K$9+$C$11*$K$9+$F$11*((CV587+CN587)/MAX(CV587+CN587+CW587, 0.1)*$P$9+CW587/MAX(CV587+CN587+CW587, 0.1)*$Q$9))/($B$11+$C$11+$F$11)</f>
        <v>0</v>
      </c>
      <c r="BB587">
        <v>3.21</v>
      </c>
      <c r="BC587">
        <v>0.5</v>
      </c>
      <c r="BD587" t="s">
        <v>355</v>
      </c>
      <c r="BE587">
        <v>2</v>
      </c>
      <c r="BF587" t="b">
        <v>1</v>
      </c>
      <c r="BG587">
        <v>1677871257.314285</v>
      </c>
      <c r="BH587">
        <v>1285.39</v>
      </c>
      <c r="BI587">
        <v>1326.609642857143</v>
      </c>
      <c r="BJ587">
        <v>29.04433214285714</v>
      </c>
      <c r="BK587">
        <v>27.5258</v>
      </c>
      <c r="BL587">
        <v>1280.0325</v>
      </c>
      <c r="BM587">
        <v>28.64373928571429</v>
      </c>
      <c r="BN587">
        <v>500.0250357142858</v>
      </c>
      <c r="BO587">
        <v>89.3377642857143</v>
      </c>
      <c r="BP587">
        <v>0.1000914392857143</v>
      </c>
      <c r="BQ587">
        <v>34.11972857142857</v>
      </c>
      <c r="BR587">
        <v>35.01355</v>
      </c>
      <c r="BS587">
        <v>999.9000000000002</v>
      </c>
      <c r="BT587">
        <v>0</v>
      </c>
      <c r="BU587">
        <v>0</v>
      </c>
      <c r="BV587">
        <v>10002.92035714286</v>
      </c>
      <c r="BW587">
        <v>0</v>
      </c>
      <c r="BX587">
        <v>5.792219999999999</v>
      </c>
      <c r="BY587">
        <v>-41.22004285714286</v>
      </c>
      <c r="BZ587">
        <v>1323.838928571428</v>
      </c>
      <c r="CA587">
        <v>1364.158928571429</v>
      </c>
      <c r="CB587">
        <v>1.518520357142857</v>
      </c>
      <c r="CC587">
        <v>1326.609642857143</v>
      </c>
      <c r="CD587">
        <v>27.5258</v>
      </c>
      <c r="CE587">
        <v>2.594756071428571</v>
      </c>
      <c r="CF587">
        <v>2.459095</v>
      </c>
      <c r="CG587">
        <v>21.63338928571429</v>
      </c>
      <c r="CH587">
        <v>20.75827142857143</v>
      </c>
      <c r="CI587">
        <v>2000.023214285714</v>
      </c>
      <c r="CJ587">
        <v>0.9800062857142857</v>
      </c>
      <c r="CK587">
        <v>0.01999392857142857</v>
      </c>
      <c r="CL587">
        <v>0</v>
      </c>
      <c r="CM587">
        <v>1.988321428571429</v>
      </c>
      <c r="CN587">
        <v>0</v>
      </c>
      <c r="CO587">
        <v>6517.195357142858</v>
      </c>
      <c r="CP587">
        <v>17338.46071428571</v>
      </c>
      <c r="CQ587">
        <v>40.74532142857142</v>
      </c>
      <c r="CR587">
        <v>40.77214285714285</v>
      </c>
      <c r="CS587">
        <v>39.52424999999999</v>
      </c>
      <c r="CT587">
        <v>39.03542857142857</v>
      </c>
      <c r="CU587">
        <v>39.80982142857142</v>
      </c>
      <c r="CV587">
        <v>1960.036428571429</v>
      </c>
      <c r="CW587">
        <v>39.98464285714285</v>
      </c>
      <c r="CX587">
        <v>0</v>
      </c>
      <c r="CY587">
        <v>1677871268.2</v>
      </c>
      <c r="CZ587">
        <v>0</v>
      </c>
      <c r="DA587">
        <v>0</v>
      </c>
      <c r="DB587" t="s">
        <v>356</v>
      </c>
      <c r="DC587">
        <v>1664468064.5</v>
      </c>
      <c r="DD587">
        <v>1677795524</v>
      </c>
      <c r="DE587">
        <v>0</v>
      </c>
      <c r="DF587">
        <v>-0.419</v>
      </c>
      <c r="DG587">
        <v>-0.001</v>
      </c>
      <c r="DH587">
        <v>3.097</v>
      </c>
      <c r="DI587">
        <v>0.268</v>
      </c>
      <c r="DJ587">
        <v>400</v>
      </c>
      <c r="DK587">
        <v>24</v>
      </c>
      <c r="DL587">
        <v>0.15</v>
      </c>
      <c r="DM587">
        <v>0.13</v>
      </c>
      <c r="DN587">
        <v>-41.15308048780488</v>
      </c>
      <c r="DO587">
        <v>-1.390981881533142</v>
      </c>
      <c r="DP587">
        <v>0.2081405871268699</v>
      </c>
      <c r="DQ587">
        <v>0</v>
      </c>
      <c r="DR587">
        <v>1.524250487804878</v>
      </c>
      <c r="DS587">
        <v>-0.1234806271776957</v>
      </c>
      <c r="DT587">
        <v>0.01220911693561055</v>
      </c>
      <c r="DU587">
        <v>0</v>
      </c>
      <c r="DV587">
        <v>0</v>
      </c>
      <c r="DW587">
        <v>2</v>
      </c>
      <c r="DX587" t="s">
        <v>357</v>
      </c>
      <c r="DY587">
        <v>2.97706</v>
      </c>
      <c r="DZ587">
        <v>2.72834</v>
      </c>
      <c r="EA587">
        <v>0.182602</v>
      </c>
      <c r="EB587">
        <v>0.187747</v>
      </c>
      <c r="EC587">
        <v>0.120092</v>
      </c>
      <c r="ED587">
        <v>0.116619</v>
      </c>
      <c r="EE587">
        <v>24371.7</v>
      </c>
      <c r="EF587">
        <v>23938.7</v>
      </c>
      <c r="EG587">
        <v>30357.2</v>
      </c>
      <c r="EH587">
        <v>29732.5</v>
      </c>
      <c r="EI587">
        <v>36875.6</v>
      </c>
      <c r="EJ587">
        <v>34585.5</v>
      </c>
      <c r="EK587">
        <v>46455.3</v>
      </c>
      <c r="EL587">
        <v>44216.8</v>
      </c>
      <c r="EM587">
        <v>1.85273</v>
      </c>
      <c r="EN587">
        <v>1.82685</v>
      </c>
      <c r="EO587">
        <v>0.181615</v>
      </c>
      <c r="EP587">
        <v>0</v>
      </c>
      <c r="EQ587">
        <v>32.0832</v>
      </c>
      <c r="ER587">
        <v>999.9</v>
      </c>
      <c r="ES587">
        <v>48.4</v>
      </c>
      <c r="ET587">
        <v>33.4</v>
      </c>
      <c r="EU587">
        <v>27.9913</v>
      </c>
      <c r="EV587">
        <v>62.8227</v>
      </c>
      <c r="EW587">
        <v>20.3365</v>
      </c>
      <c r="EX587">
        <v>1</v>
      </c>
      <c r="EY587">
        <v>0.160828</v>
      </c>
      <c r="EZ587">
        <v>-1.78694</v>
      </c>
      <c r="FA587">
        <v>20.1914</v>
      </c>
      <c r="FB587">
        <v>5.23092</v>
      </c>
      <c r="FC587">
        <v>11.9739</v>
      </c>
      <c r="FD587">
        <v>4.9712</v>
      </c>
      <c r="FE587">
        <v>3.28975</v>
      </c>
      <c r="FF587">
        <v>9999</v>
      </c>
      <c r="FG587">
        <v>9999</v>
      </c>
      <c r="FH587">
        <v>9999</v>
      </c>
      <c r="FI587">
        <v>999.9</v>
      </c>
      <c r="FJ587">
        <v>4.97299</v>
      </c>
      <c r="FK587">
        <v>1.87744</v>
      </c>
      <c r="FL587">
        <v>1.87561</v>
      </c>
      <c r="FM587">
        <v>1.87837</v>
      </c>
      <c r="FN587">
        <v>1.87506</v>
      </c>
      <c r="FO587">
        <v>1.87866</v>
      </c>
      <c r="FP587">
        <v>1.87571</v>
      </c>
      <c r="FQ587">
        <v>1.87686</v>
      </c>
      <c r="FR587">
        <v>0</v>
      </c>
      <c r="FS587">
        <v>0</v>
      </c>
      <c r="FT587">
        <v>0</v>
      </c>
      <c r="FU587">
        <v>0</v>
      </c>
      <c r="FV587" t="s">
        <v>358</v>
      </c>
      <c r="FW587" t="s">
        <v>359</v>
      </c>
      <c r="FX587" t="s">
        <v>360</v>
      </c>
      <c r="FY587" t="s">
        <v>360</v>
      </c>
      <c r="FZ587" t="s">
        <v>360</v>
      </c>
      <c r="GA587" t="s">
        <v>360</v>
      </c>
      <c r="GB587">
        <v>0</v>
      </c>
      <c r="GC587">
        <v>100</v>
      </c>
      <c r="GD587">
        <v>100</v>
      </c>
      <c r="GE587">
        <v>5.4</v>
      </c>
      <c r="GF587">
        <v>0.4006</v>
      </c>
      <c r="GG587">
        <v>1.952128706093963</v>
      </c>
      <c r="GH587">
        <v>0.004218851560130391</v>
      </c>
      <c r="GI587">
        <v>-1.795455638341317E-06</v>
      </c>
      <c r="GJ587">
        <v>4.509012065089949E-10</v>
      </c>
      <c r="GK587">
        <v>0.4005864047308223</v>
      </c>
      <c r="GL587">
        <v>0</v>
      </c>
      <c r="GM587">
        <v>0</v>
      </c>
      <c r="GN587">
        <v>0</v>
      </c>
      <c r="GO587">
        <v>0</v>
      </c>
      <c r="GP587">
        <v>2124</v>
      </c>
      <c r="GQ587">
        <v>1</v>
      </c>
      <c r="GR587">
        <v>26</v>
      </c>
      <c r="GS587">
        <v>223386.7</v>
      </c>
      <c r="GT587">
        <v>1262.4</v>
      </c>
      <c r="GU587">
        <v>2.89917</v>
      </c>
      <c r="GV587">
        <v>2.5354</v>
      </c>
      <c r="GW587">
        <v>1.39893</v>
      </c>
      <c r="GX587">
        <v>2.36206</v>
      </c>
      <c r="GY587">
        <v>1.44897</v>
      </c>
      <c r="GZ587">
        <v>2.50366</v>
      </c>
      <c r="HA587">
        <v>39.9942</v>
      </c>
      <c r="HB587">
        <v>24.2188</v>
      </c>
      <c r="HC587">
        <v>18</v>
      </c>
      <c r="HD587">
        <v>494.909</v>
      </c>
      <c r="HE587">
        <v>450.3</v>
      </c>
      <c r="HF587">
        <v>34.1272</v>
      </c>
      <c r="HG587">
        <v>29.279</v>
      </c>
      <c r="HH587">
        <v>30.0003</v>
      </c>
      <c r="HI587">
        <v>28.9294</v>
      </c>
      <c r="HJ587">
        <v>28.9704</v>
      </c>
      <c r="HK587">
        <v>58.0714</v>
      </c>
      <c r="HL587">
        <v>0</v>
      </c>
      <c r="HM587">
        <v>100</v>
      </c>
      <c r="HN587">
        <v>34.1244</v>
      </c>
      <c r="HO587">
        <v>1369.8</v>
      </c>
      <c r="HP587">
        <v>29.0264</v>
      </c>
      <c r="HQ587">
        <v>100.38</v>
      </c>
      <c r="HR587">
        <v>101.673</v>
      </c>
    </row>
    <row r="588" spans="1:226">
      <c r="A588">
        <v>572</v>
      </c>
      <c r="B588">
        <v>1677871270.1</v>
      </c>
      <c r="C588">
        <v>8748.599999904633</v>
      </c>
      <c r="D588" t="s">
        <v>1510</v>
      </c>
      <c r="E588" t="s">
        <v>1511</v>
      </c>
      <c r="F588">
        <v>5</v>
      </c>
      <c r="G588" t="s">
        <v>353</v>
      </c>
      <c r="H588" t="s">
        <v>1155</v>
      </c>
      <c r="I588">
        <v>1677871262.6</v>
      </c>
      <c r="J588">
        <f>(K588)/1000</f>
        <v>0</v>
      </c>
      <c r="K588">
        <f>IF(BF588, AN588, AH588)</f>
        <v>0</v>
      </c>
      <c r="L588">
        <f>IF(BF588, AI588, AG588)</f>
        <v>0</v>
      </c>
      <c r="M588">
        <f>BH588 - IF(AU588&gt;1, L588*BB588*100.0/(AW588*BV588), 0)</f>
        <v>0</v>
      </c>
      <c r="N588">
        <f>((T588-J588/2)*M588-L588)/(T588+J588/2)</f>
        <v>0</v>
      </c>
      <c r="O588">
        <f>N588*(BO588+BP588)/1000.0</f>
        <v>0</v>
      </c>
      <c r="P588">
        <f>(BH588 - IF(AU588&gt;1, L588*BB588*100.0/(AW588*BV588), 0))*(BO588+BP588)/1000.0</f>
        <v>0</v>
      </c>
      <c r="Q588">
        <f>2.0/((1/S588-1/R588)+SIGN(S588)*SQRT((1/S588-1/R588)*(1/S588-1/R588) + 4*BC588/((BC588+1)*(BC588+1))*(2*1/S588*1/R588-1/R588*1/R588)))</f>
        <v>0</v>
      </c>
      <c r="R588">
        <f>IF(LEFT(BD588,1)&lt;&gt;"0",IF(LEFT(BD588,1)="1",3.0,BE588),$D$5+$E$5*(BV588*BO588/($K$5*1000))+$F$5*(BV588*BO588/($K$5*1000))*MAX(MIN(BB588,$J$5),$I$5)*MAX(MIN(BB588,$J$5),$I$5)+$G$5*MAX(MIN(BB588,$J$5),$I$5)*(BV588*BO588/($K$5*1000))+$H$5*(BV588*BO588/($K$5*1000))*(BV588*BO588/($K$5*1000)))</f>
        <v>0</v>
      </c>
      <c r="S588">
        <f>J588*(1000-(1000*0.61365*exp(17.502*W588/(240.97+W588))/(BO588+BP588)+BJ588)/2)/(1000*0.61365*exp(17.502*W588/(240.97+W588))/(BO588+BP588)-BJ588)</f>
        <v>0</v>
      </c>
      <c r="T588">
        <f>1/((BC588+1)/(Q588/1.6)+1/(R588/1.37)) + BC588/((BC588+1)/(Q588/1.6) + BC588/(R588/1.37))</f>
        <v>0</v>
      </c>
      <c r="U588">
        <f>(AX588*BA588)</f>
        <v>0</v>
      </c>
      <c r="V588">
        <f>(BQ588+(U588+2*0.95*5.67E-8*(((BQ588+$B$7)+273)^4-(BQ588+273)^4)-44100*J588)/(1.84*29.3*R588+8*0.95*5.67E-8*(BQ588+273)^3))</f>
        <v>0</v>
      </c>
      <c r="W588">
        <f>($C$7*BR588+$D$7*BS588+$E$7*V588)</f>
        <v>0</v>
      </c>
      <c r="X588">
        <f>0.61365*exp(17.502*W588/(240.97+W588))</f>
        <v>0</v>
      </c>
      <c r="Y588">
        <f>(Z588/AA588*100)</f>
        <v>0</v>
      </c>
      <c r="Z588">
        <f>BJ588*(BO588+BP588)/1000</f>
        <v>0</v>
      </c>
      <c r="AA588">
        <f>0.61365*exp(17.502*BQ588/(240.97+BQ588))</f>
        <v>0</v>
      </c>
      <c r="AB588">
        <f>(X588-BJ588*(BO588+BP588)/1000)</f>
        <v>0</v>
      </c>
      <c r="AC588">
        <f>(-J588*44100)</f>
        <v>0</v>
      </c>
      <c r="AD588">
        <f>2*29.3*R588*0.92*(BQ588-W588)</f>
        <v>0</v>
      </c>
      <c r="AE588">
        <f>2*0.95*5.67E-8*(((BQ588+$B$7)+273)^4-(W588+273)^4)</f>
        <v>0</v>
      </c>
      <c r="AF588">
        <f>U588+AE588+AC588+AD588</f>
        <v>0</v>
      </c>
      <c r="AG588">
        <f>BN588*AU588*(BI588-BH588*(1000-AU588*BK588)/(1000-AU588*BJ588))/(100*BB588)</f>
        <v>0</v>
      </c>
      <c r="AH588">
        <f>1000*BN588*AU588*(BJ588-BK588)/(100*BB588*(1000-AU588*BJ588))</f>
        <v>0</v>
      </c>
      <c r="AI588">
        <f>(AJ588 - AK588 - BO588*1E3/(8.314*(BQ588+273.15)) * AM588/BN588 * AL588) * BN588/(100*BB588) * (1000 - BK588)/1000</f>
        <v>0</v>
      </c>
      <c r="AJ588">
        <v>1398.621716800868</v>
      </c>
      <c r="AK588">
        <v>1366.205212121211</v>
      </c>
      <c r="AL588">
        <v>3.44235614859679</v>
      </c>
      <c r="AM588">
        <v>63.79551976902608</v>
      </c>
      <c r="AN588">
        <f>(AP588 - AO588 + BO588*1E3/(8.314*(BQ588+273.15)) * AR588/BN588 * AQ588) * BN588/(100*BB588) * 1000/(1000 - AP588)</f>
        <v>0</v>
      </c>
      <c r="AO588">
        <v>27.52592546500286</v>
      </c>
      <c r="AP588">
        <v>29.01945757575757</v>
      </c>
      <c r="AQ588">
        <v>-1.181687129725957E-05</v>
      </c>
      <c r="AR588">
        <v>100.2132558642337</v>
      </c>
      <c r="AS588">
        <v>0</v>
      </c>
      <c r="AT588">
        <v>0</v>
      </c>
      <c r="AU588">
        <f>IF(AS588*$H$13&gt;=AW588,1.0,(AW588/(AW588-AS588*$H$13)))</f>
        <v>0</v>
      </c>
      <c r="AV588">
        <f>(AU588-1)*100</f>
        <v>0</v>
      </c>
      <c r="AW588">
        <f>MAX(0,($B$13+$C$13*BV588)/(1+$D$13*BV588)*BO588/(BQ588+273)*$E$13)</f>
        <v>0</v>
      </c>
      <c r="AX588">
        <f>$B$11*BW588+$C$11*BX588+$F$11*CI588*(1-CL588)</f>
        <v>0</v>
      </c>
      <c r="AY588">
        <f>AX588*AZ588</f>
        <v>0</v>
      </c>
      <c r="AZ588">
        <f>($B$11*$D$9+$C$11*$D$9+$F$11*((CV588+CN588)/MAX(CV588+CN588+CW588, 0.1)*$I$9+CW588/MAX(CV588+CN588+CW588, 0.1)*$J$9))/($B$11+$C$11+$F$11)</f>
        <v>0</v>
      </c>
      <c r="BA588">
        <f>($B$11*$K$9+$C$11*$K$9+$F$11*((CV588+CN588)/MAX(CV588+CN588+CW588, 0.1)*$P$9+CW588/MAX(CV588+CN588+CW588, 0.1)*$Q$9))/($B$11+$C$11+$F$11)</f>
        <v>0</v>
      </c>
      <c r="BB588">
        <v>3.21</v>
      </c>
      <c r="BC588">
        <v>0.5</v>
      </c>
      <c r="BD588" t="s">
        <v>355</v>
      </c>
      <c r="BE588">
        <v>2</v>
      </c>
      <c r="BF588" t="b">
        <v>1</v>
      </c>
      <c r="BG588">
        <v>1677871262.6</v>
      </c>
      <c r="BH588">
        <v>1303.112592592593</v>
      </c>
      <c r="BI588">
        <v>1344.395925925926</v>
      </c>
      <c r="BJ588">
        <v>29.03409629629629</v>
      </c>
      <c r="BK588">
        <v>27.52636296296296</v>
      </c>
      <c r="BL588">
        <v>1297.723333333334</v>
      </c>
      <c r="BM588">
        <v>28.6335037037037</v>
      </c>
      <c r="BN588">
        <v>500.0352592592592</v>
      </c>
      <c r="BO588">
        <v>89.33758148148146</v>
      </c>
      <c r="BP588">
        <v>0.1000860037037037</v>
      </c>
      <c r="BQ588">
        <v>34.11438148148149</v>
      </c>
      <c r="BR588">
        <v>35.01437777777777</v>
      </c>
      <c r="BS588">
        <v>999.9000000000001</v>
      </c>
      <c r="BT588">
        <v>0</v>
      </c>
      <c r="BU588">
        <v>0</v>
      </c>
      <c r="BV588">
        <v>10004.42592592593</v>
      </c>
      <c r="BW588">
        <v>0</v>
      </c>
      <c r="BX588">
        <v>5.792219999999999</v>
      </c>
      <c r="BY588">
        <v>-41.28375555555555</v>
      </c>
      <c r="BZ588">
        <v>1342.077777777778</v>
      </c>
      <c r="CA588">
        <v>1382.449629629629</v>
      </c>
      <c r="CB588">
        <v>1.507715185185186</v>
      </c>
      <c r="CC588">
        <v>1344.395925925926</v>
      </c>
      <c r="CD588">
        <v>27.52636296296296</v>
      </c>
      <c r="CE588">
        <v>2.593836296296297</v>
      </c>
      <c r="CF588">
        <v>2.45913962962963</v>
      </c>
      <c r="CG588">
        <v>21.6275925925926</v>
      </c>
      <c r="CH588">
        <v>20.75857407407407</v>
      </c>
      <c r="CI588">
        <v>2000.028518518518</v>
      </c>
      <c r="CJ588">
        <v>0.9800048518518517</v>
      </c>
      <c r="CK588">
        <v>0.01999531851851852</v>
      </c>
      <c r="CL588">
        <v>0</v>
      </c>
      <c r="CM588">
        <v>1.966103703703703</v>
      </c>
      <c r="CN588">
        <v>0</v>
      </c>
      <c r="CO588">
        <v>6517.778888888889</v>
      </c>
      <c r="CP588">
        <v>17338.4962962963</v>
      </c>
      <c r="CQ588">
        <v>40.74051851851851</v>
      </c>
      <c r="CR588">
        <v>40.77985185185184</v>
      </c>
      <c r="CS588">
        <v>39.546</v>
      </c>
      <c r="CT588">
        <v>39.04833333333332</v>
      </c>
      <c r="CU588">
        <v>39.81433333333333</v>
      </c>
      <c r="CV588">
        <v>1960.038888888889</v>
      </c>
      <c r="CW588">
        <v>39.98777777777777</v>
      </c>
      <c r="CX588">
        <v>0</v>
      </c>
      <c r="CY588">
        <v>1677871273</v>
      </c>
      <c r="CZ588">
        <v>0</v>
      </c>
      <c r="DA588">
        <v>0</v>
      </c>
      <c r="DB588" t="s">
        <v>356</v>
      </c>
      <c r="DC588">
        <v>1664468064.5</v>
      </c>
      <c r="DD588">
        <v>1677795524</v>
      </c>
      <c r="DE588">
        <v>0</v>
      </c>
      <c r="DF588">
        <v>-0.419</v>
      </c>
      <c r="DG588">
        <v>-0.001</v>
      </c>
      <c r="DH588">
        <v>3.097</v>
      </c>
      <c r="DI588">
        <v>0.268</v>
      </c>
      <c r="DJ588">
        <v>400</v>
      </c>
      <c r="DK588">
        <v>24</v>
      </c>
      <c r="DL588">
        <v>0.15</v>
      </c>
      <c r="DM588">
        <v>0.13</v>
      </c>
      <c r="DN588">
        <v>-41.23916341463414</v>
      </c>
      <c r="DO588">
        <v>-1.026537282230032</v>
      </c>
      <c r="DP588">
        <v>0.1795985085441051</v>
      </c>
      <c r="DQ588">
        <v>0</v>
      </c>
      <c r="DR588">
        <v>1.513826829268293</v>
      </c>
      <c r="DS588">
        <v>-0.1209995121951213</v>
      </c>
      <c r="DT588">
        <v>0.01195388505864269</v>
      </c>
      <c r="DU588">
        <v>0</v>
      </c>
      <c r="DV588">
        <v>0</v>
      </c>
      <c r="DW588">
        <v>2</v>
      </c>
      <c r="DX588" t="s">
        <v>357</v>
      </c>
      <c r="DY588">
        <v>2.9772</v>
      </c>
      <c r="DZ588">
        <v>2.72833</v>
      </c>
      <c r="EA588">
        <v>0.184015</v>
      </c>
      <c r="EB588">
        <v>0.189132</v>
      </c>
      <c r="EC588">
        <v>0.120054</v>
      </c>
      <c r="ED588">
        <v>0.116613</v>
      </c>
      <c r="EE588">
        <v>24329.6</v>
      </c>
      <c r="EF588">
        <v>23897.7</v>
      </c>
      <c r="EG588">
        <v>30357.3</v>
      </c>
      <c r="EH588">
        <v>29732.4</v>
      </c>
      <c r="EI588">
        <v>36877.3</v>
      </c>
      <c r="EJ588">
        <v>34585.5</v>
      </c>
      <c r="EK588">
        <v>46455.3</v>
      </c>
      <c r="EL588">
        <v>44216.4</v>
      </c>
      <c r="EM588">
        <v>1.8525</v>
      </c>
      <c r="EN588">
        <v>1.82703</v>
      </c>
      <c r="EO588">
        <v>0.180472</v>
      </c>
      <c r="EP588">
        <v>0</v>
      </c>
      <c r="EQ588">
        <v>32.0839</v>
      </c>
      <c r="ER588">
        <v>999.9</v>
      </c>
      <c r="ES588">
        <v>48.4</v>
      </c>
      <c r="ET588">
        <v>33.4</v>
      </c>
      <c r="EU588">
        <v>27.9944</v>
      </c>
      <c r="EV588">
        <v>62.9227</v>
      </c>
      <c r="EW588">
        <v>20.012</v>
      </c>
      <c r="EX588">
        <v>1</v>
      </c>
      <c r="EY588">
        <v>0.161217</v>
      </c>
      <c r="EZ588">
        <v>-1.73899</v>
      </c>
      <c r="FA588">
        <v>20.1917</v>
      </c>
      <c r="FB588">
        <v>5.22927</v>
      </c>
      <c r="FC588">
        <v>11.974</v>
      </c>
      <c r="FD588">
        <v>4.9707</v>
      </c>
      <c r="FE588">
        <v>3.28958</v>
      </c>
      <c r="FF588">
        <v>9999</v>
      </c>
      <c r="FG588">
        <v>9999</v>
      </c>
      <c r="FH588">
        <v>9999</v>
      </c>
      <c r="FI588">
        <v>999.9</v>
      </c>
      <c r="FJ588">
        <v>4.973</v>
      </c>
      <c r="FK588">
        <v>1.87745</v>
      </c>
      <c r="FL588">
        <v>1.87559</v>
      </c>
      <c r="FM588">
        <v>1.87838</v>
      </c>
      <c r="FN588">
        <v>1.8751</v>
      </c>
      <c r="FO588">
        <v>1.87866</v>
      </c>
      <c r="FP588">
        <v>1.87573</v>
      </c>
      <c r="FQ588">
        <v>1.8769</v>
      </c>
      <c r="FR588">
        <v>0</v>
      </c>
      <c r="FS588">
        <v>0</v>
      </c>
      <c r="FT588">
        <v>0</v>
      </c>
      <c r="FU588">
        <v>0</v>
      </c>
      <c r="FV588" t="s">
        <v>358</v>
      </c>
      <c r="FW588" t="s">
        <v>359</v>
      </c>
      <c r="FX588" t="s">
        <v>360</v>
      </c>
      <c r="FY588" t="s">
        <v>360</v>
      </c>
      <c r="FZ588" t="s">
        <v>360</v>
      </c>
      <c r="GA588" t="s">
        <v>360</v>
      </c>
      <c r="GB588">
        <v>0</v>
      </c>
      <c r="GC588">
        <v>100</v>
      </c>
      <c r="GD588">
        <v>100</v>
      </c>
      <c r="GE588">
        <v>5.44</v>
      </c>
      <c r="GF588">
        <v>0.4006</v>
      </c>
      <c r="GG588">
        <v>1.952128706093963</v>
      </c>
      <c r="GH588">
        <v>0.004218851560130391</v>
      </c>
      <c r="GI588">
        <v>-1.795455638341317E-06</v>
      </c>
      <c r="GJ588">
        <v>4.509012065089949E-10</v>
      </c>
      <c r="GK588">
        <v>0.4005864047308223</v>
      </c>
      <c r="GL588">
        <v>0</v>
      </c>
      <c r="GM588">
        <v>0</v>
      </c>
      <c r="GN588">
        <v>0</v>
      </c>
      <c r="GO588">
        <v>0</v>
      </c>
      <c r="GP588">
        <v>2124</v>
      </c>
      <c r="GQ588">
        <v>1</v>
      </c>
      <c r="GR588">
        <v>26</v>
      </c>
      <c r="GS588">
        <v>223386.8</v>
      </c>
      <c r="GT588">
        <v>1262.4</v>
      </c>
      <c r="GU588">
        <v>2.92847</v>
      </c>
      <c r="GV588">
        <v>2.55493</v>
      </c>
      <c r="GW588">
        <v>1.39893</v>
      </c>
      <c r="GX588">
        <v>2.36328</v>
      </c>
      <c r="GY588">
        <v>1.44897</v>
      </c>
      <c r="GZ588">
        <v>2.4353</v>
      </c>
      <c r="HA588">
        <v>39.9942</v>
      </c>
      <c r="HB588">
        <v>24.2013</v>
      </c>
      <c r="HC588">
        <v>18</v>
      </c>
      <c r="HD588">
        <v>494.808</v>
      </c>
      <c r="HE588">
        <v>450.439</v>
      </c>
      <c r="HF588">
        <v>34.1124</v>
      </c>
      <c r="HG588">
        <v>29.2816</v>
      </c>
      <c r="HH588">
        <v>30.0003</v>
      </c>
      <c r="HI588">
        <v>28.9331</v>
      </c>
      <c r="HJ588">
        <v>28.9741</v>
      </c>
      <c r="HK588">
        <v>58.6736</v>
      </c>
      <c r="HL588">
        <v>0</v>
      </c>
      <c r="HM588">
        <v>100</v>
      </c>
      <c r="HN588">
        <v>34.1032</v>
      </c>
      <c r="HO588">
        <v>1389.83</v>
      </c>
      <c r="HP588">
        <v>29.0264</v>
      </c>
      <c r="HQ588">
        <v>100.38</v>
      </c>
      <c r="HR588">
        <v>101.672</v>
      </c>
    </row>
    <row r="589" spans="1:226">
      <c r="A589">
        <v>573</v>
      </c>
      <c r="B589">
        <v>1677871275.1</v>
      </c>
      <c r="C589">
        <v>8753.599999904633</v>
      </c>
      <c r="D589" t="s">
        <v>1512</v>
      </c>
      <c r="E589" t="s">
        <v>1513</v>
      </c>
      <c r="F589">
        <v>5</v>
      </c>
      <c r="G589" t="s">
        <v>353</v>
      </c>
      <c r="H589" t="s">
        <v>1155</v>
      </c>
      <c r="I589">
        <v>1677871267.314285</v>
      </c>
      <c r="J589">
        <f>(K589)/1000</f>
        <v>0</v>
      </c>
      <c r="K589">
        <f>IF(BF589, AN589, AH589)</f>
        <v>0</v>
      </c>
      <c r="L589">
        <f>IF(BF589, AI589, AG589)</f>
        <v>0</v>
      </c>
      <c r="M589">
        <f>BH589 - IF(AU589&gt;1, L589*BB589*100.0/(AW589*BV589), 0)</f>
        <v>0</v>
      </c>
      <c r="N589">
        <f>((T589-J589/2)*M589-L589)/(T589+J589/2)</f>
        <v>0</v>
      </c>
      <c r="O589">
        <f>N589*(BO589+BP589)/1000.0</f>
        <v>0</v>
      </c>
      <c r="P589">
        <f>(BH589 - IF(AU589&gt;1, L589*BB589*100.0/(AW589*BV589), 0))*(BO589+BP589)/1000.0</f>
        <v>0</v>
      </c>
      <c r="Q589">
        <f>2.0/((1/S589-1/R589)+SIGN(S589)*SQRT((1/S589-1/R589)*(1/S589-1/R589) + 4*BC589/((BC589+1)*(BC589+1))*(2*1/S589*1/R589-1/R589*1/R589)))</f>
        <v>0</v>
      </c>
      <c r="R589">
        <f>IF(LEFT(BD589,1)&lt;&gt;"0",IF(LEFT(BD589,1)="1",3.0,BE589),$D$5+$E$5*(BV589*BO589/($K$5*1000))+$F$5*(BV589*BO589/($K$5*1000))*MAX(MIN(BB589,$J$5),$I$5)*MAX(MIN(BB589,$J$5),$I$5)+$G$5*MAX(MIN(BB589,$J$5),$I$5)*(BV589*BO589/($K$5*1000))+$H$5*(BV589*BO589/($K$5*1000))*(BV589*BO589/($K$5*1000)))</f>
        <v>0</v>
      </c>
      <c r="S589">
        <f>J589*(1000-(1000*0.61365*exp(17.502*W589/(240.97+W589))/(BO589+BP589)+BJ589)/2)/(1000*0.61365*exp(17.502*W589/(240.97+W589))/(BO589+BP589)-BJ589)</f>
        <v>0</v>
      </c>
      <c r="T589">
        <f>1/((BC589+1)/(Q589/1.6)+1/(R589/1.37)) + BC589/((BC589+1)/(Q589/1.6) + BC589/(R589/1.37))</f>
        <v>0</v>
      </c>
      <c r="U589">
        <f>(AX589*BA589)</f>
        <v>0</v>
      </c>
      <c r="V589">
        <f>(BQ589+(U589+2*0.95*5.67E-8*(((BQ589+$B$7)+273)^4-(BQ589+273)^4)-44100*J589)/(1.84*29.3*R589+8*0.95*5.67E-8*(BQ589+273)^3))</f>
        <v>0</v>
      </c>
      <c r="W589">
        <f>($C$7*BR589+$D$7*BS589+$E$7*V589)</f>
        <v>0</v>
      </c>
      <c r="X589">
        <f>0.61365*exp(17.502*W589/(240.97+W589))</f>
        <v>0</v>
      </c>
      <c r="Y589">
        <f>(Z589/AA589*100)</f>
        <v>0</v>
      </c>
      <c r="Z589">
        <f>BJ589*(BO589+BP589)/1000</f>
        <v>0</v>
      </c>
      <c r="AA589">
        <f>0.61365*exp(17.502*BQ589/(240.97+BQ589))</f>
        <v>0</v>
      </c>
      <c r="AB589">
        <f>(X589-BJ589*(BO589+BP589)/1000)</f>
        <v>0</v>
      </c>
      <c r="AC589">
        <f>(-J589*44100)</f>
        <v>0</v>
      </c>
      <c r="AD589">
        <f>2*29.3*R589*0.92*(BQ589-W589)</f>
        <v>0</v>
      </c>
      <c r="AE589">
        <f>2*0.95*5.67E-8*(((BQ589+$B$7)+273)^4-(W589+273)^4)</f>
        <v>0</v>
      </c>
      <c r="AF589">
        <f>U589+AE589+AC589+AD589</f>
        <v>0</v>
      </c>
      <c r="AG589">
        <f>BN589*AU589*(BI589-BH589*(1000-AU589*BK589)/(1000-AU589*BJ589))/(100*BB589)</f>
        <v>0</v>
      </c>
      <c r="AH589">
        <f>1000*BN589*AU589*(BJ589-BK589)/(100*BB589*(1000-AU589*BJ589))</f>
        <v>0</v>
      </c>
      <c r="AI589">
        <f>(AJ589 - AK589 - BO589*1E3/(8.314*(BQ589+273.15)) * AM589/BN589 * AL589) * BN589/(100*BB589) * (1000 - BK589)/1000</f>
        <v>0</v>
      </c>
      <c r="AJ589">
        <v>1415.623290272446</v>
      </c>
      <c r="AK589">
        <v>1383.331151515151</v>
      </c>
      <c r="AL589">
        <v>3.415910507351787</v>
      </c>
      <c r="AM589">
        <v>63.79551976902608</v>
      </c>
      <c r="AN589">
        <f>(AP589 - AO589 + BO589*1E3/(8.314*(BQ589+273.15)) * AR589/BN589 * AQ589) * BN589/(100*BB589) * 1000/(1000 - AP589)</f>
        <v>0</v>
      </c>
      <c r="AO589">
        <v>27.52648990285876</v>
      </c>
      <c r="AP589">
        <v>29.0050109090909</v>
      </c>
      <c r="AQ589">
        <v>-1.578541247269399E-05</v>
      </c>
      <c r="AR589">
        <v>100.2132558642337</v>
      </c>
      <c r="AS589">
        <v>0</v>
      </c>
      <c r="AT589">
        <v>0</v>
      </c>
      <c r="AU589">
        <f>IF(AS589*$H$13&gt;=AW589,1.0,(AW589/(AW589-AS589*$H$13)))</f>
        <v>0</v>
      </c>
      <c r="AV589">
        <f>(AU589-1)*100</f>
        <v>0</v>
      </c>
      <c r="AW589">
        <f>MAX(0,($B$13+$C$13*BV589)/(1+$D$13*BV589)*BO589/(BQ589+273)*$E$13)</f>
        <v>0</v>
      </c>
      <c r="AX589">
        <f>$B$11*BW589+$C$11*BX589+$F$11*CI589*(1-CL589)</f>
        <v>0</v>
      </c>
      <c r="AY589">
        <f>AX589*AZ589</f>
        <v>0</v>
      </c>
      <c r="AZ589">
        <f>($B$11*$D$9+$C$11*$D$9+$F$11*((CV589+CN589)/MAX(CV589+CN589+CW589, 0.1)*$I$9+CW589/MAX(CV589+CN589+CW589, 0.1)*$J$9))/($B$11+$C$11+$F$11)</f>
        <v>0</v>
      </c>
      <c r="BA589">
        <f>($B$11*$K$9+$C$11*$K$9+$F$11*((CV589+CN589)/MAX(CV589+CN589+CW589, 0.1)*$P$9+CW589/MAX(CV589+CN589+CW589, 0.1)*$Q$9))/($B$11+$C$11+$F$11)</f>
        <v>0</v>
      </c>
      <c r="BB589">
        <v>3.21</v>
      </c>
      <c r="BC589">
        <v>0.5</v>
      </c>
      <c r="BD589" t="s">
        <v>355</v>
      </c>
      <c r="BE589">
        <v>2</v>
      </c>
      <c r="BF589" t="b">
        <v>1</v>
      </c>
      <c r="BG589">
        <v>1677871267.314285</v>
      </c>
      <c r="BH589">
        <v>1318.888928571429</v>
      </c>
      <c r="BI589">
        <v>1360.175</v>
      </c>
      <c r="BJ589">
        <v>29.02396428571429</v>
      </c>
      <c r="BK589">
        <v>27.52649642857143</v>
      </c>
      <c r="BL589">
        <v>1313.470714285714</v>
      </c>
      <c r="BM589">
        <v>28.62337142857142</v>
      </c>
      <c r="BN589">
        <v>500.0332142857143</v>
      </c>
      <c r="BO589">
        <v>89.33577857142858</v>
      </c>
      <c r="BP589">
        <v>0.1000521142857143</v>
      </c>
      <c r="BQ589">
        <v>34.10963928571429</v>
      </c>
      <c r="BR589">
        <v>35.01206071428571</v>
      </c>
      <c r="BS589">
        <v>999.9000000000002</v>
      </c>
      <c r="BT589">
        <v>0</v>
      </c>
      <c r="BU589">
        <v>0</v>
      </c>
      <c r="BV589">
        <v>9995.337857142858</v>
      </c>
      <c r="BW589">
        <v>0</v>
      </c>
      <c r="BX589">
        <v>5.792219999999999</v>
      </c>
      <c r="BY589">
        <v>-41.28694285714285</v>
      </c>
      <c r="BZ589">
        <v>1358.311428571429</v>
      </c>
      <c r="CA589">
        <v>1398.675714285715</v>
      </c>
      <c r="CB589">
        <v>1.497447142857143</v>
      </c>
      <c r="CC589">
        <v>1360.175</v>
      </c>
      <c r="CD589">
        <v>27.52649642857143</v>
      </c>
      <c r="CE589">
        <v>2.592878571428571</v>
      </c>
      <c r="CF589">
        <v>2.459101428571429</v>
      </c>
      <c r="CG589">
        <v>21.62154642857143</v>
      </c>
      <c r="CH589">
        <v>20.75832500000001</v>
      </c>
      <c r="CI589">
        <v>2000.02</v>
      </c>
      <c r="CJ589">
        <v>0.9800030357142856</v>
      </c>
      <c r="CK589">
        <v>0.01999705357142857</v>
      </c>
      <c r="CL589">
        <v>0</v>
      </c>
      <c r="CM589">
        <v>1.981478571428571</v>
      </c>
      <c r="CN589">
        <v>0</v>
      </c>
      <c r="CO589">
        <v>6517.922142857145</v>
      </c>
      <c r="CP589">
        <v>17338.41428571428</v>
      </c>
      <c r="CQ589">
        <v>40.80324999999999</v>
      </c>
      <c r="CR589">
        <v>40.79871428571428</v>
      </c>
      <c r="CS589">
        <v>39.5555357142857</v>
      </c>
      <c r="CT589">
        <v>39.04660714285713</v>
      </c>
      <c r="CU589">
        <v>39.81432142857143</v>
      </c>
      <c r="CV589">
        <v>1960.026071428571</v>
      </c>
      <c r="CW589">
        <v>39.99142857142857</v>
      </c>
      <c r="CX589">
        <v>0</v>
      </c>
      <c r="CY589">
        <v>1677871278.4</v>
      </c>
      <c r="CZ589">
        <v>0</v>
      </c>
      <c r="DA589">
        <v>0</v>
      </c>
      <c r="DB589" t="s">
        <v>356</v>
      </c>
      <c r="DC589">
        <v>1664468064.5</v>
      </c>
      <c r="DD589">
        <v>1677795524</v>
      </c>
      <c r="DE589">
        <v>0</v>
      </c>
      <c r="DF589">
        <v>-0.419</v>
      </c>
      <c r="DG589">
        <v>-0.001</v>
      </c>
      <c r="DH589">
        <v>3.097</v>
      </c>
      <c r="DI589">
        <v>0.268</v>
      </c>
      <c r="DJ589">
        <v>400</v>
      </c>
      <c r="DK589">
        <v>24</v>
      </c>
      <c r="DL589">
        <v>0.15</v>
      </c>
      <c r="DM589">
        <v>0.13</v>
      </c>
      <c r="DN589">
        <v>-41.27596829268293</v>
      </c>
      <c r="DO589">
        <v>0.2799721254355286</v>
      </c>
      <c r="DP589">
        <v>0.1085023826624396</v>
      </c>
      <c r="DQ589">
        <v>0</v>
      </c>
      <c r="DR589">
        <v>1.505158780487805</v>
      </c>
      <c r="DS589">
        <v>-0.1262218118466866</v>
      </c>
      <c r="DT589">
        <v>0.01249859293448899</v>
      </c>
      <c r="DU589">
        <v>0</v>
      </c>
      <c r="DV589">
        <v>0</v>
      </c>
      <c r="DW589">
        <v>2</v>
      </c>
      <c r="DX589" t="s">
        <v>357</v>
      </c>
      <c r="DY589">
        <v>2.97716</v>
      </c>
      <c r="DZ589">
        <v>2.72847</v>
      </c>
      <c r="EA589">
        <v>0.18541</v>
      </c>
      <c r="EB589">
        <v>0.190525</v>
      </c>
      <c r="EC589">
        <v>0.12001</v>
      </c>
      <c r="ED589">
        <v>0.11661</v>
      </c>
      <c r="EE589">
        <v>24288.2</v>
      </c>
      <c r="EF589">
        <v>23856.1</v>
      </c>
      <c r="EG589">
        <v>30357.6</v>
      </c>
      <c r="EH589">
        <v>29731.8</v>
      </c>
      <c r="EI589">
        <v>36879.7</v>
      </c>
      <c r="EJ589">
        <v>34585.2</v>
      </c>
      <c r="EK589">
        <v>46455.7</v>
      </c>
      <c r="EL589">
        <v>44215.7</v>
      </c>
      <c r="EM589">
        <v>1.8526</v>
      </c>
      <c r="EN589">
        <v>1.82687</v>
      </c>
      <c r="EO589">
        <v>0.180095</v>
      </c>
      <c r="EP589">
        <v>0</v>
      </c>
      <c r="EQ589">
        <v>32.0839</v>
      </c>
      <c r="ER589">
        <v>999.9</v>
      </c>
      <c r="ES589">
        <v>48.4</v>
      </c>
      <c r="ET589">
        <v>33.4</v>
      </c>
      <c r="EU589">
        <v>27.9945</v>
      </c>
      <c r="EV589">
        <v>63.1427</v>
      </c>
      <c r="EW589">
        <v>20.2564</v>
      </c>
      <c r="EX589">
        <v>1</v>
      </c>
      <c r="EY589">
        <v>0.161245</v>
      </c>
      <c r="EZ589">
        <v>-1.76593</v>
      </c>
      <c r="FA589">
        <v>20.1915</v>
      </c>
      <c r="FB589">
        <v>5.22942</v>
      </c>
      <c r="FC589">
        <v>11.974</v>
      </c>
      <c r="FD589">
        <v>4.97035</v>
      </c>
      <c r="FE589">
        <v>3.28953</v>
      </c>
      <c r="FF589">
        <v>9999</v>
      </c>
      <c r="FG589">
        <v>9999</v>
      </c>
      <c r="FH589">
        <v>9999</v>
      </c>
      <c r="FI589">
        <v>999.9</v>
      </c>
      <c r="FJ589">
        <v>4.97302</v>
      </c>
      <c r="FK589">
        <v>1.87745</v>
      </c>
      <c r="FL589">
        <v>1.8756</v>
      </c>
      <c r="FM589">
        <v>1.87842</v>
      </c>
      <c r="FN589">
        <v>1.87511</v>
      </c>
      <c r="FO589">
        <v>1.87867</v>
      </c>
      <c r="FP589">
        <v>1.87573</v>
      </c>
      <c r="FQ589">
        <v>1.87689</v>
      </c>
      <c r="FR589">
        <v>0</v>
      </c>
      <c r="FS589">
        <v>0</v>
      </c>
      <c r="FT589">
        <v>0</v>
      </c>
      <c r="FU589">
        <v>0</v>
      </c>
      <c r="FV589" t="s">
        <v>358</v>
      </c>
      <c r="FW589" t="s">
        <v>359</v>
      </c>
      <c r="FX589" t="s">
        <v>360</v>
      </c>
      <c r="FY589" t="s">
        <v>360</v>
      </c>
      <c r="FZ589" t="s">
        <v>360</v>
      </c>
      <c r="GA589" t="s">
        <v>360</v>
      </c>
      <c r="GB589">
        <v>0</v>
      </c>
      <c r="GC589">
        <v>100</v>
      </c>
      <c r="GD589">
        <v>100</v>
      </c>
      <c r="GE589">
        <v>5.47</v>
      </c>
      <c r="GF589">
        <v>0.4006</v>
      </c>
      <c r="GG589">
        <v>1.952128706093963</v>
      </c>
      <c r="GH589">
        <v>0.004218851560130391</v>
      </c>
      <c r="GI589">
        <v>-1.795455638341317E-06</v>
      </c>
      <c r="GJ589">
        <v>4.509012065089949E-10</v>
      </c>
      <c r="GK589">
        <v>0.4005864047308223</v>
      </c>
      <c r="GL589">
        <v>0</v>
      </c>
      <c r="GM589">
        <v>0</v>
      </c>
      <c r="GN589">
        <v>0</v>
      </c>
      <c r="GO589">
        <v>0</v>
      </c>
      <c r="GP589">
        <v>2124</v>
      </c>
      <c r="GQ589">
        <v>1</v>
      </c>
      <c r="GR589">
        <v>26</v>
      </c>
      <c r="GS589">
        <v>223386.8</v>
      </c>
      <c r="GT589">
        <v>1262.5</v>
      </c>
      <c r="GU589">
        <v>2.95532</v>
      </c>
      <c r="GV589">
        <v>2.54883</v>
      </c>
      <c r="GW589">
        <v>1.39893</v>
      </c>
      <c r="GX589">
        <v>2.36328</v>
      </c>
      <c r="GY589">
        <v>1.44897</v>
      </c>
      <c r="GZ589">
        <v>2.49146</v>
      </c>
      <c r="HA589">
        <v>39.9942</v>
      </c>
      <c r="HB589">
        <v>24.2101</v>
      </c>
      <c r="HC589">
        <v>18</v>
      </c>
      <c r="HD589">
        <v>494.886</v>
      </c>
      <c r="HE589">
        <v>450.372</v>
      </c>
      <c r="HF589">
        <v>34.0947</v>
      </c>
      <c r="HG589">
        <v>29.2848</v>
      </c>
      <c r="HH589">
        <v>30.0002</v>
      </c>
      <c r="HI589">
        <v>28.9364</v>
      </c>
      <c r="HJ589">
        <v>28.9779</v>
      </c>
      <c r="HK589">
        <v>59.1898</v>
      </c>
      <c r="HL589">
        <v>0</v>
      </c>
      <c r="HM589">
        <v>100</v>
      </c>
      <c r="HN589">
        <v>34.0944</v>
      </c>
      <c r="HO589">
        <v>1403.19</v>
      </c>
      <c r="HP589">
        <v>29.0264</v>
      </c>
      <c r="HQ589">
        <v>100.381</v>
      </c>
      <c r="HR589">
        <v>101.67</v>
      </c>
    </row>
    <row r="590" spans="1:226">
      <c r="A590">
        <v>574</v>
      </c>
      <c r="B590">
        <v>1677871280.1</v>
      </c>
      <c r="C590">
        <v>8758.599999904633</v>
      </c>
      <c r="D590" t="s">
        <v>1514</v>
      </c>
      <c r="E590" t="s">
        <v>1515</v>
      </c>
      <c r="F590">
        <v>5</v>
      </c>
      <c r="G590" t="s">
        <v>353</v>
      </c>
      <c r="H590" t="s">
        <v>1155</v>
      </c>
      <c r="I590">
        <v>1677871272.6</v>
      </c>
      <c r="J590">
        <f>(K590)/1000</f>
        <v>0</v>
      </c>
      <c r="K590">
        <f>IF(BF590, AN590, AH590)</f>
        <v>0</v>
      </c>
      <c r="L590">
        <f>IF(BF590, AI590, AG590)</f>
        <v>0</v>
      </c>
      <c r="M590">
        <f>BH590 - IF(AU590&gt;1, L590*BB590*100.0/(AW590*BV590), 0)</f>
        <v>0</v>
      </c>
      <c r="N590">
        <f>((T590-J590/2)*M590-L590)/(T590+J590/2)</f>
        <v>0</v>
      </c>
      <c r="O590">
        <f>N590*(BO590+BP590)/1000.0</f>
        <v>0</v>
      </c>
      <c r="P590">
        <f>(BH590 - IF(AU590&gt;1, L590*BB590*100.0/(AW590*BV590), 0))*(BO590+BP590)/1000.0</f>
        <v>0</v>
      </c>
      <c r="Q590">
        <f>2.0/((1/S590-1/R590)+SIGN(S590)*SQRT((1/S590-1/R590)*(1/S590-1/R590) + 4*BC590/((BC590+1)*(BC590+1))*(2*1/S590*1/R590-1/R590*1/R590)))</f>
        <v>0</v>
      </c>
      <c r="R590">
        <f>IF(LEFT(BD590,1)&lt;&gt;"0",IF(LEFT(BD590,1)="1",3.0,BE590),$D$5+$E$5*(BV590*BO590/($K$5*1000))+$F$5*(BV590*BO590/($K$5*1000))*MAX(MIN(BB590,$J$5),$I$5)*MAX(MIN(BB590,$J$5),$I$5)+$G$5*MAX(MIN(BB590,$J$5),$I$5)*(BV590*BO590/($K$5*1000))+$H$5*(BV590*BO590/($K$5*1000))*(BV590*BO590/($K$5*1000)))</f>
        <v>0</v>
      </c>
      <c r="S590">
        <f>J590*(1000-(1000*0.61365*exp(17.502*W590/(240.97+W590))/(BO590+BP590)+BJ590)/2)/(1000*0.61365*exp(17.502*W590/(240.97+W590))/(BO590+BP590)-BJ590)</f>
        <v>0</v>
      </c>
      <c r="T590">
        <f>1/((BC590+1)/(Q590/1.6)+1/(R590/1.37)) + BC590/((BC590+1)/(Q590/1.6) + BC590/(R590/1.37))</f>
        <v>0</v>
      </c>
      <c r="U590">
        <f>(AX590*BA590)</f>
        <v>0</v>
      </c>
      <c r="V590">
        <f>(BQ590+(U590+2*0.95*5.67E-8*(((BQ590+$B$7)+273)^4-(BQ590+273)^4)-44100*J590)/(1.84*29.3*R590+8*0.95*5.67E-8*(BQ590+273)^3))</f>
        <v>0</v>
      </c>
      <c r="W590">
        <f>($C$7*BR590+$D$7*BS590+$E$7*V590)</f>
        <v>0</v>
      </c>
      <c r="X590">
        <f>0.61365*exp(17.502*W590/(240.97+W590))</f>
        <v>0</v>
      </c>
      <c r="Y590">
        <f>(Z590/AA590*100)</f>
        <v>0</v>
      </c>
      <c r="Z590">
        <f>BJ590*(BO590+BP590)/1000</f>
        <v>0</v>
      </c>
      <c r="AA590">
        <f>0.61365*exp(17.502*BQ590/(240.97+BQ590))</f>
        <v>0</v>
      </c>
      <c r="AB590">
        <f>(X590-BJ590*(BO590+BP590)/1000)</f>
        <v>0</v>
      </c>
      <c r="AC590">
        <f>(-J590*44100)</f>
        <v>0</v>
      </c>
      <c r="AD590">
        <f>2*29.3*R590*0.92*(BQ590-W590)</f>
        <v>0</v>
      </c>
      <c r="AE590">
        <f>2*0.95*5.67E-8*(((BQ590+$B$7)+273)^4-(W590+273)^4)</f>
        <v>0</v>
      </c>
      <c r="AF590">
        <f>U590+AE590+AC590+AD590</f>
        <v>0</v>
      </c>
      <c r="AG590">
        <f>BN590*AU590*(BI590-BH590*(1000-AU590*BK590)/(1000-AU590*BJ590))/(100*BB590)</f>
        <v>0</v>
      </c>
      <c r="AH590">
        <f>1000*BN590*AU590*(BJ590-BK590)/(100*BB590*(1000-AU590*BJ590))</f>
        <v>0</v>
      </c>
      <c r="AI590">
        <f>(AJ590 - AK590 - BO590*1E3/(8.314*(BQ590+273.15)) * AM590/BN590 * AL590) * BN590/(100*BB590) * (1000 - BK590)/1000</f>
        <v>0</v>
      </c>
      <c r="AJ590">
        <v>1432.953962986325</v>
      </c>
      <c r="AK590">
        <v>1400.622484848484</v>
      </c>
      <c r="AL590">
        <v>3.456532454488396</v>
      </c>
      <c r="AM590">
        <v>63.79551976902608</v>
      </c>
      <c r="AN590">
        <f>(AP590 - AO590 + BO590*1E3/(8.314*(BQ590+273.15)) * AR590/BN590 * AQ590) * BN590/(100*BB590) * 1000/(1000 - AP590)</f>
        <v>0</v>
      </c>
      <c r="AO590">
        <v>27.52654776684221</v>
      </c>
      <c r="AP590">
        <v>28.99281818181817</v>
      </c>
      <c r="AQ590">
        <v>-1.221058358541971E-05</v>
      </c>
      <c r="AR590">
        <v>100.2132558642337</v>
      </c>
      <c r="AS590">
        <v>0</v>
      </c>
      <c r="AT590">
        <v>0</v>
      </c>
      <c r="AU590">
        <f>IF(AS590*$H$13&gt;=AW590,1.0,(AW590/(AW590-AS590*$H$13)))</f>
        <v>0</v>
      </c>
      <c r="AV590">
        <f>(AU590-1)*100</f>
        <v>0</v>
      </c>
      <c r="AW590">
        <f>MAX(0,($B$13+$C$13*BV590)/(1+$D$13*BV590)*BO590/(BQ590+273)*$E$13)</f>
        <v>0</v>
      </c>
      <c r="AX590">
        <f>$B$11*BW590+$C$11*BX590+$F$11*CI590*(1-CL590)</f>
        <v>0</v>
      </c>
      <c r="AY590">
        <f>AX590*AZ590</f>
        <v>0</v>
      </c>
      <c r="AZ590">
        <f>($B$11*$D$9+$C$11*$D$9+$F$11*((CV590+CN590)/MAX(CV590+CN590+CW590, 0.1)*$I$9+CW590/MAX(CV590+CN590+CW590, 0.1)*$J$9))/($B$11+$C$11+$F$11)</f>
        <v>0</v>
      </c>
      <c r="BA590">
        <f>($B$11*$K$9+$C$11*$K$9+$F$11*((CV590+CN590)/MAX(CV590+CN590+CW590, 0.1)*$P$9+CW590/MAX(CV590+CN590+CW590, 0.1)*$Q$9))/($B$11+$C$11+$F$11)</f>
        <v>0</v>
      </c>
      <c r="BB590">
        <v>3.21</v>
      </c>
      <c r="BC590">
        <v>0.5</v>
      </c>
      <c r="BD590" t="s">
        <v>355</v>
      </c>
      <c r="BE590">
        <v>2</v>
      </c>
      <c r="BF590" t="b">
        <v>1</v>
      </c>
      <c r="BG590">
        <v>1677871272.6</v>
      </c>
      <c r="BH590">
        <v>1336.581111111111</v>
      </c>
      <c r="BI590">
        <v>1377.847407407407</v>
      </c>
      <c r="BJ590">
        <v>29.01067777777778</v>
      </c>
      <c r="BK590">
        <v>27.52638888888889</v>
      </c>
      <c r="BL590">
        <v>1331.130740740741</v>
      </c>
      <c r="BM590">
        <v>28.6100925925926</v>
      </c>
      <c r="BN590">
        <v>500.0370740740741</v>
      </c>
      <c r="BO590">
        <v>89.33413333333331</v>
      </c>
      <c r="BP590">
        <v>0.1000313407407407</v>
      </c>
      <c r="BQ590">
        <v>34.1045</v>
      </c>
      <c r="BR590">
        <v>35.00424444444444</v>
      </c>
      <c r="BS590">
        <v>999.9000000000001</v>
      </c>
      <c r="BT590">
        <v>0</v>
      </c>
      <c r="BU590">
        <v>0</v>
      </c>
      <c r="BV590">
        <v>9995.90111111111</v>
      </c>
      <c r="BW590">
        <v>0</v>
      </c>
      <c r="BX590">
        <v>5.792219999999999</v>
      </c>
      <c r="BY590">
        <v>-41.26742222222222</v>
      </c>
      <c r="BZ590">
        <v>1376.514444444445</v>
      </c>
      <c r="CA590">
        <v>1416.848888888889</v>
      </c>
      <c r="CB590">
        <v>1.484278518518519</v>
      </c>
      <c r="CC590">
        <v>1377.847407407407</v>
      </c>
      <c r="CD590">
        <v>27.52638888888889</v>
      </c>
      <c r="CE590">
        <v>2.591643333333333</v>
      </c>
      <c r="CF590">
        <v>2.459045925925926</v>
      </c>
      <c r="CG590">
        <v>21.61376296296296</v>
      </c>
      <c r="CH590">
        <v>20.75795185185185</v>
      </c>
      <c r="CI590">
        <v>2000.012592592593</v>
      </c>
      <c r="CJ590">
        <v>0.9800034814814814</v>
      </c>
      <c r="CK590">
        <v>0.01999664444444445</v>
      </c>
      <c r="CL590">
        <v>0</v>
      </c>
      <c r="CM590">
        <v>2.047848148148149</v>
      </c>
      <c r="CN590">
        <v>0</v>
      </c>
      <c r="CO590">
        <v>6517.615555555556</v>
      </c>
      <c r="CP590">
        <v>17338.36296296296</v>
      </c>
      <c r="CQ590">
        <v>40.75207407407407</v>
      </c>
      <c r="CR590">
        <v>40.8074074074074</v>
      </c>
      <c r="CS590">
        <v>39.55992592592592</v>
      </c>
      <c r="CT590">
        <v>39.05074074074074</v>
      </c>
      <c r="CU590">
        <v>39.81214814814815</v>
      </c>
      <c r="CV590">
        <v>1960.02037037037</v>
      </c>
      <c r="CW590">
        <v>39.99037037037037</v>
      </c>
      <c r="CX590">
        <v>0</v>
      </c>
      <c r="CY590">
        <v>1677871283.2</v>
      </c>
      <c r="CZ590">
        <v>0</v>
      </c>
      <c r="DA590">
        <v>0</v>
      </c>
      <c r="DB590" t="s">
        <v>356</v>
      </c>
      <c r="DC590">
        <v>1664468064.5</v>
      </c>
      <c r="DD590">
        <v>1677795524</v>
      </c>
      <c r="DE590">
        <v>0</v>
      </c>
      <c r="DF590">
        <v>-0.419</v>
      </c>
      <c r="DG590">
        <v>-0.001</v>
      </c>
      <c r="DH590">
        <v>3.097</v>
      </c>
      <c r="DI590">
        <v>0.268</v>
      </c>
      <c r="DJ590">
        <v>400</v>
      </c>
      <c r="DK590">
        <v>24</v>
      </c>
      <c r="DL590">
        <v>0.15</v>
      </c>
      <c r="DM590">
        <v>0.13</v>
      </c>
      <c r="DN590">
        <v>-41.2894075</v>
      </c>
      <c r="DO590">
        <v>0.2407463414634901</v>
      </c>
      <c r="DP590">
        <v>0.0870713052259469</v>
      </c>
      <c r="DQ590">
        <v>0</v>
      </c>
      <c r="DR590">
        <v>1.49211925</v>
      </c>
      <c r="DS590">
        <v>-0.147890318949346</v>
      </c>
      <c r="DT590">
        <v>0.01426656552704608</v>
      </c>
      <c r="DU590">
        <v>0</v>
      </c>
      <c r="DV590">
        <v>0</v>
      </c>
      <c r="DW590">
        <v>2</v>
      </c>
      <c r="DX590" t="s">
        <v>357</v>
      </c>
      <c r="DY590">
        <v>2.97723</v>
      </c>
      <c r="DZ590">
        <v>2.72803</v>
      </c>
      <c r="EA590">
        <v>0.186807</v>
      </c>
      <c r="EB590">
        <v>0.191897</v>
      </c>
      <c r="EC590">
        <v>0.119973</v>
      </c>
      <c r="ED590">
        <v>0.11661</v>
      </c>
      <c r="EE590">
        <v>24246.9</v>
      </c>
      <c r="EF590">
        <v>23815.1</v>
      </c>
      <c r="EG590">
        <v>30358</v>
      </c>
      <c r="EH590">
        <v>29731.1</v>
      </c>
      <c r="EI590">
        <v>36882</v>
      </c>
      <c r="EJ590">
        <v>34584.7</v>
      </c>
      <c r="EK590">
        <v>46456.5</v>
      </c>
      <c r="EL590">
        <v>44214.9</v>
      </c>
      <c r="EM590">
        <v>1.8524</v>
      </c>
      <c r="EN590">
        <v>1.82693</v>
      </c>
      <c r="EO590">
        <v>0.179827</v>
      </c>
      <c r="EP590">
        <v>0</v>
      </c>
      <c r="EQ590">
        <v>32.0832</v>
      </c>
      <c r="ER590">
        <v>999.9</v>
      </c>
      <c r="ES590">
        <v>48.4</v>
      </c>
      <c r="ET590">
        <v>33.4</v>
      </c>
      <c r="EU590">
        <v>27.9922</v>
      </c>
      <c r="EV590">
        <v>63.1827</v>
      </c>
      <c r="EW590">
        <v>19.9599</v>
      </c>
      <c r="EX590">
        <v>1</v>
      </c>
      <c r="EY590">
        <v>0.161458</v>
      </c>
      <c r="EZ590">
        <v>-1.80406</v>
      </c>
      <c r="FA590">
        <v>20.1912</v>
      </c>
      <c r="FB590">
        <v>5.22942</v>
      </c>
      <c r="FC590">
        <v>11.974</v>
      </c>
      <c r="FD590">
        <v>4.9707</v>
      </c>
      <c r="FE590">
        <v>3.28955</v>
      </c>
      <c r="FF590">
        <v>9999</v>
      </c>
      <c r="FG590">
        <v>9999</v>
      </c>
      <c r="FH590">
        <v>9999</v>
      </c>
      <c r="FI590">
        <v>999.9</v>
      </c>
      <c r="FJ590">
        <v>4.97302</v>
      </c>
      <c r="FK590">
        <v>1.87744</v>
      </c>
      <c r="FL590">
        <v>1.87557</v>
      </c>
      <c r="FM590">
        <v>1.87836</v>
      </c>
      <c r="FN590">
        <v>1.87506</v>
      </c>
      <c r="FO590">
        <v>1.87866</v>
      </c>
      <c r="FP590">
        <v>1.8757</v>
      </c>
      <c r="FQ590">
        <v>1.87685</v>
      </c>
      <c r="FR590">
        <v>0</v>
      </c>
      <c r="FS590">
        <v>0</v>
      </c>
      <c r="FT590">
        <v>0</v>
      </c>
      <c r="FU590">
        <v>0</v>
      </c>
      <c r="FV590" t="s">
        <v>358</v>
      </c>
      <c r="FW590" t="s">
        <v>359</v>
      </c>
      <c r="FX590" t="s">
        <v>360</v>
      </c>
      <c r="FY590" t="s">
        <v>360</v>
      </c>
      <c r="FZ590" t="s">
        <v>360</v>
      </c>
      <c r="GA590" t="s">
        <v>360</v>
      </c>
      <c r="GB590">
        <v>0</v>
      </c>
      <c r="GC590">
        <v>100</v>
      </c>
      <c r="GD590">
        <v>100</v>
      </c>
      <c r="GE590">
        <v>5.5</v>
      </c>
      <c r="GF590">
        <v>0.4006</v>
      </c>
      <c r="GG590">
        <v>1.952128706093963</v>
      </c>
      <c r="GH590">
        <v>0.004218851560130391</v>
      </c>
      <c r="GI590">
        <v>-1.795455638341317E-06</v>
      </c>
      <c r="GJ590">
        <v>4.509012065089949E-10</v>
      </c>
      <c r="GK590">
        <v>0.4005864047308223</v>
      </c>
      <c r="GL590">
        <v>0</v>
      </c>
      <c r="GM590">
        <v>0</v>
      </c>
      <c r="GN590">
        <v>0</v>
      </c>
      <c r="GO590">
        <v>0</v>
      </c>
      <c r="GP590">
        <v>2124</v>
      </c>
      <c r="GQ590">
        <v>1</v>
      </c>
      <c r="GR590">
        <v>26</v>
      </c>
      <c r="GS590">
        <v>223386.9</v>
      </c>
      <c r="GT590">
        <v>1262.6</v>
      </c>
      <c r="GU590">
        <v>2.98462</v>
      </c>
      <c r="GV590">
        <v>2.54883</v>
      </c>
      <c r="GW590">
        <v>1.39893</v>
      </c>
      <c r="GX590">
        <v>2.36206</v>
      </c>
      <c r="GY590">
        <v>1.44897</v>
      </c>
      <c r="GZ590">
        <v>2.39746</v>
      </c>
      <c r="HA590">
        <v>39.9689</v>
      </c>
      <c r="HB590">
        <v>24.2013</v>
      </c>
      <c r="HC590">
        <v>18</v>
      </c>
      <c r="HD590">
        <v>494.797</v>
      </c>
      <c r="HE590">
        <v>450.427</v>
      </c>
      <c r="HF590">
        <v>34.0881</v>
      </c>
      <c r="HG590">
        <v>29.2873</v>
      </c>
      <c r="HH590">
        <v>30.0003</v>
      </c>
      <c r="HI590">
        <v>28.9399</v>
      </c>
      <c r="HJ590">
        <v>28.981</v>
      </c>
      <c r="HK590">
        <v>59.7887</v>
      </c>
      <c r="HL590">
        <v>0</v>
      </c>
      <c r="HM590">
        <v>100</v>
      </c>
      <c r="HN590">
        <v>34.0933</v>
      </c>
      <c r="HO590">
        <v>1423.22</v>
      </c>
      <c r="HP590">
        <v>29.0264</v>
      </c>
      <c r="HQ590">
        <v>100.383</v>
      </c>
      <c r="HR590">
        <v>101.668</v>
      </c>
    </row>
    <row r="591" spans="1:226">
      <c r="A591">
        <v>575</v>
      </c>
      <c r="B591">
        <v>1677871285.1</v>
      </c>
      <c r="C591">
        <v>8763.599999904633</v>
      </c>
      <c r="D591" t="s">
        <v>1516</v>
      </c>
      <c r="E591" t="s">
        <v>1517</v>
      </c>
      <c r="F591">
        <v>5</v>
      </c>
      <c r="G591" t="s">
        <v>353</v>
      </c>
      <c r="H591" t="s">
        <v>1155</v>
      </c>
      <c r="I591">
        <v>1677871277.314285</v>
      </c>
      <c r="J591">
        <f>(K591)/1000</f>
        <v>0</v>
      </c>
      <c r="K591">
        <f>IF(BF591, AN591, AH591)</f>
        <v>0</v>
      </c>
      <c r="L591">
        <f>IF(BF591, AI591, AG591)</f>
        <v>0</v>
      </c>
      <c r="M591">
        <f>BH591 - IF(AU591&gt;1, L591*BB591*100.0/(AW591*BV591), 0)</f>
        <v>0</v>
      </c>
      <c r="N591">
        <f>((T591-J591/2)*M591-L591)/(T591+J591/2)</f>
        <v>0</v>
      </c>
      <c r="O591">
        <f>N591*(BO591+BP591)/1000.0</f>
        <v>0</v>
      </c>
      <c r="P591">
        <f>(BH591 - IF(AU591&gt;1, L591*BB591*100.0/(AW591*BV591), 0))*(BO591+BP591)/1000.0</f>
        <v>0</v>
      </c>
      <c r="Q591">
        <f>2.0/((1/S591-1/R591)+SIGN(S591)*SQRT((1/S591-1/R591)*(1/S591-1/R591) + 4*BC591/((BC591+1)*(BC591+1))*(2*1/S591*1/R591-1/R591*1/R591)))</f>
        <v>0</v>
      </c>
      <c r="R591">
        <f>IF(LEFT(BD591,1)&lt;&gt;"0",IF(LEFT(BD591,1)="1",3.0,BE591),$D$5+$E$5*(BV591*BO591/($K$5*1000))+$F$5*(BV591*BO591/($K$5*1000))*MAX(MIN(BB591,$J$5),$I$5)*MAX(MIN(BB591,$J$5),$I$5)+$G$5*MAX(MIN(BB591,$J$5),$I$5)*(BV591*BO591/($K$5*1000))+$H$5*(BV591*BO591/($K$5*1000))*(BV591*BO591/($K$5*1000)))</f>
        <v>0</v>
      </c>
      <c r="S591">
        <f>J591*(1000-(1000*0.61365*exp(17.502*W591/(240.97+W591))/(BO591+BP591)+BJ591)/2)/(1000*0.61365*exp(17.502*W591/(240.97+W591))/(BO591+BP591)-BJ591)</f>
        <v>0</v>
      </c>
      <c r="T591">
        <f>1/((BC591+1)/(Q591/1.6)+1/(R591/1.37)) + BC591/((BC591+1)/(Q591/1.6) + BC591/(R591/1.37))</f>
        <v>0</v>
      </c>
      <c r="U591">
        <f>(AX591*BA591)</f>
        <v>0</v>
      </c>
      <c r="V591">
        <f>(BQ591+(U591+2*0.95*5.67E-8*(((BQ591+$B$7)+273)^4-(BQ591+273)^4)-44100*J591)/(1.84*29.3*R591+8*0.95*5.67E-8*(BQ591+273)^3))</f>
        <v>0</v>
      </c>
      <c r="W591">
        <f>($C$7*BR591+$D$7*BS591+$E$7*V591)</f>
        <v>0</v>
      </c>
      <c r="X591">
        <f>0.61365*exp(17.502*W591/(240.97+W591))</f>
        <v>0</v>
      </c>
      <c r="Y591">
        <f>(Z591/AA591*100)</f>
        <v>0</v>
      </c>
      <c r="Z591">
        <f>BJ591*(BO591+BP591)/1000</f>
        <v>0</v>
      </c>
      <c r="AA591">
        <f>0.61365*exp(17.502*BQ591/(240.97+BQ591))</f>
        <v>0</v>
      </c>
      <c r="AB591">
        <f>(X591-BJ591*(BO591+BP591)/1000)</f>
        <v>0</v>
      </c>
      <c r="AC591">
        <f>(-J591*44100)</f>
        <v>0</v>
      </c>
      <c r="AD591">
        <f>2*29.3*R591*0.92*(BQ591-W591)</f>
        <v>0</v>
      </c>
      <c r="AE591">
        <f>2*0.95*5.67E-8*(((BQ591+$B$7)+273)^4-(W591+273)^4)</f>
        <v>0</v>
      </c>
      <c r="AF591">
        <f>U591+AE591+AC591+AD591</f>
        <v>0</v>
      </c>
      <c r="AG591">
        <f>BN591*AU591*(BI591-BH591*(1000-AU591*BK591)/(1000-AU591*BJ591))/(100*BB591)</f>
        <v>0</v>
      </c>
      <c r="AH591">
        <f>1000*BN591*AU591*(BJ591-BK591)/(100*BB591*(1000-AU591*BJ591))</f>
        <v>0</v>
      </c>
      <c r="AI591">
        <f>(AJ591 - AK591 - BO591*1E3/(8.314*(BQ591+273.15)) * AM591/BN591 * AL591) * BN591/(100*BB591) * (1000 - BK591)/1000</f>
        <v>0</v>
      </c>
      <c r="AJ591">
        <v>1450.305975169636</v>
      </c>
      <c r="AK591">
        <v>1417.952</v>
      </c>
      <c r="AL591">
        <v>3.483245073211494</v>
      </c>
      <c r="AM591">
        <v>63.79551976902608</v>
      </c>
      <c r="AN591">
        <f>(AP591 - AO591 + BO591*1E3/(8.314*(BQ591+273.15)) * AR591/BN591 * AQ591) * BN591/(100*BB591) * 1000/(1000 - AP591)</f>
        <v>0</v>
      </c>
      <c r="AO591">
        <v>27.52909330099539</v>
      </c>
      <c r="AP591">
        <v>28.98233515151514</v>
      </c>
      <c r="AQ591">
        <v>-1.047605643910955E-05</v>
      </c>
      <c r="AR591">
        <v>100.2132558642337</v>
      </c>
      <c r="AS591">
        <v>0</v>
      </c>
      <c r="AT591">
        <v>0</v>
      </c>
      <c r="AU591">
        <f>IF(AS591*$H$13&gt;=AW591,1.0,(AW591/(AW591-AS591*$H$13)))</f>
        <v>0</v>
      </c>
      <c r="AV591">
        <f>(AU591-1)*100</f>
        <v>0</v>
      </c>
      <c r="AW591">
        <f>MAX(0,($B$13+$C$13*BV591)/(1+$D$13*BV591)*BO591/(BQ591+273)*$E$13)</f>
        <v>0</v>
      </c>
      <c r="AX591">
        <f>$B$11*BW591+$C$11*BX591+$F$11*CI591*(1-CL591)</f>
        <v>0</v>
      </c>
      <c r="AY591">
        <f>AX591*AZ591</f>
        <v>0</v>
      </c>
      <c r="AZ591">
        <f>($B$11*$D$9+$C$11*$D$9+$F$11*((CV591+CN591)/MAX(CV591+CN591+CW591, 0.1)*$I$9+CW591/MAX(CV591+CN591+CW591, 0.1)*$J$9))/($B$11+$C$11+$F$11)</f>
        <v>0</v>
      </c>
      <c r="BA591">
        <f>($B$11*$K$9+$C$11*$K$9+$F$11*((CV591+CN591)/MAX(CV591+CN591+CW591, 0.1)*$P$9+CW591/MAX(CV591+CN591+CW591, 0.1)*$Q$9))/($B$11+$C$11+$F$11)</f>
        <v>0</v>
      </c>
      <c r="BB591">
        <v>3.21</v>
      </c>
      <c r="BC591">
        <v>0.5</v>
      </c>
      <c r="BD591" t="s">
        <v>355</v>
      </c>
      <c r="BE591">
        <v>2</v>
      </c>
      <c r="BF591" t="b">
        <v>1</v>
      </c>
      <c r="BG591">
        <v>1677871277.314285</v>
      </c>
      <c r="BH591">
        <v>1352.363928571428</v>
      </c>
      <c r="BI591">
        <v>1393.647857142857</v>
      </c>
      <c r="BJ591">
        <v>28.99896071428572</v>
      </c>
      <c r="BK591">
        <v>27.52719285714286</v>
      </c>
      <c r="BL591">
        <v>1346.884642857143</v>
      </c>
      <c r="BM591">
        <v>28.59837857142857</v>
      </c>
      <c r="BN591">
        <v>500.0255</v>
      </c>
      <c r="BO591">
        <v>89.33184999999999</v>
      </c>
      <c r="BP591">
        <v>0.09998633928571429</v>
      </c>
      <c r="BQ591">
        <v>34.09947142857143</v>
      </c>
      <c r="BR591">
        <v>34.99667857142857</v>
      </c>
      <c r="BS591">
        <v>999.9000000000002</v>
      </c>
      <c r="BT591">
        <v>0</v>
      </c>
      <c r="BU591">
        <v>0</v>
      </c>
      <c r="BV591">
        <v>9995.554642857143</v>
      </c>
      <c r="BW591">
        <v>0</v>
      </c>
      <c r="BX591">
        <v>5.792219999999999</v>
      </c>
      <c r="BY591">
        <v>-41.284175</v>
      </c>
      <c r="BZ591">
        <v>1392.752142857143</v>
      </c>
      <c r="CA591">
        <v>1433.096785714286</v>
      </c>
      <c r="CB591">
        <v>1.471769285714286</v>
      </c>
      <c r="CC591">
        <v>1393.647857142857</v>
      </c>
      <c r="CD591">
        <v>27.52719285714286</v>
      </c>
      <c r="CE591">
        <v>2.590531071428572</v>
      </c>
      <c r="CF591">
        <v>2.459055</v>
      </c>
      <c r="CG591">
        <v>21.60673571428572</v>
      </c>
      <c r="CH591">
        <v>20.75800714285715</v>
      </c>
      <c r="CI591">
        <v>1999.991428571429</v>
      </c>
      <c r="CJ591">
        <v>0.9800028928571427</v>
      </c>
      <c r="CK591">
        <v>0.01999718214285714</v>
      </c>
      <c r="CL591">
        <v>0</v>
      </c>
      <c r="CM591">
        <v>2.0647</v>
      </c>
      <c r="CN591">
        <v>0</v>
      </c>
      <c r="CO591">
        <v>6516.758928571429</v>
      </c>
      <c r="CP591">
        <v>17338.18571428571</v>
      </c>
      <c r="CQ591">
        <v>40.75417857142856</v>
      </c>
      <c r="CR591">
        <v>40.81199999999999</v>
      </c>
      <c r="CS591">
        <v>39.57114285714285</v>
      </c>
      <c r="CT591">
        <v>39.05564285714286</v>
      </c>
      <c r="CU591">
        <v>39.81214285714285</v>
      </c>
      <c r="CV591">
        <v>1959.997857142857</v>
      </c>
      <c r="CW591">
        <v>39.99142857142857</v>
      </c>
      <c r="CX591">
        <v>0</v>
      </c>
      <c r="CY591">
        <v>1677871288</v>
      </c>
      <c r="CZ591">
        <v>0</v>
      </c>
      <c r="DA591">
        <v>0</v>
      </c>
      <c r="DB591" t="s">
        <v>356</v>
      </c>
      <c r="DC591">
        <v>1664468064.5</v>
      </c>
      <c r="DD591">
        <v>1677795524</v>
      </c>
      <c r="DE591">
        <v>0</v>
      </c>
      <c r="DF591">
        <v>-0.419</v>
      </c>
      <c r="DG591">
        <v>-0.001</v>
      </c>
      <c r="DH591">
        <v>3.097</v>
      </c>
      <c r="DI591">
        <v>0.268</v>
      </c>
      <c r="DJ591">
        <v>400</v>
      </c>
      <c r="DK591">
        <v>24</v>
      </c>
      <c r="DL591">
        <v>0.15</v>
      </c>
      <c r="DM591">
        <v>0.13</v>
      </c>
      <c r="DN591">
        <v>-41.29836097560975</v>
      </c>
      <c r="DO591">
        <v>-0.1328257839721271</v>
      </c>
      <c r="DP591">
        <v>0.0888739580997519</v>
      </c>
      <c r="DQ591">
        <v>0</v>
      </c>
      <c r="DR591">
        <v>1.478880975609756</v>
      </c>
      <c r="DS591">
        <v>-0.1579956794425053</v>
      </c>
      <c r="DT591">
        <v>0.01559487795913713</v>
      </c>
      <c r="DU591">
        <v>0</v>
      </c>
      <c r="DV591">
        <v>0</v>
      </c>
      <c r="DW591">
        <v>2</v>
      </c>
      <c r="DX591" t="s">
        <v>357</v>
      </c>
      <c r="DY591">
        <v>2.97703</v>
      </c>
      <c r="DZ591">
        <v>2.72844</v>
      </c>
      <c r="EA591">
        <v>0.188207</v>
      </c>
      <c r="EB591">
        <v>0.193286</v>
      </c>
      <c r="EC591">
        <v>0.119946</v>
      </c>
      <c r="ED591">
        <v>0.116616</v>
      </c>
      <c r="EE591">
        <v>24204.8</v>
      </c>
      <c r="EF591">
        <v>23774.1</v>
      </c>
      <c r="EG591">
        <v>30357.7</v>
      </c>
      <c r="EH591">
        <v>29731.1</v>
      </c>
      <c r="EI591">
        <v>36882.8</v>
      </c>
      <c r="EJ591">
        <v>34584.4</v>
      </c>
      <c r="EK591">
        <v>46456</v>
      </c>
      <c r="EL591">
        <v>44214.7</v>
      </c>
      <c r="EM591">
        <v>1.85222</v>
      </c>
      <c r="EN591">
        <v>1.82695</v>
      </c>
      <c r="EO591">
        <v>0.180028</v>
      </c>
      <c r="EP591">
        <v>0</v>
      </c>
      <c r="EQ591">
        <v>32.0788</v>
      </c>
      <c r="ER591">
        <v>999.9</v>
      </c>
      <c r="ES591">
        <v>48.4</v>
      </c>
      <c r="ET591">
        <v>33.4</v>
      </c>
      <c r="EU591">
        <v>27.9932</v>
      </c>
      <c r="EV591">
        <v>63.1027</v>
      </c>
      <c r="EW591">
        <v>20.2644</v>
      </c>
      <c r="EX591">
        <v>1</v>
      </c>
      <c r="EY591">
        <v>0.163214</v>
      </c>
      <c r="EZ591">
        <v>-3.21331</v>
      </c>
      <c r="FA591">
        <v>20.1701</v>
      </c>
      <c r="FB591">
        <v>5.22822</v>
      </c>
      <c r="FC591">
        <v>11.974</v>
      </c>
      <c r="FD591">
        <v>4.97085</v>
      </c>
      <c r="FE591">
        <v>3.28965</v>
      </c>
      <c r="FF591">
        <v>9999</v>
      </c>
      <c r="FG591">
        <v>9999</v>
      </c>
      <c r="FH591">
        <v>9999</v>
      </c>
      <c r="FI591">
        <v>999.9</v>
      </c>
      <c r="FJ591">
        <v>4.973</v>
      </c>
      <c r="FK591">
        <v>1.87744</v>
      </c>
      <c r="FL591">
        <v>1.87552</v>
      </c>
      <c r="FM591">
        <v>1.87836</v>
      </c>
      <c r="FN591">
        <v>1.87501</v>
      </c>
      <c r="FO591">
        <v>1.87866</v>
      </c>
      <c r="FP591">
        <v>1.87565</v>
      </c>
      <c r="FQ591">
        <v>1.87684</v>
      </c>
      <c r="FR591">
        <v>0</v>
      </c>
      <c r="FS591">
        <v>0</v>
      </c>
      <c r="FT591">
        <v>0</v>
      </c>
      <c r="FU591">
        <v>0</v>
      </c>
      <c r="FV591" t="s">
        <v>358</v>
      </c>
      <c r="FW591" t="s">
        <v>359</v>
      </c>
      <c r="FX591" t="s">
        <v>360</v>
      </c>
      <c r="FY591" t="s">
        <v>360</v>
      </c>
      <c r="FZ591" t="s">
        <v>360</v>
      </c>
      <c r="GA591" t="s">
        <v>360</v>
      </c>
      <c r="GB591">
        <v>0</v>
      </c>
      <c r="GC591">
        <v>100</v>
      </c>
      <c r="GD591">
        <v>100</v>
      </c>
      <c r="GE591">
        <v>5.53</v>
      </c>
      <c r="GF591">
        <v>0.4006</v>
      </c>
      <c r="GG591">
        <v>1.952128706093963</v>
      </c>
      <c r="GH591">
        <v>0.004218851560130391</v>
      </c>
      <c r="GI591">
        <v>-1.795455638341317E-06</v>
      </c>
      <c r="GJ591">
        <v>4.509012065089949E-10</v>
      </c>
      <c r="GK591">
        <v>0.4005864047308223</v>
      </c>
      <c r="GL591">
        <v>0</v>
      </c>
      <c r="GM591">
        <v>0</v>
      </c>
      <c r="GN591">
        <v>0</v>
      </c>
      <c r="GO591">
        <v>0</v>
      </c>
      <c r="GP591">
        <v>2124</v>
      </c>
      <c r="GQ591">
        <v>1</v>
      </c>
      <c r="GR591">
        <v>26</v>
      </c>
      <c r="GS591">
        <v>223387</v>
      </c>
      <c r="GT591">
        <v>1262.7</v>
      </c>
      <c r="GU591">
        <v>3.01025</v>
      </c>
      <c r="GV591">
        <v>2.53784</v>
      </c>
      <c r="GW591">
        <v>1.39893</v>
      </c>
      <c r="GX591">
        <v>2.36206</v>
      </c>
      <c r="GY591">
        <v>1.44897</v>
      </c>
      <c r="GZ591">
        <v>2.5061</v>
      </c>
      <c r="HA591">
        <v>39.9942</v>
      </c>
      <c r="HB591">
        <v>24.2101</v>
      </c>
      <c r="HC591">
        <v>18</v>
      </c>
      <c r="HD591">
        <v>494.72</v>
      </c>
      <c r="HE591">
        <v>450.471</v>
      </c>
      <c r="HF591">
        <v>34.2561</v>
      </c>
      <c r="HG591">
        <v>29.2905</v>
      </c>
      <c r="HH591">
        <v>30.0014</v>
      </c>
      <c r="HI591">
        <v>28.9431</v>
      </c>
      <c r="HJ591">
        <v>28.9847</v>
      </c>
      <c r="HK591">
        <v>60.2985</v>
      </c>
      <c r="HL591">
        <v>0</v>
      </c>
      <c r="HM591">
        <v>100</v>
      </c>
      <c r="HN591">
        <v>34.4747</v>
      </c>
      <c r="HO591">
        <v>1436.58</v>
      </c>
      <c r="HP591">
        <v>29.0264</v>
      </c>
      <c r="HQ591">
        <v>100.381</v>
      </c>
      <c r="HR591">
        <v>101.668</v>
      </c>
    </row>
    <row r="592" spans="1:226">
      <c r="A592">
        <v>576</v>
      </c>
      <c r="B592">
        <v>1677871290.1</v>
      </c>
      <c r="C592">
        <v>8768.599999904633</v>
      </c>
      <c r="D592" t="s">
        <v>1518</v>
      </c>
      <c r="E592" t="s">
        <v>1519</v>
      </c>
      <c r="F592">
        <v>5</v>
      </c>
      <c r="G592" t="s">
        <v>353</v>
      </c>
      <c r="H592" t="s">
        <v>1155</v>
      </c>
      <c r="I592">
        <v>1677871282.6</v>
      </c>
      <c r="J592">
        <f>(K592)/1000</f>
        <v>0</v>
      </c>
      <c r="K592">
        <f>IF(BF592, AN592, AH592)</f>
        <v>0</v>
      </c>
      <c r="L592">
        <f>IF(BF592, AI592, AG592)</f>
        <v>0</v>
      </c>
      <c r="M592">
        <f>BH592 - IF(AU592&gt;1, L592*BB592*100.0/(AW592*BV592), 0)</f>
        <v>0</v>
      </c>
      <c r="N592">
        <f>((T592-J592/2)*M592-L592)/(T592+J592/2)</f>
        <v>0</v>
      </c>
      <c r="O592">
        <f>N592*(BO592+BP592)/1000.0</f>
        <v>0</v>
      </c>
      <c r="P592">
        <f>(BH592 - IF(AU592&gt;1, L592*BB592*100.0/(AW592*BV592), 0))*(BO592+BP592)/1000.0</f>
        <v>0</v>
      </c>
      <c r="Q592">
        <f>2.0/((1/S592-1/R592)+SIGN(S592)*SQRT((1/S592-1/R592)*(1/S592-1/R592) + 4*BC592/((BC592+1)*(BC592+1))*(2*1/S592*1/R592-1/R592*1/R592)))</f>
        <v>0</v>
      </c>
      <c r="R592">
        <f>IF(LEFT(BD592,1)&lt;&gt;"0",IF(LEFT(BD592,1)="1",3.0,BE592),$D$5+$E$5*(BV592*BO592/($K$5*1000))+$F$5*(BV592*BO592/($K$5*1000))*MAX(MIN(BB592,$J$5),$I$5)*MAX(MIN(BB592,$J$5),$I$5)+$G$5*MAX(MIN(BB592,$J$5),$I$5)*(BV592*BO592/($K$5*1000))+$H$5*(BV592*BO592/($K$5*1000))*(BV592*BO592/($K$5*1000)))</f>
        <v>0</v>
      </c>
      <c r="S592">
        <f>J592*(1000-(1000*0.61365*exp(17.502*W592/(240.97+W592))/(BO592+BP592)+BJ592)/2)/(1000*0.61365*exp(17.502*W592/(240.97+W592))/(BO592+BP592)-BJ592)</f>
        <v>0</v>
      </c>
      <c r="T592">
        <f>1/((BC592+1)/(Q592/1.6)+1/(R592/1.37)) + BC592/((BC592+1)/(Q592/1.6) + BC592/(R592/1.37))</f>
        <v>0</v>
      </c>
      <c r="U592">
        <f>(AX592*BA592)</f>
        <v>0</v>
      </c>
      <c r="V592">
        <f>(BQ592+(U592+2*0.95*5.67E-8*(((BQ592+$B$7)+273)^4-(BQ592+273)^4)-44100*J592)/(1.84*29.3*R592+8*0.95*5.67E-8*(BQ592+273)^3))</f>
        <v>0</v>
      </c>
      <c r="W592">
        <f>($C$7*BR592+$D$7*BS592+$E$7*V592)</f>
        <v>0</v>
      </c>
      <c r="X592">
        <f>0.61365*exp(17.502*W592/(240.97+W592))</f>
        <v>0</v>
      </c>
      <c r="Y592">
        <f>(Z592/AA592*100)</f>
        <v>0</v>
      </c>
      <c r="Z592">
        <f>BJ592*(BO592+BP592)/1000</f>
        <v>0</v>
      </c>
      <c r="AA592">
        <f>0.61365*exp(17.502*BQ592/(240.97+BQ592))</f>
        <v>0</v>
      </c>
      <c r="AB592">
        <f>(X592-BJ592*(BO592+BP592)/1000)</f>
        <v>0</v>
      </c>
      <c r="AC592">
        <f>(-J592*44100)</f>
        <v>0</v>
      </c>
      <c r="AD592">
        <f>2*29.3*R592*0.92*(BQ592-W592)</f>
        <v>0</v>
      </c>
      <c r="AE592">
        <f>2*0.95*5.67E-8*(((BQ592+$B$7)+273)^4-(W592+273)^4)</f>
        <v>0</v>
      </c>
      <c r="AF592">
        <f>U592+AE592+AC592+AD592</f>
        <v>0</v>
      </c>
      <c r="AG592">
        <f>BN592*AU592*(BI592-BH592*(1000-AU592*BK592)/(1000-AU592*BJ592))/(100*BB592)</f>
        <v>0</v>
      </c>
      <c r="AH592">
        <f>1000*BN592*AU592*(BJ592-BK592)/(100*BB592*(1000-AU592*BJ592))</f>
        <v>0</v>
      </c>
      <c r="AI592">
        <f>(AJ592 - AK592 - BO592*1E3/(8.314*(BQ592+273.15)) * AM592/BN592 * AL592) * BN592/(100*BB592) * (1000 - BK592)/1000</f>
        <v>0</v>
      </c>
      <c r="AJ592">
        <v>1467.450318436762</v>
      </c>
      <c r="AK592">
        <v>1435.176363636364</v>
      </c>
      <c r="AL592">
        <v>3.438356095008997</v>
      </c>
      <c r="AM592">
        <v>63.79551976902608</v>
      </c>
      <c r="AN592">
        <f>(AP592 - AO592 + BO592*1E3/(8.314*(BQ592+273.15)) * AR592/BN592 * AQ592) * BN592/(100*BB592) * 1000/(1000 - AP592)</f>
        <v>0</v>
      </c>
      <c r="AO592">
        <v>27.53021914371961</v>
      </c>
      <c r="AP592">
        <v>28.97889999999998</v>
      </c>
      <c r="AQ592">
        <v>-3.111971536915277E-06</v>
      </c>
      <c r="AR592">
        <v>100.2132558642337</v>
      </c>
      <c r="AS592">
        <v>0</v>
      </c>
      <c r="AT592">
        <v>0</v>
      </c>
      <c r="AU592">
        <f>IF(AS592*$H$13&gt;=AW592,1.0,(AW592/(AW592-AS592*$H$13)))</f>
        <v>0</v>
      </c>
      <c r="AV592">
        <f>(AU592-1)*100</f>
        <v>0</v>
      </c>
      <c r="AW592">
        <f>MAX(0,($B$13+$C$13*BV592)/(1+$D$13*BV592)*BO592/(BQ592+273)*$E$13)</f>
        <v>0</v>
      </c>
      <c r="AX592">
        <f>$B$11*BW592+$C$11*BX592+$F$11*CI592*(1-CL592)</f>
        <v>0</v>
      </c>
      <c r="AY592">
        <f>AX592*AZ592</f>
        <v>0</v>
      </c>
      <c r="AZ592">
        <f>($B$11*$D$9+$C$11*$D$9+$F$11*((CV592+CN592)/MAX(CV592+CN592+CW592, 0.1)*$I$9+CW592/MAX(CV592+CN592+CW592, 0.1)*$J$9))/($B$11+$C$11+$F$11)</f>
        <v>0</v>
      </c>
      <c r="BA592">
        <f>($B$11*$K$9+$C$11*$K$9+$F$11*((CV592+CN592)/MAX(CV592+CN592+CW592, 0.1)*$P$9+CW592/MAX(CV592+CN592+CW592, 0.1)*$Q$9))/($B$11+$C$11+$F$11)</f>
        <v>0</v>
      </c>
      <c r="BB592">
        <v>3.21</v>
      </c>
      <c r="BC592">
        <v>0.5</v>
      </c>
      <c r="BD592" t="s">
        <v>355</v>
      </c>
      <c r="BE592">
        <v>2</v>
      </c>
      <c r="BF592" t="b">
        <v>1</v>
      </c>
      <c r="BG592">
        <v>1677871282.6</v>
      </c>
      <c r="BH592">
        <v>1370.094814814815</v>
      </c>
      <c r="BI592">
        <v>1411.395925925926</v>
      </c>
      <c r="BJ592">
        <v>28.98794074074074</v>
      </c>
      <c r="BK592">
        <v>27.52848888888888</v>
      </c>
      <c r="BL592">
        <v>1364.583333333333</v>
      </c>
      <c r="BM592">
        <v>28.58735185185185</v>
      </c>
      <c r="BN592">
        <v>500.0294814814816</v>
      </c>
      <c r="BO592">
        <v>89.33226296296296</v>
      </c>
      <c r="BP592">
        <v>0.09992826666666667</v>
      </c>
      <c r="BQ592">
        <v>34.09633333333333</v>
      </c>
      <c r="BR592">
        <v>34.99671111111111</v>
      </c>
      <c r="BS592">
        <v>999.9000000000001</v>
      </c>
      <c r="BT592">
        <v>0</v>
      </c>
      <c r="BU592">
        <v>0</v>
      </c>
      <c r="BV592">
        <v>10005.64518518519</v>
      </c>
      <c r="BW592">
        <v>0</v>
      </c>
      <c r="BX592">
        <v>5.792219999999999</v>
      </c>
      <c r="BY592">
        <v>-41.30105185185185</v>
      </c>
      <c r="BZ592">
        <v>1410.996666666666</v>
      </c>
      <c r="CA592">
        <v>1451.349629629629</v>
      </c>
      <c r="CB592">
        <v>1.459451111111111</v>
      </c>
      <c r="CC592">
        <v>1411.395925925926</v>
      </c>
      <c r="CD592">
        <v>27.52848888888888</v>
      </c>
      <c r="CE592">
        <v>2.589558148148148</v>
      </c>
      <c r="CF592">
        <v>2.459182592592593</v>
      </c>
      <c r="CG592">
        <v>21.60060740740741</v>
      </c>
      <c r="CH592">
        <v>20.75884814814815</v>
      </c>
      <c r="CI592">
        <v>1999.97962962963</v>
      </c>
      <c r="CJ592">
        <v>0.980004074074074</v>
      </c>
      <c r="CK592">
        <v>0.01999605925925925</v>
      </c>
      <c r="CL592">
        <v>0</v>
      </c>
      <c r="CM592">
        <v>2.065488888888888</v>
      </c>
      <c r="CN592">
        <v>0</v>
      </c>
      <c r="CO592">
        <v>6515.04925925926</v>
      </c>
      <c r="CP592">
        <v>17338.08148148148</v>
      </c>
      <c r="CQ592">
        <v>40.66418518518518</v>
      </c>
      <c r="CR592">
        <v>40.81199999999999</v>
      </c>
      <c r="CS592">
        <v>39.58537037037037</v>
      </c>
      <c r="CT592">
        <v>39.07162962962963</v>
      </c>
      <c r="CU592">
        <v>39.81914814814814</v>
      </c>
      <c r="CV592">
        <v>1959.98962962963</v>
      </c>
      <c r="CW592">
        <v>39.98888888888889</v>
      </c>
      <c r="CX592">
        <v>0</v>
      </c>
      <c r="CY592">
        <v>1677871293.4</v>
      </c>
      <c r="CZ592">
        <v>0</v>
      </c>
      <c r="DA592">
        <v>0</v>
      </c>
      <c r="DB592" t="s">
        <v>356</v>
      </c>
      <c r="DC592">
        <v>1664468064.5</v>
      </c>
      <c r="DD592">
        <v>1677795524</v>
      </c>
      <c r="DE592">
        <v>0</v>
      </c>
      <c r="DF592">
        <v>-0.419</v>
      </c>
      <c r="DG592">
        <v>-0.001</v>
      </c>
      <c r="DH592">
        <v>3.097</v>
      </c>
      <c r="DI592">
        <v>0.268</v>
      </c>
      <c r="DJ592">
        <v>400</v>
      </c>
      <c r="DK592">
        <v>24</v>
      </c>
      <c r="DL592">
        <v>0.15</v>
      </c>
      <c r="DM592">
        <v>0.13</v>
      </c>
      <c r="DN592">
        <v>-41.27633170731707</v>
      </c>
      <c r="DO592">
        <v>-0.2180466898955429</v>
      </c>
      <c r="DP592">
        <v>0.08245368970437607</v>
      </c>
      <c r="DQ592">
        <v>0</v>
      </c>
      <c r="DR592">
        <v>1.466945853658536</v>
      </c>
      <c r="DS592">
        <v>-0.1422405574912878</v>
      </c>
      <c r="DT592">
        <v>0.01414881533877588</v>
      </c>
      <c r="DU592">
        <v>0</v>
      </c>
      <c r="DV592">
        <v>0</v>
      </c>
      <c r="DW592">
        <v>2</v>
      </c>
      <c r="DX592" t="s">
        <v>357</v>
      </c>
      <c r="DY592">
        <v>2.97724</v>
      </c>
      <c r="DZ592">
        <v>2.72851</v>
      </c>
      <c r="EA592">
        <v>0.189598</v>
      </c>
      <c r="EB592">
        <v>0.194655</v>
      </c>
      <c r="EC592">
        <v>0.119941</v>
      </c>
      <c r="ED592">
        <v>0.116628</v>
      </c>
      <c r="EE592">
        <v>24163.1</v>
      </c>
      <c r="EF592">
        <v>23733.5</v>
      </c>
      <c r="EG592">
        <v>30357.6</v>
      </c>
      <c r="EH592">
        <v>29730.7</v>
      </c>
      <c r="EI592">
        <v>36882.7</v>
      </c>
      <c r="EJ592">
        <v>34583.7</v>
      </c>
      <c r="EK592">
        <v>46455.4</v>
      </c>
      <c r="EL592">
        <v>44214.3</v>
      </c>
      <c r="EM592">
        <v>1.85238</v>
      </c>
      <c r="EN592">
        <v>1.82682</v>
      </c>
      <c r="EO592">
        <v>0.181694</v>
      </c>
      <c r="EP592">
        <v>0</v>
      </c>
      <c r="EQ592">
        <v>32.074</v>
      </c>
      <c r="ER592">
        <v>999.9</v>
      </c>
      <c r="ES592">
        <v>48.4</v>
      </c>
      <c r="ET592">
        <v>33.4</v>
      </c>
      <c r="EU592">
        <v>27.9923</v>
      </c>
      <c r="EV592">
        <v>63.0527</v>
      </c>
      <c r="EW592">
        <v>20.012</v>
      </c>
      <c r="EX592">
        <v>1</v>
      </c>
      <c r="EY592">
        <v>0.163557</v>
      </c>
      <c r="EZ592">
        <v>-2.48555</v>
      </c>
      <c r="FA592">
        <v>20.1827</v>
      </c>
      <c r="FB592">
        <v>5.22882</v>
      </c>
      <c r="FC592">
        <v>11.974</v>
      </c>
      <c r="FD592">
        <v>4.97025</v>
      </c>
      <c r="FE592">
        <v>3.28948</v>
      </c>
      <c r="FF592">
        <v>9999</v>
      </c>
      <c r="FG592">
        <v>9999</v>
      </c>
      <c r="FH592">
        <v>9999</v>
      </c>
      <c r="FI592">
        <v>999.9</v>
      </c>
      <c r="FJ592">
        <v>4.97299</v>
      </c>
      <c r="FK592">
        <v>1.87744</v>
      </c>
      <c r="FL592">
        <v>1.87554</v>
      </c>
      <c r="FM592">
        <v>1.87836</v>
      </c>
      <c r="FN592">
        <v>1.87502</v>
      </c>
      <c r="FO592">
        <v>1.87864</v>
      </c>
      <c r="FP592">
        <v>1.87568</v>
      </c>
      <c r="FQ592">
        <v>1.87684</v>
      </c>
      <c r="FR592">
        <v>0</v>
      </c>
      <c r="FS592">
        <v>0</v>
      </c>
      <c r="FT592">
        <v>0</v>
      </c>
      <c r="FU592">
        <v>0</v>
      </c>
      <c r="FV592" t="s">
        <v>358</v>
      </c>
      <c r="FW592" t="s">
        <v>359</v>
      </c>
      <c r="FX592" t="s">
        <v>360</v>
      </c>
      <c r="FY592" t="s">
        <v>360</v>
      </c>
      <c r="FZ592" t="s">
        <v>360</v>
      </c>
      <c r="GA592" t="s">
        <v>360</v>
      </c>
      <c r="GB592">
        <v>0</v>
      </c>
      <c r="GC592">
        <v>100</v>
      </c>
      <c r="GD592">
        <v>100</v>
      </c>
      <c r="GE592">
        <v>5.56</v>
      </c>
      <c r="GF592">
        <v>0.4006</v>
      </c>
      <c r="GG592">
        <v>1.952128706093963</v>
      </c>
      <c r="GH592">
        <v>0.004218851560130391</v>
      </c>
      <c r="GI592">
        <v>-1.795455638341317E-06</v>
      </c>
      <c r="GJ592">
        <v>4.509012065089949E-10</v>
      </c>
      <c r="GK592">
        <v>0.4005864047308223</v>
      </c>
      <c r="GL592">
        <v>0</v>
      </c>
      <c r="GM592">
        <v>0</v>
      </c>
      <c r="GN592">
        <v>0</v>
      </c>
      <c r="GO592">
        <v>0</v>
      </c>
      <c r="GP592">
        <v>2124</v>
      </c>
      <c r="GQ592">
        <v>1</v>
      </c>
      <c r="GR592">
        <v>26</v>
      </c>
      <c r="GS592">
        <v>223387.1</v>
      </c>
      <c r="GT592">
        <v>1262.8</v>
      </c>
      <c r="GU592">
        <v>3.03955</v>
      </c>
      <c r="GV592">
        <v>2.55127</v>
      </c>
      <c r="GW592">
        <v>1.39893</v>
      </c>
      <c r="GX592">
        <v>2.36206</v>
      </c>
      <c r="GY592">
        <v>1.44897</v>
      </c>
      <c r="GZ592">
        <v>2.44019</v>
      </c>
      <c r="HA592">
        <v>39.9942</v>
      </c>
      <c r="HB592">
        <v>24.2013</v>
      </c>
      <c r="HC592">
        <v>18</v>
      </c>
      <c r="HD592">
        <v>494.83</v>
      </c>
      <c r="HE592">
        <v>450.416</v>
      </c>
      <c r="HF592">
        <v>34.4958</v>
      </c>
      <c r="HG592">
        <v>29.2923</v>
      </c>
      <c r="HH592">
        <v>30.0006</v>
      </c>
      <c r="HI592">
        <v>28.9468</v>
      </c>
      <c r="HJ592">
        <v>28.9878</v>
      </c>
      <c r="HK592">
        <v>60.8875</v>
      </c>
      <c r="HL592">
        <v>0</v>
      </c>
      <c r="HM592">
        <v>100</v>
      </c>
      <c r="HN592">
        <v>34.4813</v>
      </c>
      <c r="HO592">
        <v>1456.62</v>
      </c>
      <c r="HP592">
        <v>29.0264</v>
      </c>
      <c r="HQ592">
        <v>100.381</v>
      </c>
      <c r="HR592">
        <v>101.667</v>
      </c>
    </row>
    <row r="593" spans="1:226">
      <c r="A593">
        <v>577</v>
      </c>
      <c r="B593">
        <v>1677871295.1</v>
      </c>
      <c r="C593">
        <v>8773.599999904633</v>
      </c>
      <c r="D593" t="s">
        <v>1520</v>
      </c>
      <c r="E593" t="s">
        <v>1521</v>
      </c>
      <c r="F593">
        <v>5</v>
      </c>
      <c r="G593" t="s">
        <v>353</v>
      </c>
      <c r="H593" t="s">
        <v>1155</v>
      </c>
      <c r="I593">
        <v>1677871287.314285</v>
      </c>
      <c r="J593">
        <f>(K593)/1000</f>
        <v>0</v>
      </c>
      <c r="K593">
        <f>IF(BF593, AN593, AH593)</f>
        <v>0</v>
      </c>
      <c r="L593">
        <f>IF(BF593, AI593, AG593)</f>
        <v>0</v>
      </c>
      <c r="M593">
        <f>BH593 - IF(AU593&gt;1, L593*BB593*100.0/(AW593*BV593), 0)</f>
        <v>0</v>
      </c>
      <c r="N593">
        <f>((T593-J593/2)*M593-L593)/(T593+J593/2)</f>
        <v>0</v>
      </c>
      <c r="O593">
        <f>N593*(BO593+BP593)/1000.0</f>
        <v>0</v>
      </c>
      <c r="P593">
        <f>(BH593 - IF(AU593&gt;1, L593*BB593*100.0/(AW593*BV593), 0))*(BO593+BP593)/1000.0</f>
        <v>0</v>
      </c>
      <c r="Q593">
        <f>2.0/((1/S593-1/R593)+SIGN(S593)*SQRT((1/S593-1/R593)*(1/S593-1/R593) + 4*BC593/((BC593+1)*(BC593+1))*(2*1/S593*1/R593-1/R593*1/R593)))</f>
        <v>0</v>
      </c>
      <c r="R593">
        <f>IF(LEFT(BD593,1)&lt;&gt;"0",IF(LEFT(BD593,1)="1",3.0,BE593),$D$5+$E$5*(BV593*BO593/($K$5*1000))+$F$5*(BV593*BO593/($K$5*1000))*MAX(MIN(BB593,$J$5),$I$5)*MAX(MIN(BB593,$J$5),$I$5)+$G$5*MAX(MIN(BB593,$J$5),$I$5)*(BV593*BO593/($K$5*1000))+$H$5*(BV593*BO593/($K$5*1000))*(BV593*BO593/($K$5*1000)))</f>
        <v>0</v>
      </c>
      <c r="S593">
        <f>J593*(1000-(1000*0.61365*exp(17.502*W593/(240.97+W593))/(BO593+BP593)+BJ593)/2)/(1000*0.61365*exp(17.502*W593/(240.97+W593))/(BO593+BP593)-BJ593)</f>
        <v>0</v>
      </c>
      <c r="T593">
        <f>1/((BC593+1)/(Q593/1.6)+1/(R593/1.37)) + BC593/((BC593+1)/(Q593/1.6) + BC593/(R593/1.37))</f>
        <v>0</v>
      </c>
      <c r="U593">
        <f>(AX593*BA593)</f>
        <v>0</v>
      </c>
      <c r="V593">
        <f>(BQ593+(U593+2*0.95*5.67E-8*(((BQ593+$B$7)+273)^4-(BQ593+273)^4)-44100*J593)/(1.84*29.3*R593+8*0.95*5.67E-8*(BQ593+273)^3))</f>
        <v>0</v>
      </c>
      <c r="W593">
        <f>($C$7*BR593+$D$7*BS593+$E$7*V593)</f>
        <v>0</v>
      </c>
      <c r="X593">
        <f>0.61365*exp(17.502*W593/(240.97+W593))</f>
        <v>0</v>
      </c>
      <c r="Y593">
        <f>(Z593/AA593*100)</f>
        <v>0</v>
      </c>
      <c r="Z593">
        <f>BJ593*(BO593+BP593)/1000</f>
        <v>0</v>
      </c>
      <c r="AA593">
        <f>0.61365*exp(17.502*BQ593/(240.97+BQ593))</f>
        <v>0</v>
      </c>
      <c r="AB593">
        <f>(X593-BJ593*(BO593+BP593)/1000)</f>
        <v>0</v>
      </c>
      <c r="AC593">
        <f>(-J593*44100)</f>
        <v>0</v>
      </c>
      <c r="AD593">
        <f>2*29.3*R593*0.92*(BQ593-W593)</f>
        <v>0</v>
      </c>
      <c r="AE593">
        <f>2*0.95*5.67E-8*(((BQ593+$B$7)+273)^4-(W593+273)^4)</f>
        <v>0</v>
      </c>
      <c r="AF593">
        <f>U593+AE593+AC593+AD593</f>
        <v>0</v>
      </c>
      <c r="AG593">
        <f>BN593*AU593*(BI593-BH593*(1000-AU593*BK593)/(1000-AU593*BJ593))/(100*BB593)</f>
        <v>0</v>
      </c>
      <c r="AH593">
        <f>1000*BN593*AU593*(BJ593-BK593)/(100*BB593*(1000-AU593*BJ593))</f>
        <v>0</v>
      </c>
      <c r="AI593">
        <f>(AJ593 - AK593 - BO593*1E3/(8.314*(BQ593+273.15)) * AM593/BN593 * AL593) * BN593/(100*BB593) * (1000 - BK593)/1000</f>
        <v>0</v>
      </c>
      <c r="AJ593">
        <v>1484.758531988908</v>
      </c>
      <c r="AK593">
        <v>1452.369939393939</v>
      </c>
      <c r="AL593">
        <v>3.427021261209068</v>
      </c>
      <c r="AM593">
        <v>63.79551976902608</v>
      </c>
      <c r="AN593">
        <f>(AP593 - AO593 + BO593*1E3/(8.314*(BQ593+273.15)) * AR593/BN593 * AQ593) * BN593/(100*BB593) * 1000/(1000 - AP593)</f>
        <v>0</v>
      </c>
      <c r="AO593">
        <v>27.52937729067057</v>
      </c>
      <c r="AP593">
        <v>28.96802242424242</v>
      </c>
      <c r="AQ593">
        <v>-1.214060453053027E-05</v>
      </c>
      <c r="AR593">
        <v>100.2132558642337</v>
      </c>
      <c r="AS593">
        <v>0</v>
      </c>
      <c r="AT593">
        <v>0</v>
      </c>
      <c r="AU593">
        <f>IF(AS593*$H$13&gt;=AW593,1.0,(AW593/(AW593-AS593*$H$13)))</f>
        <v>0</v>
      </c>
      <c r="AV593">
        <f>(AU593-1)*100</f>
        <v>0</v>
      </c>
      <c r="AW593">
        <f>MAX(0,($B$13+$C$13*BV593)/(1+$D$13*BV593)*BO593/(BQ593+273)*$E$13)</f>
        <v>0</v>
      </c>
      <c r="AX593">
        <f>$B$11*BW593+$C$11*BX593+$F$11*CI593*(1-CL593)</f>
        <v>0</v>
      </c>
      <c r="AY593">
        <f>AX593*AZ593</f>
        <v>0</v>
      </c>
      <c r="AZ593">
        <f>($B$11*$D$9+$C$11*$D$9+$F$11*((CV593+CN593)/MAX(CV593+CN593+CW593, 0.1)*$I$9+CW593/MAX(CV593+CN593+CW593, 0.1)*$J$9))/($B$11+$C$11+$F$11)</f>
        <v>0</v>
      </c>
      <c r="BA593">
        <f>($B$11*$K$9+$C$11*$K$9+$F$11*((CV593+CN593)/MAX(CV593+CN593+CW593, 0.1)*$P$9+CW593/MAX(CV593+CN593+CW593, 0.1)*$Q$9))/($B$11+$C$11+$F$11)</f>
        <v>0</v>
      </c>
      <c r="BB593">
        <v>3.21</v>
      </c>
      <c r="BC593">
        <v>0.5</v>
      </c>
      <c r="BD593" t="s">
        <v>355</v>
      </c>
      <c r="BE593">
        <v>2</v>
      </c>
      <c r="BF593" t="b">
        <v>1</v>
      </c>
      <c r="BG593">
        <v>1677871287.314285</v>
      </c>
      <c r="BH593">
        <v>1385.915357142857</v>
      </c>
      <c r="BI593">
        <v>1427.229285714285</v>
      </c>
      <c r="BJ593">
        <v>28.98023214285715</v>
      </c>
      <c r="BK593">
        <v>27.52947142857143</v>
      </c>
      <c r="BL593">
        <v>1380.376071428572</v>
      </c>
      <c r="BM593">
        <v>28.57963928571428</v>
      </c>
      <c r="BN593">
        <v>500.0260357142857</v>
      </c>
      <c r="BO593">
        <v>89.33476785714286</v>
      </c>
      <c r="BP593">
        <v>0.09992375714285714</v>
      </c>
      <c r="BQ593">
        <v>34.099075</v>
      </c>
      <c r="BR593">
        <v>35.00567857142857</v>
      </c>
      <c r="BS593">
        <v>999.9000000000002</v>
      </c>
      <c r="BT593">
        <v>0</v>
      </c>
      <c r="BU593">
        <v>0</v>
      </c>
      <c r="BV593">
        <v>10005.33392857143</v>
      </c>
      <c r="BW593">
        <v>0</v>
      </c>
      <c r="BX593">
        <v>5.792219999999999</v>
      </c>
      <c r="BY593">
        <v>-41.31244285714286</v>
      </c>
      <c r="BZ593">
        <v>1427.278571428571</v>
      </c>
      <c r="CA593">
        <v>1467.632142857143</v>
      </c>
      <c r="CB593">
        <v>1.450754642857143</v>
      </c>
      <c r="CC593">
        <v>1427.229285714285</v>
      </c>
      <c r="CD593">
        <v>27.52947142857143</v>
      </c>
      <c r="CE593">
        <v>2.588942500000001</v>
      </c>
      <c r="CF593">
        <v>2.459339642857143</v>
      </c>
      <c r="CG593">
        <v>21.596725</v>
      </c>
      <c r="CH593">
        <v>20.75988928571428</v>
      </c>
      <c r="CI593">
        <v>1999.986071428571</v>
      </c>
      <c r="CJ593">
        <v>0.9800049999999999</v>
      </c>
      <c r="CK593">
        <v>0.0199952</v>
      </c>
      <c r="CL593">
        <v>0</v>
      </c>
      <c r="CM593">
        <v>2.046371428571428</v>
      </c>
      <c r="CN593">
        <v>0</v>
      </c>
      <c r="CO593">
        <v>6512.922857142857</v>
      </c>
      <c r="CP593">
        <v>17338.13928571429</v>
      </c>
      <c r="CQ593">
        <v>40.68510714285713</v>
      </c>
      <c r="CR593">
        <v>40.81199999999999</v>
      </c>
      <c r="CS593">
        <v>39.58903571428571</v>
      </c>
      <c r="CT593">
        <v>39.08021428571428</v>
      </c>
      <c r="CU593">
        <v>39.82332142857143</v>
      </c>
      <c r="CV593">
        <v>1959.998214285715</v>
      </c>
      <c r="CW593">
        <v>39.98714285714285</v>
      </c>
      <c r="CX593">
        <v>0</v>
      </c>
      <c r="CY593">
        <v>1677871298.2</v>
      </c>
      <c r="CZ593">
        <v>0</v>
      </c>
      <c r="DA593">
        <v>0</v>
      </c>
      <c r="DB593" t="s">
        <v>356</v>
      </c>
      <c r="DC593">
        <v>1664468064.5</v>
      </c>
      <c r="DD593">
        <v>1677795524</v>
      </c>
      <c r="DE593">
        <v>0</v>
      </c>
      <c r="DF593">
        <v>-0.419</v>
      </c>
      <c r="DG593">
        <v>-0.001</v>
      </c>
      <c r="DH593">
        <v>3.097</v>
      </c>
      <c r="DI593">
        <v>0.268</v>
      </c>
      <c r="DJ593">
        <v>400</v>
      </c>
      <c r="DK593">
        <v>24</v>
      </c>
      <c r="DL593">
        <v>0.15</v>
      </c>
      <c r="DM593">
        <v>0.13</v>
      </c>
      <c r="DN593">
        <v>-41.29749268292683</v>
      </c>
      <c r="DO593">
        <v>0.1506857142857817</v>
      </c>
      <c r="DP593">
        <v>0.06821847754214215</v>
      </c>
      <c r="DQ593">
        <v>0</v>
      </c>
      <c r="DR593">
        <v>1.458416341463415</v>
      </c>
      <c r="DS593">
        <v>-0.1178920557491296</v>
      </c>
      <c r="DT593">
        <v>0.01181570714750488</v>
      </c>
      <c r="DU593">
        <v>0</v>
      </c>
      <c r="DV593">
        <v>0</v>
      </c>
      <c r="DW593">
        <v>2</v>
      </c>
      <c r="DX593" t="s">
        <v>357</v>
      </c>
      <c r="DY593">
        <v>2.97706</v>
      </c>
      <c r="DZ593">
        <v>2.72816</v>
      </c>
      <c r="EA593">
        <v>0.190969</v>
      </c>
      <c r="EB593">
        <v>0.196031</v>
      </c>
      <c r="EC593">
        <v>0.119913</v>
      </c>
      <c r="ED593">
        <v>0.116624</v>
      </c>
      <c r="EE593">
        <v>24122</v>
      </c>
      <c r="EF593">
        <v>23693.4</v>
      </c>
      <c r="EG593">
        <v>30357.3</v>
      </c>
      <c r="EH593">
        <v>29731.4</v>
      </c>
      <c r="EI593">
        <v>36883.9</v>
      </c>
      <c r="EJ593">
        <v>34584.6</v>
      </c>
      <c r="EK593">
        <v>46455.3</v>
      </c>
      <c r="EL593">
        <v>44215</v>
      </c>
      <c r="EM593">
        <v>1.8524</v>
      </c>
      <c r="EN593">
        <v>1.827</v>
      </c>
      <c r="EO593">
        <v>0.18296</v>
      </c>
      <c r="EP593">
        <v>0</v>
      </c>
      <c r="EQ593">
        <v>32.0711</v>
      </c>
      <c r="ER593">
        <v>999.9</v>
      </c>
      <c r="ES593">
        <v>48.4</v>
      </c>
      <c r="ET593">
        <v>33.4</v>
      </c>
      <c r="EU593">
        <v>27.9919</v>
      </c>
      <c r="EV593">
        <v>62.9727</v>
      </c>
      <c r="EW593">
        <v>20.2083</v>
      </c>
      <c r="EX593">
        <v>1</v>
      </c>
      <c r="EY593">
        <v>0.163603</v>
      </c>
      <c r="EZ593">
        <v>-2.23841</v>
      </c>
      <c r="FA593">
        <v>20.1861</v>
      </c>
      <c r="FB593">
        <v>5.22807</v>
      </c>
      <c r="FC593">
        <v>11.974</v>
      </c>
      <c r="FD593">
        <v>4.9705</v>
      </c>
      <c r="FE593">
        <v>3.2895</v>
      </c>
      <c r="FF593">
        <v>9999</v>
      </c>
      <c r="FG593">
        <v>9999</v>
      </c>
      <c r="FH593">
        <v>9999</v>
      </c>
      <c r="FI593">
        <v>999.9</v>
      </c>
      <c r="FJ593">
        <v>4.97299</v>
      </c>
      <c r="FK593">
        <v>1.87744</v>
      </c>
      <c r="FL593">
        <v>1.8756</v>
      </c>
      <c r="FM593">
        <v>1.87838</v>
      </c>
      <c r="FN593">
        <v>1.87506</v>
      </c>
      <c r="FO593">
        <v>1.87866</v>
      </c>
      <c r="FP593">
        <v>1.87574</v>
      </c>
      <c r="FQ593">
        <v>1.87689</v>
      </c>
      <c r="FR593">
        <v>0</v>
      </c>
      <c r="FS593">
        <v>0</v>
      </c>
      <c r="FT593">
        <v>0</v>
      </c>
      <c r="FU593">
        <v>0</v>
      </c>
      <c r="FV593" t="s">
        <v>358</v>
      </c>
      <c r="FW593" t="s">
        <v>359</v>
      </c>
      <c r="FX593" t="s">
        <v>360</v>
      </c>
      <c r="FY593" t="s">
        <v>360</v>
      </c>
      <c r="FZ593" t="s">
        <v>360</v>
      </c>
      <c r="GA593" t="s">
        <v>360</v>
      </c>
      <c r="GB593">
        <v>0</v>
      </c>
      <c r="GC593">
        <v>100</v>
      </c>
      <c r="GD593">
        <v>100</v>
      </c>
      <c r="GE593">
        <v>5.59</v>
      </c>
      <c r="GF593">
        <v>0.4006</v>
      </c>
      <c r="GG593">
        <v>1.952128706093963</v>
      </c>
      <c r="GH593">
        <v>0.004218851560130391</v>
      </c>
      <c r="GI593">
        <v>-1.795455638341317E-06</v>
      </c>
      <c r="GJ593">
        <v>4.509012065089949E-10</v>
      </c>
      <c r="GK593">
        <v>0.4005864047308223</v>
      </c>
      <c r="GL593">
        <v>0</v>
      </c>
      <c r="GM593">
        <v>0</v>
      </c>
      <c r="GN593">
        <v>0</v>
      </c>
      <c r="GO593">
        <v>0</v>
      </c>
      <c r="GP593">
        <v>2124</v>
      </c>
      <c r="GQ593">
        <v>1</v>
      </c>
      <c r="GR593">
        <v>26</v>
      </c>
      <c r="GS593">
        <v>223387.2</v>
      </c>
      <c r="GT593">
        <v>1262.9</v>
      </c>
      <c r="GU593">
        <v>3.06519</v>
      </c>
      <c r="GV593">
        <v>2.53418</v>
      </c>
      <c r="GW593">
        <v>1.39893</v>
      </c>
      <c r="GX593">
        <v>2.36206</v>
      </c>
      <c r="GY593">
        <v>1.44897</v>
      </c>
      <c r="GZ593">
        <v>2.4939</v>
      </c>
      <c r="HA593">
        <v>39.9942</v>
      </c>
      <c r="HB593">
        <v>24.2101</v>
      </c>
      <c r="HC593">
        <v>18</v>
      </c>
      <c r="HD593">
        <v>494.864</v>
      </c>
      <c r="HE593">
        <v>450.554</v>
      </c>
      <c r="HF593">
        <v>34.5312</v>
      </c>
      <c r="HG593">
        <v>29.2955</v>
      </c>
      <c r="HH593">
        <v>30.0001</v>
      </c>
      <c r="HI593">
        <v>28.9499</v>
      </c>
      <c r="HJ593">
        <v>28.9915</v>
      </c>
      <c r="HK593">
        <v>61.3878</v>
      </c>
      <c r="HL593">
        <v>0</v>
      </c>
      <c r="HM593">
        <v>100</v>
      </c>
      <c r="HN593">
        <v>34.4911</v>
      </c>
      <c r="HO593">
        <v>1469.97</v>
      </c>
      <c r="HP593">
        <v>29.0264</v>
      </c>
      <c r="HQ593">
        <v>100.38</v>
      </c>
      <c r="HR593">
        <v>101.669</v>
      </c>
    </row>
    <row r="594" spans="1:226">
      <c r="A594">
        <v>578</v>
      </c>
      <c r="B594">
        <v>1677871300.1</v>
      </c>
      <c r="C594">
        <v>8778.599999904633</v>
      </c>
      <c r="D594" t="s">
        <v>1522</v>
      </c>
      <c r="E594" t="s">
        <v>1523</v>
      </c>
      <c r="F594">
        <v>5</v>
      </c>
      <c r="G594" t="s">
        <v>353</v>
      </c>
      <c r="H594" t="s">
        <v>1155</v>
      </c>
      <c r="I594">
        <v>1677871292.6</v>
      </c>
      <c r="J594">
        <f>(K594)/1000</f>
        <v>0</v>
      </c>
      <c r="K594">
        <f>IF(BF594, AN594, AH594)</f>
        <v>0</v>
      </c>
      <c r="L594">
        <f>IF(BF594, AI594, AG594)</f>
        <v>0</v>
      </c>
      <c r="M594">
        <f>BH594 - IF(AU594&gt;1, L594*BB594*100.0/(AW594*BV594), 0)</f>
        <v>0</v>
      </c>
      <c r="N594">
        <f>((T594-J594/2)*M594-L594)/(T594+J594/2)</f>
        <v>0</v>
      </c>
      <c r="O594">
        <f>N594*(BO594+BP594)/1000.0</f>
        <v>0</v>
      </c>
      <c r="P594">
        <f>(BH594 - IF(AU594&gt;1, L594*BB594*100.0/(AW594*BV594), 0))*(BO594+BP594)/1000.0</f>
        <v>0</v>
      </c>
      <c r="Q594">
        <f>2.0/((1/S594-1/R594)+SIGN(S594)*SQRT((1/S594-1/R594)*(1/S594-1/R594) + 4*BC594/((BC594+1)*(BC594+1))*(2*1/S594*1/R594-1/R594*1/R594)))</f>
        <v>0</v>
      </c>
      <c r="R594">
        <f>IF(LEFT(BD594,1)&lt;&gt;"0",IF(LEFT(BD594,1)="1",3.0,BE594),$D$5+$E$5*(BV594*BO594/($K$5*1000))+$F$5*(BV594*BO594/($K$5*1000))*MAX(MIN(BB594,$J$5),$I$5)*MAX(MIN(BB594,$J$5),$I$5)+$G$5*MAX(MIN(BB594,$J$5),$I$5)*(BV594*BO594/($K$5*1000))+$H$5*(BV594*BO594/($K$5*1000))*(BV594*BO594/($K$5*1000)))</f>
        <v>0</v>
      </c>
      <c r="S594">
        <f>J594*(1000-(1000*0.61365*exp(17.502*W594/(240.97+W594))/(BO594+BP594)+BJ594)/2)/(1000*0.61365*exp(17.502*W594/(240.97+W594))/(BO594+BP594)-BJ594)</f>
        <v>0</v>
      </c>
      <c r="T594">
        <f>1/((BC594+1)/(Q594/1.6)+1/(R594/1.37)) + BC594/((BC594+1)/(Q594/1.6) + BC594/(R594/1.37))</f>
        <v>0</v>
      </c>
      <c r="U594">
        <f>(AX594*BA594)</f>
        <v>0</v>
      </c>
      <c r="V594">
        <f>(BQ594+(U594+2*0.95*5.67E-8*(((BQ594+$B$7)+273)^4-(BQ594+273)^4)-44100*J594)/(1.84*29.3*R594+8*0.95*5.67E-8*(BQ594+273)^3))</f>
        <v>0</v>
      </c>
      <c r="W594">
        <f>($C$7*BR594+$D$7*BS594+$E$7*V594)</f>
        <v>0</v>
      </c>
      <c r="X594">
        <f>0.61365*exp(17.502*W594/(240.97+W594))</f>
        <v>0</v>
      </c>
      <c r="Y594">
        <f>(Z594/AA594*100)</f>
        <v>0</v>
      </c>
      <c r="Z594">
        <f>BJ594*(BO594+BP594)/1000</f>
        <v>0</v>
      </c>
      <c r="AA594">
        <f>0.61365*exp(17.502*BQ594/(240.97+BQ594))</f>
        <v>0</v>
      </c>
      <c r="AB594">
        <f>(X594-BJ594*(BO594+BP594)/1000)</f>
        <v>0</v>
      </c>
      <c r="AC594">
        <f>(-J594*44100)</f>
        <v>0</v>
      </c>
      <c r="AD594">
        <f>2*29.3*R594*0.92*(BQ594-W594)</f>
        <v>0</v>
      </c>
      <c r="AE594">
        <f>2*0.95*5.67E-8*(((BQ594+$B$7)+273)^4-(W594+273)^4)</f>
        <v>0</v>
      </c>
      <c r="AF594">
        <f>U594+AE594+AC594+AD594</f>
        <v>0</v>
      </c>
      <c r="AG594">
        <f>BN594*AU594*(BI594-BH594*(1000-AU594*BK594)/(1000-AU594*BJ594))/(100*BB594)</f>
        <v>0</v>
      </c>
      <c r="AH594">
        <f>1000*BN594*AU594*(BJ594-BK594)/(100*BB594*(1000-AU594*BJ594))</f>
        <v>0</v>
      </c>
      <c r="AI594">
        <f>(AJ594 - AK594 - BO594*1E3/(8.314*(BQ594+273.15)) * AM594/BN594 * AL594) * BN594/(100*BB594) * (1000 - BK594)/1000</f>
        <v>0</v>
      </c>
      <c r="AJ594">
        <v>1501.925123674456</v>
      </c>
      <c r="AK594">
        <v>1469.741696969696</v>
      </c>
      <c r="AL594">
        <v>3.479466420161389</v>
      </c>
      <c r="AM594">
        <v>63.79551976902608</v>
      </c>
      <c r="AN594">
        <f>(AP594 - AO594 + BO594*1E3/(8.314*(BQ594+273.15)) * AR594/BN594 * AQ594) * BN594/(100*BB594) * 1000/(1000 - AP594)</f>
        <v>0</v>
      </c>
      <c r="AO594">
        <v>27.52888231522497</v>
      </c>
      <c r="AP594">
        <v>28.95652848484849</v>
      </c>
      <c r="AQ594">
        <v>-1.353942717725451E-05</v>
      </c>
      <c r="AR594">
        <v>100.2132558642337</v>
      </c>
      <c r="AS594">
        <v>0</v>
      </c>
      <c r="AT594">
        <v>0</v>
      </c>
      <c r="AU594">
        <f>IF(AS594*$H$13&gt;=AW594,1.0,(AW594/(AW594-AS594*$H$13)))</f>
        <v>0</v>
      </c>
      <c r="AV594">
        <f>(AU594-1)*100</f>
        <v>0</v>
      </c>
      <c r="AW594">
        <f>MAX(0,($B$13+$C$13*BV594)/(1+$D$13*BV594)*BO594/(BQ594+273)*$E$13)</f>
        <v>0</v>
      </c>
      <c r="AX594">
        <f>$B$11*BW594+$C$11*BX594+$F$11*CI594*(1-CL594)</f>
        <v>0</v>
      </c>
      <c r="AY594">
        <f>AX594*AZ594</f>
        <v>0</v>
      </c>
      <c r="AZ594">
        <f>($B$11*$D$9+$C$11*$D$9+$F$11*((CV594+CN594)/MAX(CV594+CN594+CW594, 0.1)*$I$9+CW594/MAX(CV594+CN594+CW594, 0.1)*$J$9))/($B$11+$C$11+$F$11)</f>
        <v>0</v>
      </c>
      <c r="BA594">
        <f>($B$11*$K$9+$C$11*$K$9+$F$11*((CV594+CN594)/MAX(CV594+CN594+CW594, 0.1)*$P$9+CW594/MAX(CV594+CN594+CW594, 0.1)*$Q$9))/($B$11+$C$11+$F$11)</f>
        <v>0</v>
      </c>
      <c r="BB594">
        <v>3.21</v>
      </c>
      <c r="BC594">
        <v>0.5</v>
      </c>
      <c r="BD594" t="s">
        <v>355</v>
      </c>
      <c r="BE594">
        <v>2</v>
      </c>
      <c r="BF594" t="b">
        <v>1</v>
      </c>
      <c r="BG594">
        <v>1677871292.6</v>
      </c>
      <c r="BH594">
        <v>1403.656666666667</v>
      </c>
      <c r="BI594">
        <v>1444.922962962963</v>
      </c>
      <c r="BJ594">
        <v>28.97163703703704</v>
      </c>
      <c r="BK594">
        <v>27.52955185185185</v>
      </c>
      <c r="BL594">
        <v>1398.083703703704</v>
      </c>
      <c r="BM594">
        <v>28.57104444444445</v>
      </c>
      <c r="BN594">
        <v>500.0276666666666</v>
      </c>
      <c r="BO594">
        <v>89.33844074074075</v>
      </c>
      <c r="BP594">
        <v>0.09994985555555555</v>
      </c>
      <c r="BQ594">
        <v>34.10776296296296</v>
      </c>
      <c r="BR594">
        <v>35.02278888888889</v>
      </c>
      <c r="BS594">
        <v>999.9000000000001</v>
      </c>
      <c r="BT594">
        <v>0</v>
      </c>
      <c r="BU594">
        <v>0</v>
      </c>
      <c r="BV594">
        <v>10005.80814814815</v>
      </c>
      <c r="BW594">
        <v>0</v>
      </c>
      <c r="BX594">
        <v>5.792219999999999</v>
      </c>
      <c r="BY594">
        <v>-41.26514444444445</v>
      </c>
      <c r="BZ594">
        <v>1445.536296296296</v>
      </c>
      <c r="CA594">
        <v>1485.826666666667</v>
      </c>
      <c r="CB594">
        <v>1.442068518518519</v>
      </c>
      <c r="CC594">
        <v>1444.922962962963</v>
      </c>
      <c r="CD594">
        <v>27.52955185185185</v>
      </c>
      <c r="CE594">
        <v>2.588280370370371</v>
      </c>
      <c r="CF594">
        <v>2.459448888888889</v>
      </c>
      <c r="CG594">
        <v>21.59254444444445</v>
      </c>
      <c r="CH594">
        <v>20.7606037037037</v>
      </c>
      <c r="CI594">
        <v>1999.995185185185</v>
      </c>
      <c r="CJ594">
        <v>0.9800077407407407</v>
      </c>
      <c r="CK594">
        <v>0.01999257407407407</v>
      </c>
      <c r="CL594">
        <v>0</v>
      </c>
      <c r="CM594">
        <v>2.027907407407408</v>
      </c>
      <c r="CN594">
        <v>0</v>
      </c>
      <c r="CO594">
        <v>6509.874814814814</v>
      </c>
      <c r="CP594">
        <v>17338.22962962963</v>
      </c>
      <c r="CQ594">
        <v>40.70581481481481</v>
      </c>
      <c r="CR594">
        <v>40.81199999999999</v>
      </c>
      <c r="CS594">
        <v>39.58766666666666</v>
      </c>
      <c r="CT594">
        <v>39.08088888888889</v>
      </c>
      <c r="CU594">
        <v>39.83540740740741</v>
      </c>
      <c r="CV594">
        <v>1960.013703703704</v>
      </c>
      <c r="CW594">
        <v>39.98148148148148</v>
      </c>
      <c r="CX594">
        <v>0</v>
      </c>
      <c r="CY594">
        <v>1677871303</v>
      </c>
      <c r="CZ594">
        <v>0</v>
      </c>
      <c r="DA594">
        <v>0</v>
      </c>
      <c r="DB594" t="s">
        <v>356</v>
      </c>
      <c r="DC594">
        <v>1664468064.5</v>
      </c>
      <c r="DD594">
        <v>1677795524</v>
      </c>
      <c r="DE594">
        <v>0</v>
      </c>
      <c r="DF594">
        <v>-0.419</v>
      </c>
      <c r="DG594">
        <v>-0.001</v>
      </c>
      <c r="DH594">
        <v>3.097</v>
      </c>
      <c r="DI594">
        <v>0.268</v>
      </c>
      <c r="DJ594">
        <v>400</v>
      </c>
      <c r="DK594">
        <v>24</v>
      </c>
      <c r="DL594">
        <v>0.15</v>
      </c>
      <c r="DM594">
        <v>0.13</v>
      </c>
      <c r="DN594">
        <v>-41.2970825</v>
      </c>
      <c r="DO594">
        <v>0.2345369606004392</v>
      </c>
      <c r="DP594">
        <v>0.09242972976131611</v>
      </c>
      <c r="DQ594">
        <v>0</v>
      </c>
      <c r="DR594">
        <v>1.447396</v>
      </c>
      <c r="DS594">
        <v>-0.09694536585366111</v>
      </c>
      <c r="DT594">
        <v>0.009400245954229074</v>
      </c>
      <c r="DU594">
        <v>1</v>
      </c>
      <c r="DV594">
        <v>1</v>
      </c>
      <c r="DW594">
        <v>2</v>
      </c>
      <c r="DX594" t="s">
        <v>365</v>
      </c>
      <c r="DY594">
        <v>2.97705</v>
      </c>
      <c r="DZ594">
        <v>2.72838</v>
      </c>
      <c r="EA594">
        <v>0.192338</v>
      </c>
      <c r="EB594">
        <v>0.197358</v>
      </c>
      <c r="EC594">
        <v>0.119879</v>
      </c>
      <c r="ED594">
        <v>0.116628</v>
      </c>
      <c r="EE594">
        <v>24080.8</v>
      </c>
      <c r="EF594">
        <v>23653.9</v>
      </c>
      <c r="EG594">
        <v>30356.9</v>
      </c>
      <c r="EH594">
        <v>29731</v>
      </c>
      <c r="EI594">
        <v>36885</v>
      </c>
      <c r="EJ594">
        <v>34584.3</v>
      </c>
      <c r="EK594">
        <v>46454.7</v>
      </c>
      <c r="EL594">
        <v>44214.8</v>
      </c>
      <c r="EM594">
        <v>1.85235</v>
      </c>
      <c r="EN594">
        <v>1.82727</v>
      </c>
      <c r="EO594">
        <v>0.18429</v>
      </c>
      <c r="EP594">
        <v>0</v>
      </c>
      <c r="EQ594">
        <v>32.0698</v>
      </c>
      <c r="ER594">
        <v>999.9</v>
      </c>
      <c r="ES594">
        <v>48.4</v>
      </c>
      <c r="ET594">
        <v>33.4</v>
      </c>
      <c r="EU594">
        <v>27.991</v>
      </c>
      <c r="EV594">
        <v>63.0127</v>
      </c>
      <c r="EW594">
        <v>20.0481</v>
      </c>
      <c r="EX594">
        <v>1</v>
      </c>
      <c r="EY594">
        <v>0.162945</v>
      </c>
      <c r="EZ594">
        <v>-1.97708</v>
      </c>
      <c r="FA594">
        <v>20.1892</v>
      </c>
      <c r="FB594">
        <v>5.22672</v>
      </c>
      <c r="FC594">
        <v>11.974</v>
      </c>
      <c r="FD594">
        <v>4.96985</v>
      </c>
      <c r="FE594">
        <v>3.28945</v>
      </c>
      <c r="FF594">
        <v>9999</v>
      </c>
      <c r="FG594">
        <v>9999</v>
      </c>
      <c r="FH594">
        <v>9999</v>
      </c>
      <c r="FI594">
        <v>999.9</v>
      </c>
      <c r="FJ594">
        <v>4.973</v>
      </c>
      <c r="FK594">
        <v>1.87744</v>
      </c>
      <c r="FL594">
        <v>1.87557</v>
      </c>
      <c r="FM594">
        <v>1.87838</v>
      </c>
      <c r="FN594">
        <v>1.87504</v>
      </c>
      <c r="FO594">
        <v>1.87866</v>
      </c>
      <c r="FP594">
        <v>1.87571</v>
      </c>
      <c r="FQ594">
        <v>1.87686</v>
      </c>
      <c r="FR594">
        <v>0</v>
      </c>
      <c r="FS594">
        <v>0</v>
      </c>
      <c r="FT594">
        <v>0</v>
      </c>
      <c r="FU594">
        <v>0</v>
      </c>
      <c r="FV594" t="s">
        <v>358</v>
      </c>
      <c r="FW594" t="s">
        <v>359</v>
      </c>
      <c r="FX594" t="s">
        <v>360</v>
      </c>
      <c r="FY594" t="s">
        <v>360</v>
      </c>
      <c r="FZ594" t="s">
        <v>360</v>
      </c>
      <c r="GA594" t="s">
        <v>360</v>
      </c>
      <c r="GB594">
        <v>0</v>
      </c>
      <c r="GC594">
        <v>100</v>
      </c>
      <c r="GD594">
        <v>100</v>
      </c>
      <c r="GE594">
        <v>5.62</v>
      </c>
      <c r="GF594">
        <v>0.4006</v>
      </c>
      <c r="GG594">
        <v>1.952128706093963</v>
      </c>
      <c r="GH594">
        <v>0.004218851560130391</v>
      </c>
      <c r="GI594">
        <v>-1.795455638341317E-06</v>
      </c>
      <c r="GJ594">
        <v>4.509012065089949E-10</v>
      </c>
      <c r="GK594">
        <v>0.4005864047308223</v>
      </c>
      <c r="GL594">
        <v>0</v>
      </c>
      <c r="GM594">
        <v>0</v>
      </c>
      <c r="GN594">
        <v>0</v>
      </c>
      <c r="GO594">
        <v>0</v>
      </c>
      <c r="GP594">
        <v>2124</v>
      </c>
      <c r="GQ594">
        <v>1</v>
      </c>
      <c r="GR594">
        <v>26</v>
      </c>
      <c r="GS594">
        <v>223387.3</v>
      </c>
      <c r="GT594">
        <v>1262.9</v>
      </c>
      <c r="GU594">
        <v>3.09448</v>
      </c>
      <c r="GV594">
        <v>2.55127</v>
      </c>
      <c r="GW594">
        <v>1.39893</v>
      </c>
      <c r="GX594">
        <v>2.36206</v>
      </c>
      <c r="GY594">
        <v>1.44897</v>
      </c>
      <c r="GZ594">
        <v>2.46338</v>
      </c>
      <c r="HA594">
        <v>39.9942</v>
      </c>
      <c r="HB594">
        <v>24.2013</v>
      </c>
      <c r="HC594">
        <v>18</v>
      </c>
      <c r="HD594">
        <v>494.857</v>
      </c>
      <c r="HE594">
        <v>450.752</v>
      </c>
      <c r="HF594">
        <v>34.5152</v>
      </c>
      <c r="HG594">
        <v>29.298</v>
      </c>
      <c r="HH594">
        <v>30</v>
      </c>
      <c r="HI594">
        <v>28.953</v>
      </c>
      <c r="HJ594">
        <v>28.9946</v>
      </c>
      <c r="HK594">
        <v>61.9793</v>
      </c>
      <c r="HL594">
        <v>0</v>
      </c>
      <c r="HM594">
        <v>100</v>
      </c>
      <c r="HN594">
        <v>34.4628</v>
      </c>
      <c r="HO594">
        <v>1490.01</v>
      </c>
      <c r="HP594">
        <v>29.0264</v>
      </c>
      <c r="HQ594">
        <v>100.379</v>
      </c>
      <c r="HR594">
        <v>101.668</v>
      </c>
    </row>
    <row r="595" spans="1:226">
      <c r="A595">
        <v>579</v>
      </c>
      <c r="B595">
        <v>1677871305.1</v>
      </c>
      <c r="C595">
        <v>8783.599999904633</v>
      </c>
      <c r="D595" t="s">
        <v>1524</v>
      </c>
      <c r="E595" t="s">
        <v>1525</v>
      </c>
      <c r="F595">
        <v>5</v>
      </c>
      <c r="G595" t="s">
        <v>353</v>
      </c>
      <c r="H595" t="s">
        <v>1155</v>
      </c>
      <c r="I595">
        <v>1677871297.314285</v>
      </c>
      <c r="J595">
        <f>(K595)/1000</f>
        <v>0</v>
      </c>
      <c r="K595">
        <f>IF(BF595, AN595, AH595)</f>
        <v>0</v>
      </c>
      <c r="L595">
        <f>IF(BF595, AI595, AG595)</f>
        <v>0</v>
      </c>
      <c r="M595">
        <f>BH595 - IF(AU595&gt;1, L595*BB595*100.0/(AW595*BV595), 0)</f>
        <v>0</v>
      </c>
      <c r="N595">
        <f>((T595-J595/2)*M595-L595)/(T595+J595/2)</f>
        <v>0</v>
      </c>
      <c r="O595">
        <f>N595*(BO595+BP595)/1000.0</f>
        <v>0</v>
      </c>
      <c r="P595">
        <f>(BH595 - IF(AU595&gt;1, L595*BB595*100.0/(AW595*BV595), 0))*(BO595+BP595)/1000.0</f>
        <v>0</v>
      </c>
      <c r="Q595">
        <f>2.0/((1/S595-1/R595)+SIGN(S595)*SQRT((1/S595-1/R595)*(1/S595-1/R595) + 4*BC595/((BC595+1)*(BC595+1))*(2*1/S595*1/R595-1/R595*1/R595)))</f>
        <v>0</v>
      </c>
      <c r="R595">
        <f>IF(LEFT(BD595,1)&lt;&gt;"0",IF(LEFT(BD595,1)="1",3.0,BE595),$D$5+$E$5*(BV595*BO595/($K$5*1000))+$F$5*(BV595*BO595/($K$5*1000))*MAX(MIN(BB595,$J$5),$I$5)*MAX(MIN(BB595,$J$5),$I$5)+$G$5*MAX(MIN(BB595,$J$5),$I$5)*(BV595*BO595/($K$5*1000))+$H$5*(BV595*BO595/($K$5*1000))*(BV595*BO595/($K$5*1000)))</f>
        <v>0</v>
      </c>
      <c r="S595">
        <f>J595*(1000-(1000*0.61365*exp(17.502*W595/(240.97+W595))/(BO595+BP595)+BJ595)/2)/(1000*0.61365*exp(17.502*W595/(240.97+W595))/(BO595+BP595)-BJ595)</f>
        <v>0</v>
      </c>
      <c r="T595">
        <f>1/((BC595+1)/(Q595/1.6)+1/(R595/1.37)) + BC595/((BC595+1)/(Q595/1.6) + BC595/(R595/1.37))</f>
        <v>0</v>
      </c>
      <c r="U595">
        <f>(AX595*BA595)</f>
        <v>0</v>
      </c>
      <c r="V595">
        <f>(BQ595+(U595+2*0.95*5.67E-8*(((BQ595+$B$7)+273)^4-(BQ595+273)^4)-44100*J595)/(1.84*29.3*R595+8*0.95*5.67E-8*(BQ595+273)^3))</f>
        <v>0</v>
      </c>
      <c r="W595">
        <f>($C$7*BR595+$D$7*BS595+$E$7*V595)</f>
        <v>0</v>
      </c>
      <c r="X595">
        <f>0.61365*exp(17.502*W595/(240.97+W595))</f>
        <v>0</v>
      </c>
      <c r="Y595">
        <f>(Z595/AA595*100)</f>
        <v>0</v>
      </c>
      <c r="Z595">
        <f>BJ595*(BO595+BP595)/1000</f>
        <v>0</v>
      </c>
      <c r="AA595">
        <f>0.61365*exp(17.502*BQ595/(240.97+BQ595))</f>
        <v>0</v>
      </c>
      <c r="AB595">
        <f>(X595-BJ595*(BO595+BP595)/1000)</f>
        <v>0</v>
      </c>
      <c r="AC595">
        <f>(-J595*44100)</f>
        <v>0</v>
      </c>
      <c r="AD595">
        <f>2*29.3*R595*0.92*(BQ595-W595)</f>
        <v>0</v>
      </c>
      <c r="AE595">
        <f>2*0.95*5.67E-8*(((BQ595+$B$7)+273)^4-(W595+273)^4)</f>
        <v>0</v>
      </c>
      <c r="AF595">
        <f>U595+AE595+AC595+AD595</f>
        <v>0</v>
      </c>
      <c r="AG595">
        <f>BN595*AU595*(BI595-BH595*(1000-AU595*BK595)/(1000-AU595*BJ595))/(100*BB595)</f>
        <v>0</v>
      </c>
      <c r="AH595">
        <f>1000*BN595*AU595*(BJ595-BK595)/(100*BB595*(1000-AU595*BJ595))</f>
        <v>0</v>
      </c>
      <c r="AI595">
        <f>(AJ595 - AK595 - BO595*1E3/(8.314*(BQ595+273.15)) * AM595/BN595 * AL595) * BN595/(100*BB595) * (1000 - BK595)/1000</f>
        <v>0</v>
      </c>
      <c r="AJ595">
        <v>1518.98240438444</v>
      </c>
      <c r="AK595">
        <v>1486.832</v>
      </c>
      <c r="AL595">
        <v>3.414533097545806</v>
      </c>
      <c r="AM595">
        <v>63.79551976902608</v>
      </c>
      <c r="AN595">
        <f>(AP595 - AO595 + BO595*1E3/(8.314*(BQ595+273.15)) * AR595/BN595 * AQ595) * BN595/(100*BB595) * 1000/(1000 - AP595)</f>
        <v>0</v>
      </c>
      <c r="AO595">
        <v>27.52975468765375</v>
      </c>
      <c r="AP595">
        <v>28.94151333333333</v>
      </c>
      <c r="AQ595">
        <v>-1.550864821819836E-05</v>
      </c>
      <c r="AR595">
        <v>100.2132558642337</v>
      </c>
      <c r="AS595">
        <v>0</v>
      </c>
      <c r="AT595">
        <v>0</v>
      </c>
      <c r="AU595">
        <f>IF(AS595*$H$13&gt;=AW595,1.0,(AW595/(AW595-AS595*$H$13)))</f>
        <v>0</v>
      </c>
      <c r="AV595">
        <f>(AU595-1)*100</f>
        <v>0</v>
      </c>
      <c r="AW595">
        <f>MAX(0,($B$13+$C$13*BV595)/(1+$D$13*BV595)*BO595/(BQ595+273)*$E$13)</f>
        <v>0</v>
      </c>
      <c r="AX595">
        <f>$B$11*BW595+$C$11*BX595+$F$11*CI595*(1-CL595)</f>
        <v>0</v>
      </c>
      <c r="AY595">
        <f>AX595*AZ595</f>
        <v>0</v>
      </c>
      <c r="AZ595">
        <f>($B$11*$D$9+$C$11*$D$9+$F$11*((CV595+CN595)/MAX(CV595+CN595+CW595, 0.1)*$I$9+CW595/MAX(CV595+CN595+CW595, 0.1)*$J$9))/($B$11+$C$11+$F$11)</f>
        <v>0</v>
      </c>
      <c r="BA595">
        <f>($B$11*$K$9+$C$11*$K$9+$F$11*((CV595+CN595)/MAX(CV595+CN595+CW595, 0.1)*$P$9+CW595/MAX(CV595+CN595+CW595, 0.1)*$Q$9))/($B$11+$C$11+$F$11)</f>
        <v>0</v>
      </c>
      <c r="BB595">
        <v>3.21</v>
      </c>
      <c r="BC595">
        <v>0.5</v>
      </c>
      <c r="BD595" t="s">
        <v>355</v>
      </c>
      <c r="BE595">
        <v>2</v>
      </c>
      <c r="BF595" t="b">
        <v>1</v>
      </c>
      <c r="BG595">
        <v>1677871297.314285</v>
      </c>
      <c r="BH595">
        <v>1419.4525</v>
      </c>
      <c r="BI595">
        <v>1460.669285714286</v>
      </c>
      <c r="BJ595">
        <v>28.96150357142857</v>
      </c>
      <c r="BK595">
        <v>27.52953571428572</v>
      </c>
      <c r="BL595">
        <v>1413.850714285714</v>
      </c>
      <c r="BM595">
        <v>28.56091428571429</v>
      </c>
      <c r="BN595">
        <v>500.0359285714286</v>
      </c>
      <c r="BO595">
        <v>89.33989285714287</v>
      </c>
      <c r="BP595">
        <v>0.099941975</v>
      </c>
      <c r="BQ595">
        <v>34.11662500000001</v>
      </c>
      <c r="BR595">
        <v>35.03675</v>
      </c>
      <c r="BS595">
        <v>999.9000000000002</v>
      </c>
      <c r="BT595">
        <v>0</v>
      </c>
      <c r="BU595">
        <v>0</v>
      </c>
      <c r="BV595">
        <v>10005.77214285714</v>
      </c>
      <c r="BW595">
        <v>0</v>
      </c>
      <c r="BX595">
        <v>5.792219999999999</v>
      </c>
      <c r="BY595">
        <v>-41.215175</v>
      </c>
      <c r="BZ595">
        <v>1461.788928571428</v>
      </c>
      <c r="CA595">
        <v>1502.017857142857</v>
      </c>
      <c r="CB595">
        <v>1.431954285714286</v>
      </c>
      <c r="CC595">
        <v>1460.669285714286</v>
      </c>
      <c r="CD595">
        <v>27.52953571428572</v>
      </c>
      <c r="CE595">
        <v>2.587416785714286</v>
      </c>
      <c r="CF595">
        <v>2.459487499999999</v>
      </c>
      <c r="CG595">
        <v>21.58708571428571</v>
      </c>
      <c r="CH595">
        <v>20.76085</v>
      </c>
      <c r="CI595">
        <v>2000.017857142857</v>
      </c>
      <c r="CJ595">
        <v>0.9800067499999999</v>
      </c>
      <c r="CK595">
        <v>0.01999359285714286</v>
      </c>
      <c r="CL595">
        <v>0</v>
      </c>
      <c r="CM595">
        <v>2.002042857142857</v>
      </c>
      <c r="CN595">
        <v>0</v>
      </c>
      <c r="CO595">
        <v>6507.242857142856</v>
      </c>
      <c r="CP595">
        <v>17338.42142857143</v>
      </c>
      <c r="CQ595">
        <v>40.76542857142856</v>
      </c>
      <c r="CR595">
        <v>40.81199999999999</v>
      </c>
      <c r="CS595">
        <v>39.59128571428572</v>
      </c>
      <c r="CT595">
        <v>39.08685714285713</v>
      </c>
      <c r="CU595">
        <v>39.84575</v>
      </c>
      <c r="CV595">
        <v>1960.033571428572</v>
      </c>
      <c r="CW595">
        <v>39.98428571428571</v>
      </c>
      <c r="CX595">
        <v>0</v>
      </c>
      <c r="CY595">
        <v>1677871308.4</v>
      </c>
      <c r="CZ595">
        <v>0</v>
      </c>
      <c r="DA595">
        <v>0</v>
      </c>
      <c r="DB595" t="s">
        <v>356</v>
      </c>
      <c r="DC595">
        <v>1664468064.5</v>
      </c>
      <c r="DD595">
        <v>1677795524</v>
      </c>
      <c r="DE595">
        <v>0</v>
      </c>
      <c r="DF595">
        <v>-0.419</v>
      </c>
      <c r="DG595">
        <v>-0.001</v>
      </c>
      <c r="DH595">
        <v>3.097</v>
      </c>
      <c r="DI595">
        <v>0.268</v>
      </c>
      <c r="DJ595">
        <v>400</v>
      </c>
      <c r="DK595">
        <v>24</v>
      </c>
      <c r="DL595">
        <v>0.15</v>
      </c>
      <c r="DM595">
        <v>0.13</v>
      </c>
      <c r="DN595">
        <v>-41.22669756097561</v>
      </c>
      <c r="DO595">
        <v>0.6589986062717819</v>
      </c>
      <c r="DP595">
        <v>0.1167522778548453</v>
      </c>
      <c r="DQ595">
        <v>0</v>
      </c>
      <c r="DR595">
        <v>1.436903658536586</v>
      </c>
      <c r="DS595">
        <v>-0.1232230662020891</v>
      </c>
      <c r="DT595">
        <v>0.01240025132634712</v>
      </c>
      <c r="DU595">
        <v>0</v>
      </c>
      <c r="DV595">
        <v>0</v>
      </c>
      <c r="DW595">
        <v>2</v>
      </c>
      <c r="DX595" t="s">
        <v>357</v>
      </c>
      <c r="DY595">
        <v>2.97715</v>
      </c>
      <c r="DZ595">
        <v>2.72814</v>
      </c>
      <c r="EA595">
        <v>0.193676</v>
      </c>
      <c r="EB595">
        <v>0.198684</v>
      </c>
      <c r="EC595">
        <v>0.11983</v>
      </c>
      <c r="ED595">
        <v>0.116621</v>
      </c>
      <c r="EE595">
        <v>24040.9</v>
      </c>
      <c r="EF595">
        <v>23614.3</v>
      </c>
      <c r="EG595">
        <v>30356.9</v>
      </c>
      <c r="EH595">
        <v>29730.4</v>
      </c>
      <c r="EI595">
        <v>36886.8</v>
      </c>
      <c r="EJ595">
        <v>34583.9</v>
      </c>
      <c r="EK595">
        <v>46454.3</v>
      </c>
      <c r="EL595">
        <v>44213.7</v>
      </c>
      <c r="EM595">
        <v>1.85225</v>
      </c>
      <c r="EN595">
        <v>1.82722</v>
      </c>
      <c r="EO595">
        <v>0.184052</v>
      </c>
      <c r="EP595">
        <v>0</v>
      </c>
      <c r="EQ595">
        <v>32.0726</v>
      </c>
      <c r="ER595">
        <v>999.9</v>
      </c>
      <c r="ES595">
        <v>48.4</v>
      </c>
      <c r="ET595">
        <v>33.4</v>
      </c>
      <c r="EU595">
        <v>27.9932</v>
      </c>
      <c r="EV595">
        <v>63.0227</v>
      </c>
      <c r="EW595">
        <v>20.1803</v>
      </c>
      <c r="EX595">
        <v>1</v>
      </c>
      <c r="EY595">
        <v>0.162896</v>
      </c>
      <c r="EZ595">
        <v>-1.81477</v>
      </c>
      <c r="FA595">
        <v>20.1913</v>
      </c>
      <c r="FB595">
        <v>5.22807</v>
      </c>
      <c r="FC595">
        <v>11.974</v>
      </c>
      <c r="FD595">
        <v>4.9704</v>
      </c>
      <c r="FE595">
        <v>3.28975</v>
      </c>
      <c r="FF595">
        <v>9999</v>
      </c>
      <c r="FG595">
        <v>9999</v>
      </c>
      <c r="FH595">
        <v>9999</v>
      </c>
      <c r="FI595">
        <v>999.9</v>
      </c>
      <c r="FJ595">
        <v>4.97302</v>
      </c>
      <c r="FK595">
        <v>1.87744</v>
      </c>
      <c r="FL595">
        <v>1.8756</v>
      </c>
      <c r="FM595">
        <v>1.87837</v>
      </c>
      <c r="FN595">
        <v>1.87506</v>
      </c>
      <c r="FO595">
        <v>1.87866</v>
      </c>
      <c r="FP595">
        <v>1.87573</v>
      </c>
      <c r="FQ595">
        <v>1.87686</v>
      </c>
      <c r="FR595">
        <v>0</v>
      </c>
      <c r="FS595">
        <v>0</v>
      </c>
      <c r="FT595">
        <v>0</v>
      </c>
      <c r="FU595">
        <v>0</v>
      </c>
      <c r="FV595" t="s">
        <v>358</v>
      </c>
      <c r="FW595" t="s">
        <v>359</v>
      </c>
      <c r="FX595" t="s">
        <v>360</v>
      </c>
      <c r="FY595" t="s">
        <v>360</v>
      </c>
      <c r="FZ595" t="s">
        <v>360</v>
      </c>
      <c r="GA595" t="s">
        <v>360</v>
      </c>
      <c r="GB595">
        <v>0</v>
      </c>
      <c r="GC595">
        <v>100</v>
      </c>
      <c r="GD595">
        <v>100</v>
      </c>
      <c r="GE595">
        <v>5.65</v>
      </c>
      <c r="GF595">
        <v>0.4005</v>
      </c>
      <c r="GG595">
        <v>1.952128706093963</v>
      </c>
      <c r="GH595">
        <v>0.004218851560130391</v>
      </c>
      <c r="GI595">
        <v>-1.795455638341317E-06</v>
      </c>
      <c r="GJ595">
        <v>4.509012065089949E-10</v>
      </c>
      <c r="GK595">
        <v>0.4005864047308223</v>
      </c>
      <c r="GL595">
        <v>0</v>
      </c>
      <c r="GM595">
        <v>0</v>
      </c>
      <c r="GN595">
        <v>0</v>
      </c>
      <c r="GO595">
        <v>0</v>
      </c>
      <c r="GP595">
        <v>2124</v>
      </c>
      <c r="GQ595">
        <v>1</v>
      </c>
      <c r="GR595">
        <v>26</v>
      </c>
      <c r="GS595">
        <v>223387.3</v>
      </c>
      <c r="GT595">
        <v>1263</v>
      </c>
      <c r="GU595">
        <v>3.12012</v>
      </c>
      <c r="GV595">
        <v>2.53174</v>
      </c>
      <c r="GW595">
        <v>1.39893</v>
      </c>
      <c r="GX595">
        <v>2.36206</v>
      </c>
      <c r="GY595">
        <v>1.44897</v>
      </c>
      <c r="GZ595">
        <v>2.48901</v>
      </c>
      <c r="HA595">
        <v>39.9942</v>
      </c>
      <c r="HB595">
        <v>24.2101</v>
      </c>
      <c r="HC595">
        <v>18</v>
      </c>
      <c r="HD595">
        <v>494.822</v>
      </c>
      <c r="HE595">
        <v>450.748</v>
      </c>
      <c r="HF595">
        <v>34.4628</v>
      </c>
      <c r="HG595">
        <v>29.2999</v>
      </c>
      <c r="HH595">
        <v>30</v>
      </c>
      <c r="HI595">
        <v>28.9561</v>
      </c>
      <c r="HJ595">
        <v>28.9983</v>
      </c>
      <c r="HK595">
        <v>62.4901</v>
      </c>
      <c r="HL595">
        <v>0</v>
      </c>
      <c r="HM595">
        <v>100</v>
      </c>
      <c r="HN595">
        <v>34.4184</v>
      </c>
      <c r="HO595">
        <v>1503.37</v>
      </c>
      <c r="HP595">
        <v>29.0264</v>
      </c>
      <c r="HQ595">
        <v>100.378</v>
      </c>
      <c r="HR595">
        <v>101.666</v>
      </c>
    </row>
    <row r="596" spans="1:226">
      <c r="A596">
        <v>580</v>
      </c>
      <c r="B596">
        <v>1677871310.1</v>
      </c>
      <c r="C596">
        <v>8788.599999904633</v>
      </c>
      <c r="D596" t="s">
        <v>1526</v>
      </c>
      <c r="E596" t="s">
        <v>1527</v>
      </c>
      <c r="F596">
        <v>5</v>
      </c>
      <c r="G596" t="s">
        <v>353</v>
      </c>
      <c r="H596" t="s">
        <v>1155</v>
      </c>
      <c r="I596">
        <v>1677871302.6</v>
      </c>
      <c r="J596">
        <f>(K596)/1000</f>
        <v>0</v>
      </c>
      <c r="K596">
        <f>IF(BF596, AN596, AH596)</f>
        <v>0</v>
      </c>
      <c r="L596">
        <f>IF(BF596, AI596, AG596)</f>
        <v>0</v>
      </c>
      <c r="M596">
        <f>BH596 - IF(AU596&gt;1, L596*BB596*100.0/(AW596*BV596), 0)</f>
        <v>0</v>
      </c>
      <c r="N596">
        <f>((T596-J596/2)*M596-L596)/(T596+J596/2)</f>
        <v>0</v>
      </c>
      <c r="O596">
        <f>N596*(BO596+BP596)/1000.0</f>
        <v>0</v>
      </c>
      <c r="P596">
        <f>(BH596 - IF(AU596&gt;1, L596*BB596*100.0/(AW596*BV596), 0))*(BO596+BP596)/1000.0</f>
        <v>0</v>
      </c>
      <c r="Q596">
        <f>2.0/((1/S596-1/R596)+SIGN(S596)*SQRT((1/S596-1/R596)*(1/S596-1/R596) + 4*BC596/((BC596+1)*(BC596+1))*(2*1/S596*1/R596-1/R596*1/R596)))</f>
        <v>0</v>
      </c>
      <c r="R596">
        <f>IF(LEFT(BD596,1)&lt;&gt;"0",IF(LEFT(BD596,1)="1",3.0,BE596),$D$5+$E$5*(BV596*BO596/($K$5*1000))+$F$5*(BV596*BO596/($K$5*1000))*MAX(MIN(BB596,$J$5),$I$5)*MAX(MIN(BB596,$J$5),$I$5)+$G$5*MAX(MIN(BB596,$J$5),$I$5)*(BV596*BO596/($K$5*1000))+$H$5*(BV596*BO596/($K$5*1000))*(BV596*BO596/($K$5*1000)))</f>
        <v>0</v>
      </c>
      <c r="S596">
        <f>J596*(1000-(1000*0.61365*exp(17.502*W596/(240.97+W596))/(BO596+BP596)+BJ596)/2)/(1000*0.61365*exp(17.502*W596/(240.97+W596))/(BO596+BP596)-BJ596)</f>
        <v>0</v>
      </c>
      <c r="T596">
        <f>1/((BC596+1)/(Q596/1.6)+1/(R596/1.37)) + BC596/((BC596+1)/(Q596/1.6) + BC596/(R596/1.37))</f>
        <v>0</v>
      </c>
      <c r="U596">
        <f>(AX596*BA596)</f>
        <v>0</v>
      </c>
      <c r="V596">
        <f>(BQ596+(U596+2*0.95*5.67E-8*(((BQ596+$B$7)+273)^4-(BQ596+273)^4)-44100*J596)/(1.84*29.3*R596+8*0.95*5.67E-8*(BQ596+273)^3))</f>
        <v>0</v>
      </c>
      <c r="W596">
        <f>($C$7*BR596+$D$7*BS596+$E$7*V596)</f>
        <v>0</v>
      </c>
      <c r="X596">
        <f>0.61365*exp(17.502*W596/(240.97+W596))</f>
        <v>0</v>
      </c>
      <c r="Y596">
        <f>(Z596/AA596*100)</f>
        <v>0</v>
      </c>
      <c r="Z596">
        <f>BJ596*(BO596+BP596)/1000</f>
        <v>0</v>
      </c>
      <c r="AA596">
        <f>0.61365*exp(17.502*BQ596/(240.97+BQ596))</f>
        <v>0</v>
      </c>
      <c r="AB596">
        <f>(X596-BJ596*(BO596+BP596)/1000)</f>
        <v>0</v>
      </c>
      <c r="AC596">
        <f>(-J596*44100)</f>
        <v>0</v>
      </c>
      <c r="AD596">
        <f>2*29.3*R596*0.92*(BQ596-W596)</f>
        <v>0</v>
      </c>
      <c r="AE596">
        <f>2*0.95*5.67E-8*(((BQ596+$B$7)+273)^4-(W596+273)^4)</f>
        <v>0</v>
      </c>
      <c r="AF596">
        <f>U596+AE596+AC596+AD596</f>
        <v>0</v>
      </c>
      <c r="AG596">
        <f>BN596*AU596*(BI596-BH596*(1000-AU596*BK596)/(1000-AU596*BJ596))/(100*BB596)</f>
        <v>0</v>
      </c>
      <c r="AH596">
        <f>1000*BN596*AU596*(BJ596-BK596)/(100*BB596*(1000-AU596*BJ596))</f>
        <v>0</v>
      </c>
      <c r="AI596">
        <f>(AJ596 - AK596 - BO596*1E3/(8.314*(BQ596+273.15)) * AM596/BN596 * AL596) * BN596/(100*BB596) * (1000 - BK596)/1000</f>
        <v>0</v>
      </c>
      <c r="AJ596">
        <v>1536.322925039992</v>
      </c>
      <c r="AK596">
        <v>1504.106727272727</v>
      </c>
      <c r="AL596">
        <v>3.434976380915074</v>
      </c>
      <c r="AM596">
        <v>63.79551976902608</v>
      </c>
      <c r="AN596">
        <f>(AP596 - AO596 + BO596*1E3/(8.314*(BQ596+273.15)) * AR596/BN596 * AQ596) * BN596/(100*BB596) * 1000/(1000 - AP596)</f>
        <v>0</v>
      </c>
      <c r="AO596">
        <v>27.53036404704439</v>
      </c>
      <c r="AP596">
        <v>28.92633272727273</v>
      </c>
      <c r="AQ596">
        <v>-1.706766712363453E-05</v>
      </c>
      <c r="AR596">
        <v>100.2132558642337</v>
      </c>
      <c r="AS596">
        <v>0</v>
      </c>
      <c r="AT596">
        <v>0</v>
      </c>
      <c r="AU596">
        <f>IF(AS596*$H$13&gt;=AW596,1.0,(AW596/(AW596-AS596*$H$13)))</f>
        <v>0</v>
      </c>
      <c r="AV596">
        <f>(AU596-1)*100</f>
        <v>0</v>
      </c>
      <c r="AW596">
        <f>MAX(0,($B$13+$C$13*BV596)/(1+$D$13*BV596)*BO596/(BQ596+273)*$E$13)</f>
        <v>0</v>
      </c>
      <c r="AX596">
        <f>$B$11*BW596+$C$11*BX596+$F$11*CI596*(1-CL596)</f>
        <v>0</v>
      </c>
      <c r="AY596">
        <f>AX596*AZ596</f>
        <v>0</v>
      </c>
      <c r="AZ596">
        <f>($B$11*$D$9+$C$11*$D$9+$F$11*((CV596+CN596)/MAX(CV596+CN596+CW596, 0.1)*$I$9+CW596/MAX(CV596+CN596+CW596, 0.1)*$J$9))/($B$11+$C$11+$F$11)</f>
        <v>0</v>
      </c>
      <c r="BA596">
        <f>($B$11*$K$9+$C$11*$K$9+$F$11*((CV596+CN596)/MAX(CV596+CN596+CW596, 0.1)*$P$9+CW596/MAX(CV596+CN596+CW596, 0.1)*$Q$9))/($B$11+$C$11+$F$11)</f>
        <v>0</v>
      </c>
      <c r="BB596">
        <v>3.21</v>
      </c>
      <c r="BC596">
        <v>0.5</v>
      </c>
      <c r="BD596" t="s">
        <v>355</v>
      </c>
      <c r="BE596">
        <v>2</v>
      </c>
      <c r="BF596" t="b">
        <v>1</v>
      </c>
      <c r="BG596">
        <v>1677871302.6</v>
      </c>
      <c r="BH596">
        <v>1437.174074074074</v>
      </c>
      <c r="BI596">
        <v>1478.334444444444</v>
      </c>
      <c r="BJ596">
        <v>28.94768888888889</v>
      </c>
      <c r="BK596">
        <v>27.52967777777778</v>
      </c>
      <c r="BL596">
        <v>1431.538518518518</v>
      </c>
      <c r="BM596">
        <v>28.5470962962963</v>
      </c>
      <c r="BN596">
        <v>500.0243703703704</v>
      </c>
      <c r="BO596">
        <v>89.33896296296297</v>
      </c>
      <c r="BP596">
        <v>0.09998096666666667</v>
      </c>
      <c r="BQ596">
        <v>34.12366296296296</v>
      </c>
      <c r="BR596">
        <v>35.04780740740741</v>
      </c>
      <c r="BS596">
        <v>999.9000000000001</v>
      </c>
      <c r="BT596">
        <v>0</v>
      </c>
      <c r="BU596">
        <v>0</v>
      </c>
      <c r="BV596">
        <v>9998.557037037037</v>
      </c>
      <c r="BW596">
        <v>0</v>
      </c>
      <c r="BX596">
        <v>5.792219999999999</v>
      </c>
      <c r="BY596">
        <v>-41.15991481481482</v>
      </c>
      <c r="BZ596">
        <v>1480.017407407408</v>
      </c>
      <c r="CA596">
        <v>1520.183703703704</v>
      </c>
      <c r="CB596">
        <v>1.41799925925926</v>
      </c>
      <c r="CC596">
        <v>1478.334444444444</v>
      </c>
      <c r="CD596">
        <v>27.52967777777778</v>
      </c>
      <c r="CE596">
        <v>2.586154814814816</v>
      </c>
      <c r="CF596">
        <v>2.459474074074074</v>
      </c>
      <c r="CG596">
        <v>21.57910740740741</v>
      </c>
      <c r="CH596">
        <v>20.76076666666667</v>
      </c>
      <c r="CI596">
        <v>2000.014814814814</v>
      </c>
      <c r="CJ596">
        <v>0.9800059259259258</v>
      </c>
      <c r="CK596">
        <v>0.01999438888888889</v>
      </c>
      <c r="CL596">
        <v>0</v>
      </c>
      <c r="CM596">
        <v>1.970766666666667</v>
      </c>
      <c r="CN596">
        <v>0</v>
      </c>
      <c r="CO596">
        <v>6503.82925925926</v>
      </c>
      <c r="CP596">
        <v>17338.38148148148</v>
      </c>
      <c r="CQ596">
        <v>40.72192592592592</v>
      </c>
      <c r="CR596">
        <v>40.82833333333333</v>
      </c>
      <c r="CS596">
        <v>39.60622222222222</v>
      </c>
      <c r="CT596">
        <v>39.08777777777777</v>
      </c>
      <c r="CU596">
        <v>39.84699999999999</v>
      </c>
      <c r="CV596">
        <v>1960.028888888889</v>
      </c>
      <c r="CW596">
        <v>39.98592592592592</v>
      </c>
      <c r="CX596">
        <v>0</v>
      </c>
      <c r="CY596">
        <v>1677871313.2</v>
      </c>
      <c r="CZ596">
        <v>0</v>
      </c>
      <c r="DA596">
        <v>0</v>
      </c>
      <c r="DB596" t="s">
        <v>356</v>
      </c>
      <c r="DC596">
        <v>1664468064.5</v>
      </c>
      <c r="DD596">
        <v>1677795524</v>
      </c>
      <c r="DE596">
        <v>0</v>
      </c>
      <c r="DF596">
        <v>-0.419</v>
      </c>
      <c r="DG596">
        <v>-0.001</v>
      </c>
      <c r="DH596">
        <v>3.097</v>
      </c>
      <c r="DI596">
        <v>0.268</v>
      </c>
      <c r="DJ596">
        <v>400</v>
      </c>
      <c r="DK596">
        <v>24</v>
      </c>
      <c r="DL596">
        <v>0.15</v>
      </c>
      <c r="DM596">
        <v>0.13</v>
      </c>
      <c r="DN596">
        <v>-41.20313414634146</v>
      </c>
      <c r="DO596">
        <v>0.6860090592334092</v>
      </c>
      <c r="DP596">
        <v>0.118000375381288</v>
      </c>
      <c r="DQ596">
        <v>0</v>
      </c>
      <c r="DR596">
        <v>1.425458780487805</v>
      </c>
      <c r="DS596">
        <v>-0.1585356794425098</v>
      </c>
      <c r="DT596">
        <v>0.01573745992383313</v>
      </c>
      <c r="DU596">
        <v>0</v>
      </c>
      <c r="DV596">
        <v>0</v>
      </c>
      <c r="DW596">
        <v>2</v>
      </c>
      <c r="DX596" t="s">
        <v>357</v>
      </c>
      <c r="DY596">
        <v>2.97724</v>
      </c>
      <c r="DZ596">
        <v>2.72849</v>
      </c>
      <c r="EA596">
        <v>0.195014</v>
      </c>
      <c r="EB596">
        <v>0.200021</v>
      </c>
      <c r="EC596">
        <v>0.119783</v>
      </c>
      <c r="ED596">
        <v>0.116617</v>
      </c>
      <c r="EE596">
        <v>24001</v>
      </c>
      <c r="EF596">
        <v>23575.2</v>
      </c>
      <c r="EG596">
        <v>30357</v>
      </c>
      <c r="EH596">
        <v>29730.8</v>
      </c>
      <c r="EI596">
        <v>36889.2</v>
      </c>
      <c r="EJ596">
        <v>34584.5</v>
      </c>
      <c r="EK596">
        <v>46454.7</v>
      </c>
      <c r="EL596">
        <v>44214.3</v>
      </c>
      <c r="EM596">
        <v>1.85217</v>
      </c>
      <c r="EN596">
        <v>1.8272</v>
      </c>
      <c r="EO596">
        <v>0.184383</v>
      </c>
      <c r="EP596">
        <v>0</v>
      </c>
      <c r="EQ596">
        <v>32.0741</v>
      </c>
      <c r="ER596">
        <v>999.9</v>
      </c>
      <c r="ES596">
        <v>48.4</v>
      </c>
      <c r="ET596">
        <v>33.4</v>
      </c>
      <c r="EU596">
        <v>27.9909</v>
      </c>
      <c r="EV596">
        <v>62.9427</v>
      </c>
      <c r="EW596">
        <v>20.0321</v>
      </c>
      <c r="EX596">
        <v>1</v>
      </c>
      <c r="EY596">
        <v>0.162835</v>
      </c>
      <c r="EZ596">
        <v>-1.73161</v>
      </c>
      <c r="FA596">
        <v>20.1921</v>
      </c>
      <c r="FB596">
        <v>5.22762</v>
      </c>
      <c r="FC596">
        <v>11.974</v>
      </c>
      <c r="FD596">
        <v>4.97035</v>
      </c>
      <c r="FE596">
        <v>3.28968</v>
      </c>
      <c r="FF596">
        <v>9999</v>
      </c>
      <c r="FG596">
        <v>9999</v>
      </c>
      <c r="FH596">
        <v>9999</v>
      </c>
      <c r="FI596">
        <v>999.9</v>
      </c>
      <c r="FJ596">
        <v>4.97301</v>
      </c>
      <c r="FK596">
        <v>1.87744</v>
      </c>
      <c r="FL596">
        <v>1.8756</v>
      </c>
      <c r="FM596">
        <v>1.87837</v>
      </c>
      <c r="FN596">
        <v>1.87507</v>
      </c>
      <c r="FO596">
        <v>1.87866</v>
      </c>
      <c r="FP596">
        <v>1.87569</v>
      </c>
      <c r="FQ596">
        <v>1.87686</v>
      </c>
      <c r="FR596">
        <v>0</v>
      </c>
      <c r="FS596">
        <v>0</v>
      </c>
      <c r="FT596">
        <v>0</v>
      </c>
      <c r="FU596">
        <v>0</v>
      </c>
      <c r="FV596" t="s">
        <v>358</v>
      </c>
      <c r="FW596" t="s">
        <v>359</v>
      </c>
      <c r="FX596" t="s">
        <v>360</v>
      </c>
      <c r="FY596" t="s">
        <v>360</v>
      </c>
      <c r="FZ596" t="s">
        <v>360</v>
      </c>
      <c r="GA596" t="s">
        <v>360</v>
      </c>
      <c r="GB596">
        <v>0</v>
      </c>
      <c r="GC596">
        <v>100</v>
      </c>
      <c r="GD596">
        <v>100</v>
      </c>
      <c r="GE596">
        <v>5.68</v>
      </c>
      <c r="GF596">
        <v>0.4006</v>
      </c>
      <c r="GG596">
        <v>1.952128706093963</v>
      </c>
      <c r="GH596">
        <v>0.004218851560130391</v>
      </c>
      <c r="GI596">
        <v>-1.795455638341317E-06</v>
      </c>
      <c r="GJ596">
        <v>4.509012065089949E-10</v>
      </c>
      <c r="GK596">
        <v>0.4005864047308223</v>
      </c>
      <c r="GL596">
        <v>0</v>
      </c>
      <c r="GM596">
        <v>0</v>
      </c>
      <c r="GN596">
        <v>0</v>
      </c>
      <c r="GO596">
        <v>0</v>
      </c>
      <c r="GP596">
        <v>2124</v>
      </c>
      <c r="GQ596">
        <v>1</v>
      </c>
      <c r="GR596">
        <v>26</v>
      </c>
      <c r="GS596">
        <v>223387.4</v>
      </c>
      <c r="GT596">
        <v>1263.1</v>
      </c>
      <c r="GU596">
        <v>3.14941</v>
      </c>
      <c r="GV596">
        <v>2.55005</v>
      </c>
      <c r="GW596">
        <v>1.39893</v>
      </c>
      <c r="GX596">
        <v>2.36206</v>
      </c>
      <c r="GY596">
        <v>1.44897</v>
      </c>
      <c r="GZ596">
        <v>2.4585</v>
      </c>
      <c r="HA596">
        <v>39.9942</v>
      </c>
      <c r="HB596">
        <v>24.2013</v>
      </c>
      <c r="HC596">
        <v>18</v>
      </c>
      <c r="HD596">
        <v>494.801</v>
      </c>
      <c r="HE596">
        <v>450.756</v>
      </c>
      <c r="HF596">
        <v>34.3997</v>
      </c>
      <c r="HG596">
        <v>29.3024</v>
      </c>
      <c r="HH596">
        <v>29.9999</v>
      </c>
      <c r="HI596">
        <v>28.9592</v>
      </c>
      <c r="HJ596">
        <v>29.0014</v>
      </c>
      <c r="HK596">
        <v>63.0699</v>
      </c>
      <c r="HL596">
        <v>0</v>
      </c>
      <c r="HM596">
        <v>100</v>
      </c>
      <c r="HN596">
        <v>34.3687</v>
      </c>
      <c r="HO596">
        <v>1523.41</v>
      </c>
      <c r="HP596">
        <v>29.0264</v>
      </c>
      <c r="HQ596">
        <v>100.379</v>
      </c>
      <c r="HR596">
        <v>101.667</v>
      </c>
    </row>
    <row r="597" spans="1:226">
      <c r="A597">
        <v>581</v>
      </c>
      <c r="B597">
        <v>1677871315.1</v>
      </c>
      <c r="C597">
        <v>8793.599999904633</v>
      </c>
      <c r="D597" t="s">
        <v>1528</v>
      </c>
      <c r="E597" t="s">
        <v>1529</v>
      </c>
      <c r="F597">
        <v>5</v>
      </c>
      <c r="G597" t="s">
        <v>353</v>
      </c>
      <c r="H597" t="s">
        <v>1155</v>
      </c>
      <c r="I597">
        <v>1677871307.314285</v>
      </c>
      <c r="J597">
        <f>(K597)/1000</f>
        <v>0</v>
      </c>
      <c r="K597">
        <f>IF(BF597, AN597, AH597)</f>
        <v>0</v>
      </c>
      <c r="L597">
        <f>IF(BF597, AI597, AG597)</f>
        <v>0</v>
      </c>
      <c r="M597">
        <f>BH597 - IF(AU597&gt;1, L597*BB597*100.0/(AW597*BV597), 0)</f>
        <v>0</v>
      </c>
      <c r="N597">
        <f>((T597-J597/2)*M597-L597)/(T597+J597/2)</f>
        <v>0</v>
      </c>
      <c r="O597">
        <f>N597*(BO597+BP597)/1000.0</f>
        <v>0</v>
      </c>
      <c r="P597">
        <f>(BH597 - IF(AU597&gt;1, L597*BB597*100.0/(AW597*BV597), 0))*(BO597+BP597)/1000.0</f>
        <v>0</v>
      </c>
      <c r="Q597">
        <f>2.0/((1/S597-1/R597)+SIGN(S597)*SQRT((1/S597-1/R597)*(1/S597-1/R597) + 4*BC597/((BC597+1)*(BC597+1))*(2*1/S597*1/R597-1/R597*1/R597)))</f>
        <v>0</v>
      </c>
      <c r="R597">
        <f>IF(LEFT(BD597,1)&lt;&gt;"0",IF(LEFT(BD597,1)="1",3.0,BE597),$D$5+$E$5*(BV597*BO597/($K$5*1000))+$F$5*(BV597*BO597/($K$5*1000))*MAX(MIN(BB597,$J$5),$I$5)*MAX(MIN(BB597,$J$5),$I$5)+$G$5*MAX(MIN(BB597,$J$5),$I$5)*(BV597*BO597/($K$5*1000))+$H$5*(BV597*BO597/($K$5*1000))*(BV597*BO597/($K$5*1000)))</f>
        <v>0</v>
      </c>
      <c r="S597">
        <f>J597*(1000-(1000*0.61365*exp(17.502*W597/(240.97+W597))/(BO597+BP597)+BJ597)/2)/(1000*0.61365*exp(17.502*W597/(240.97+W597))/(BO597+BP597)-BJ597)</f>
        <v>0</v>
      </c>
      <c r="T597">
        <f>1/((BC597+1)/(Q597/1.6)+1/(R597/1.37)) + BC597/((BC597+1)/(Q597/1.6) + BC597/(R597/1.37))</f>
        <v>0</v>
      </c>
      <c r="U597">
        <f>(AX597*BA597)</f>
        <v>0</v>
      </c>
      <c r="V597">
        <f>(BQ597+(U597+2*0.95*5.67E-8*(((BQ597+$B$7)+273)^4-(BQ597+273)^4)-44100*J597)/(1.84*29.3*R597+8*0.95*5.67E-8*(BQ597+273)^3))</f>
        <v>0</v>
      </c>
      <c r="W597">
        <f>($C$7*BR597+$D$7*BS597+$E$7*V597)</f>
        <v>0</v>
      </c>
      <c r="X597">
        <f>0.61365*exp(17.502*W597/(240.97+W597))</f>
        <v>0</v>
      </c>
      <c r="Y597">
        <f>(Z597/AA597*100)</f>
        <v>0</v>
      </c>
      <c r="Z597">
        <f>BJ597*(BO597+BP597)/1000</f>
        <v>0</v>
      </c>
      <c r="AA597">
        <f>0.61365*exp(17.502*BQ597/(240.97+BQ597))</f>
        <v>0</v>
      </c>
      <c r="AB597">
        <f>(X597-BJ597*(BO597+BP597)/1000)</f>
        <v>0</v>
      </c>
      <c r="AC597">
        <f>(-J597*44100)</f>
        <v>0</v>
      </c>
      <c r="AD597">
        <f>2*29.3*R597*0.92*(BQ597-W597)</f>
        <v>0</v>
      </c>
      <c r="AE597">
        <f>2*0.95*5.67E-8*(((BQ597+$B$7)+273)^4-(W597+273)^4)</f>
        <v>0</v>
      </c>
      <c r="AF597">
        <f>U597+AE597+AC597+AD597</f>
        <v>0</v>
      </c>
      <c r="AG597">
        <f>BN597*AU597*(BI597-BH597*(1000-AU597*BK597)/(1000-AU597*BJ597))/(100*BB597)</f>
        <v>0</v>
      </c>
      <c r="AH597">
        <f>1000*BN597*AU597*(BJ597-BK597)/(100*BB597*(1000-AU597*BJ597))</f>
        <v>0</v>
      </c>
      <c r="AI597">
        <f>(AJ597 - AK597 - BO597*1E3/(8.314*(BQ597+273.15)) * AM597/BN597 * AL597) * BN597/(100*BB597) * (1000 - BK597)/1000</f>
        <v>0</v>
      </c>
      <c r="AJ597">
        <v>1553.564607646978</v>
      </c>
      <c r="AK597">
        <v>1521.435818181819</v>
      </c>
      <c r="AL597">
        <v>3.487644548048126</v>
      </c>
      <c r="AM597">
        <v>63.79551976902608</v>
      </c>
      <c r="AN597">
        <f>(AP597 - AO597 + BO597*1E3/(8.314*(BQ597+273.15)) * AR597/BN597 * AQ597) * BN597/(100*BB597) * 1000/(1000 - AP597)</f>
        <v>0</v>
      </c>
      <c r="AO597">
        <v>27.52893331648689</v>
      </c>
      <c r="AP597">
        <v>28.91358727272727</v>
      </c>
      <c r="AQ597">
        <v>-1.102131644202799E-05</v>
      </c>
      <c r="AR597">
        <v>100.2132558642337</v>
      </c>
      <c r="AS597">
        <v>0</v>
      </c>
      <c r="AT597">
        <v>0</v>
      </c>
      <c r="AU597">
        <f>IF(AS597*$H$13&gt;=AW597,1.0,(AW597/(AW597-AS597*$H$13)))</f>
        <v>0</v>
      </c>
      <c r="AV597">
        <f>(AU597-1)*100</f>
        <v>0</v>
      </c>
      <c r="AW597">
        <f>MAX(0,($B$13+$C$13*BV597)/(1+$D$13*BV597)*BO597/(BQ597+273)*$E$13)</f>
        <v>0</v>
      </c>
      <c r="AX597">
        <f>$B$11*BW597+$C$11*BX597+$F$11*CI597*(1-CL597)</f>
        <v>0</v>
      </c>
      <c r="AY597">
        <f>AX597*AZ597</f>
        <v>0</v>
      </c>
      <c r="AZ597">
        <f>($B$11*$D$9+$C$11*$D$9+$F$11*((CV597+CN597)/MAX(CV597+CN597+CW597, 0.1)*$I$9+CW597/MAX(CV597+CN597+CW597, 0.1)*$J$9))/($B$11+$C$11+$F$11)</f>
        <v>0</v>
      </c>
      <c r="BA597">
        <f>($B$11*$K$9+$C$11*$K$9+$F$11*((CV597+CN597)/MAX(CV597+CN597+CW597, 0.1)*$P$9+CW597/MAX(CV597+CN597+CW597, 0.1)*$Q$9))/($B$11+$C$11+$F$11)</f>
        <v>0</v>
      </c>
      <c r="BB597">
        <v>3.21</v>
      </c>
      <c r="BC597">
        <v>0.5</v>
      </c>
      <c r="BD597" t="s">
        <v>355</v>
      </c>
      <c r="BE597">
        <v>2</v>
      </c>
      <c r="BF597" t="b">
        <v>1</v>
      </c>
      <c r="BG597">
        <v>1677871307.314285</v>
      </c>
      <c r="BH597">
        <v>1452.966785714286</v>
      </c>
      <c r="BI597">
        <v>1494.125</v>
      </c>
      <c r="BJ597">
        <v>28.93391428571429</v>
      </c>
      <c r="BK597">
        <v>27.52970714285714</v>
      </c>
      <c r="BL597">
        <v>1447.302857142857</v>
      </c>
      <c r="BM597">
        <v>28.53332142857143</v>
      </c>
      <c r="BN597">
        <v>500.0368214285714</v>
      </c>
      <c r="BO597">
        <v>89.33799285714288</v>
      </c>
      <c r="BP597">
        <v>0.1000337</v>
      </c>
      <c r="BQ597">
        <v>34.12591428571428</v>
      </c>
      <c r="BR597">
        <v>35.05601428571428</v>
      </c>
      <c r="BS597">
        <v>999.9000000000002</v>
      </c>
      <c r="BT597">
        <v>0</v>
      </c>
      <c r="BU597">
        <v>0</v>
      </c>
      <c r="BV597">
        <v>9997.094285714285</v>
      </c>
      <c r="BW597">
        <v>0</v>
      </c>
      <c r="BX597">
        <v>5.792219999999999</v>
      </c>
      <c r="BY597">
        <v>-41.15690714285714</v>
      </c>
      <c r="BZ597">
        <v>1496.259642857143</v>
      </c>
      <c r="CA597">
        <v>1536.421428571429</v>
      </c>
      <c r="CB597">
        <v>1.404196428571429</v>
      </c>
      <c r="CC597">
        <v>1494.125</v>
      </c>
      <c r="CD597">
        <v>27.52970714285714</v>
      </c>
      <c r="CE597">
        <v>2.584896071428571</v>
      </c>
      <c r="CF597">
        <v>2.459448928571429</v>
      </c>
      <c r="CG597">
        <v>21.57115357142857</v>
      </c>
      <c r="CH597">
        <v>20.76060714285715</v>
      </c>
      <c r="CI597">
        <v>2000.010714285714</v>
      </c>
      <c r="CJ597">
        <v>0.9800060714285712</v>
      </c>
      <c r="CK597">
        <v>0.01999427857142858</v>
      </c>
      <c r="CL597">
        <v>0</v>
      </c>
      <c r="CM597">
        <v>1.966510714285714</v>
      </c>
      <c r="CN597">
        <v>0</v>
      </c>
      <c r="CO597">
        <v>6500.970714285714</v>
      </c>
      <c r="CP597">
        <v>17338.33928571429</v>
      </c>
      <c r="CQ597">
        <v>40.71182142857142</v>
      </c>
      <c r="CR597">
        <v>40.8435</v>
      </c>
      <c r="CS597">
        <v>39.62035714285714</v>
      </c>
      <c r="CT597">
        <v>39.08907142857144</v>
      </c>
      <c r="CU597">
        <v>39.85025</v>
      </c>
      <c r="CV597">
        <v>1960.025</v>
      </c>
      <c r="CW597">
        <v>39.98571428571428</v>
      </c>
      <c r="CX597">
        <v>0</v>
      </c>
      <c r="CY597">
        <v>1677871318</v>
      </c>
      <c r="CZ597">
        <v>0</v>
      </c>
      <c r="DA597">
        <v>0</v>
      </c>
      <c r="DB597" t="s">
        <v>356</v>
      </c>
      <c r="DC597">
        <v>1664468064.5</v>
      </c>
      <c r="DD597">
        <v>1677795524</v>
      </c>
      <c r="DE597">
        <v>0</v>
      </c>
      <c r="DF597">
        <v>-0.419</v>
      </c>
      <c r="DG597">
        <v>-0.001</v>
      </c>
      <c r="DH597">
        <v>3.097</v>
      </c>
      <c r="DI597">
        <v>0.268</v>
      </c>
      <c r="DJ597">
        <v>400</v>
      </c>
      <c r="DK597">
        <v>24</v>
      </c>
      <c r="DL597">
        <v>0.15</v>
      </c>
      <c r="DM597">
        <v>0.13</v>
      </c>
      <c r="DN597">
        <v>-41.19598536585366</v>
      </c>
      <c r="DO597">
        <v>0.3427003484320255</v>
      </c>
      <c r="DP597">
        <v>0.1130049482209831</v>
      </c>
      <c r="DQ597">
        <v>0</v>
      </c>
      <c r="DR597">
        <v>1.414951707317073</v>
      </c>
      <c r="DS597">
        <v>-0.1730107317073172</v>
      </c>
      <c r="DT597">
        <v>0.01708112721225288</v>
      </c>
      <c r="DU597">
        <v>0</v>
      </c>
      <c r="DV597">
        <v>0</v>
      </c>
      <c r="DW597">
        <v>2</v>
      </c>
      <c r="DX597" t="s">
        <v>357</v>
      </c>
      <c r="DY597">
        <v>2.97706</v>
      </c>
      <c r="DZ597">
        <v>2.72834</v>
      </c>
      <c r="EA597">
        <v>0.196355</v>
      </c>
      <c r="EB597">
        <v>0.201345</v>
      </c>
      <c r="EC597">
        <v>0.119745</v>
      </c>
      <c r="ED597">
        <v>0.116618</v>
      </c>
      <c r="EE597">
        <v>23960.9</v>
      </c>
      <c r="EF597">
        <v>23536.2</v>
      </c>
      <c r="EG597">
        <v>30356.9</v>
      </c>
      <c r="EH597">
        <v>29730.9</v>
      </c>
      <c r="EI597">
        <v>36891</v>
      </c>
      <c r="EJ597">
        <v>34584.8</v>
      </c>
      <c r="EK597">
        <v>46454.7</v>
      </c>
      <c r="EL597">
        <v>44214.5</v>
      </c>
      <c r="EM597">
        <v>1.85198</v>
      </c>
      <c r="EN597">
        <v>1.82722</v>
      </c>
      <c r="EO597">
        <v>0.185106</v>
      </c>
      <c r="EP597">
        <v>0</v>
      </c>
      <c r="EQ597">
        <v>32.0754</v>
      </c>
      <c r="ER597">
        <v>999.9</v>
      </c>
      <c r="ES597">
        <v>48.4</v>
      </c>
      <c r="ET597">
        <v>33.4</v>
      </c>
      <c r="EU597">
        <v>27.991</v>
      </c>
      <c r="EV597">
        <v>62.9827</v>
      </c>
      <c r="EW597">
        <v>20.2003</v>
      </c>
      <c r="EX597">
        <v>1</v>
      </c>
      <c r="EY597">
        <v>0.162861</v>
      </c>
      <c r="EZ597">
        <v>-1.6709</v>
      </c>
      <c r="FA597">
        <v>20.1927</v>
      </c>
      <c r="FB597">
        <v>5.22822</v>
      </c>
      <c r="FC597">
        <v>11.974</v>
      </c>
      <c r="FD597">
        <v>4.97065</v>
      </c>
      <c r="FE597">
        <v>3.28975</v>
      </c>
      <c r="FF597">
        <v>9999</v>
      </c>
      <c r="FG597">
        <v>9999</v>
      </c>
      <c r="FH597">
        <v>9999</v>
      </c>
      <c r="FI597">
        <v>999.9</v>
      </c>
      <c r="FJ597">
        <v>4.97304</v>
      </c>
      <c r="FK597">
        <v>1.87745</v>
      </c>
      <c r="FL597">
        <v>1.87561</v>
      </c>
      <c r="FM597">
        <v>1.87838</v>
      </c>
      <c r="FN597">
        <v>1.87509</v>
      </c>
      <c r="FO597">
        <v>1.87866</v>
      </c>
      <c r="FP597">
        <v>1.87574</v>
      </c>
      <c r="FQ597">
        <v>1.87689</v>
      </c>
      <c r="FR597">
        <v>0</v>
      </c>
      <c r="FS597">
        <v>0</v>
      </c>
      <c r="FT597">
        <v>0</v>
      </c>
      <c r="FU597">
        <v>0</v>
      </c>
      <c r="FV597" t="s">
        <v>358</v>
      </c>
      <c r="FW597" t="s">
        <v>359</v>
      </c>
      <c r="FX597" t="s">
        <v>360</v>
      </c>
      <c r="FY597" t="s">
        <v>360</v>
      </c>
      <c r="FZ597" t="s">
        <v>360</v>
      </c>
      <c r="GA597" t="s">
        <v>360</v>
      </c>
      <c r="GB597">
        <v>0</v>
      </c>
      <c r="GC597">
        <v>100</v>
      </c>
      <c r="GD597">
        <v>100</v>
      </c>
      <c r="GE597">
        <v>5.72</v>
      </c>
      <c r="GF597">
        <v>0.4006</v>
      </c>
      <c r="GG597">
        <v>1.952128706093963</v>
      </c>
      <c r="GH597">
        <v>0.004218851560130391</v>
      </c>
      <c r="GI597">
        <v>-1.795455638341317E-06</v>
      </c>
      <c r="GJ597">
        <v>4.509012065089949E-10</v>
      </c>
      <c r="GK597">
        <v>0.4005864047308223</v>
      </c>
      <c r="GL597">
        <v>0</v>
      </c>
      <c r="GM597">
        <v>0</v>
      </c>
      <c r="GN597">
        <v>0</v>
      </c>
      <c r="GO597">
        <v>0</v>
      </c>
      <c r="GP597">
        <v>2124</v>
      </c>
      <c r="GQ597">
        <v>1</v>
      </c>
      <c r="GR597">
        <v>26</v>
      </c>
      <c r="GS597">
        <v>223387.5</v>
      </c>
      <c r="GT597">
        <v>1263.2</v>
      </c>
      <c r="GU597">
        <v>3.17383</v>
      </c>
      <c r="GV597">
        <v>2.5354</v>
      </c>
      <c r="GW597">
        <v>1.39893</v>
      </c>
      <c r="GX597">
        <v>2.36328</v>
      </c>
      <c r="GY597">
        <v>1.44897</v>
      </c>
      <c r="GZ597">
        <v>2.49878</v>
      </c>
      <c r="HA597">
        <v>39.9942</v>
      </c>
      <c r="HB597">
        <v>24.2101</v>
      </c>
      <c r="HC597">
        <v>18</v>
      </c>
      <c r="HD597">
        <v>494.713</v>
      </c>
      <c r="HE597">
        <v>450.8</v>
      </c>
      <c r="HF597">
        <v>34.3358</v>
      </c>
      <c r="HG597">
        <v>29.3049</v>
      </c>
      <c r="HH597">
        <v>30</v>
      </c>
      <c r="HI597">
        <v>28.963</v>
      </c>
      <c r="HJ597">
        <v>29.0051</v>
      </c>
      <c r="HK597">
        <v>63.5686</v>
      </c>
      <c r="HL597">
        <v>0</v>
      </c>
      <c r="HM597">
        <v>100</v>
      </c>
      <c r="HN597">
        <v>34.3123</v>
      </c>
      <c r="HO597">
        <v>1536.77</v>
      </c>
      <c r="HP597">
        <v>29.0264</v>
      </c>
      <c r="HQ597">
        <v>100.379</v>
      </c>
      <c r="HR597">
        <v>101.667</v>
      </c>
    </row>
    <row r="598" spans="1:226">
      <c r="A598">
        <v>582</v>
      </c>
      <c r="B598">
        <v>1677871320.1</v>
      </c>
      <c r="C598">
        <v>8798.599999904633</v>
      </c>
      <c r="D598" t="s">
        <v>1530</v>
      </c>
      <c r="E598" t="s">
        <v>1531</v>
      </c>
      <c r="F598">
        <v>5</v>
      </c>
      <c r="G598" t="s">
        <v>353</v>
      </c>
      <c r="H598" t="s">
        <v>1155</v>
      </c>
      <c r="I598">
        <v>1677871312.6</v>
      </c>
      <c r="J598">
        <f>(K598)/1000</f>
        <v>0</v>
      </c>
      <c r="K598">
        <f>IF(BF598, AN598, AH598)</f>
        <v>0</v>
      </c>
      <c r="L598">
        <f>IF(BF598, AI598, AG598)</f>
        <v>0</v>
      </c>
      <c r="M598">
        <f>BH598 - IF(AU598&gt;1, L598*BB598*100.0/(AW598*BV598), 0)</f>
        <v>0</v>
      </c>
      <c r="N598">
        <f>((T598-J598/2)*M598-L598)/(T598+J598/2)</f>
        <v>0</v>
      </c>
      <c r="O598">
        <f>N598*(BO598+BP598)/1000.0</f>
        <v>0</v>
      </c>
      <c r="P598">
        <f>(BH598 - IF(AU598&gt;1, L598*BB598*100.0/(AW598*BV598), 0))*(BO598+BP598)/1000.0</f>
        <v>0</v>
      </c>
      <c r="Q598">
        <f>2.0/((1/S598-1/R598)+SIGN(S598)*SQRT((1/S598-1/R598)*(1/S598-1/R598) + 4*BC598/((BC598+1)*(BC598+1))*(2*1/S598*1/R598-1/R598*1/R598)))</f>
        <v>0</v>
      </c>
      <c r="R598">
        <f>IF(LEFT(BD598,1)&lt;&gt;"0",IF(LEFT(BD598,1)="1",3.0,BE598),$D$5+$E$5*(BV598*BO598/($K$5*1000))+$F$5*(BV598*BO598/($K$5*1000))*MAX(MIN(BB598,$J$5),$I$5)*MAX(MIN(BB598,$J$5),$I$5)+$G$5*MAX(MIN(BB598,$J$5),$I$5)*(BV598*BO598/($K$5*1000))+$H$5*(BV598*BO598/($K$5*1000))*(BV598*BO598/($K$5*1000)))</f>
        <v>0</v>
      </c>
      <c r="S598">
        <f>J598*(1000-(1000*0.61365*exp(17.502*W598/(240.97+W598))/(BO598+BP598)+BJ598)/2)/(1000*0.61365*exp(17.502*W598/(240.97+W598))/(BO598+BP598)-BJ598)</f>
        <v>0</v>
      </c>
      <c r="T598">
        <f>1/((BC598+1)/(Q598/1.6)+1/(R598/1.37)) + BC598/((BC598+1)/(Q598/1.6) + BC598/(R598/1.37))</f>
        <v>0</v>
      </c>
      <c r="U598">
        <f>(AX598*BA598)</f>
        <v>0</v>
      </c>
      <c r="V598">
        <f>(BQ598+(U598+2*0.95*5.67E-8*(((BQ598+$B$7)+273)^4-(BQ598+273)^4)-44100*J598)/(1.84*29.3*R598+8*0.95*5.67E-8*(BQ598+273)^3))</f>
        <v>0</v>
      </c>
      <c r="W598">
        <f>($C$7*BR598+$D$7*BS598+$E$7*V598)</f>
        <v>0</v>
      </c>
      <c r="X598">
        <f>0.61365*exp(17.502*W598/(240.97+W598))</f>
        <v>0</v>
      </c>
      <c r="Y598">
        <f>(Z598/AA598*100)</f>
        <v>0</v>
      </c>
      <c r="Z598">
        <f>BJ598*(BO598+BP598)/1000</f>
        <v>0</v>
      </c>
      <c r="AA598">
        <f>0.61365*exp(17.502*BQ598/(240.97+BQ598))</f>
        <v>0</v>
      </c>
      <c r="AB598">
        <f>(X598-BJ598*(BO598+BP598)/1000)</f>
        <v>0</v>
      </c>
      <c r="AC598">
        <f>(-J598*44100)</f>
        <v>0</v>
      </c>
      <c r="AD598">
        <f>2*29.3*R598*0.92*(BQ598-W598)</f>
        <v>0</v>
      </c>
      <c r="AE598">
        <f>2*0.95*5.67E-8*(((BQ598+$B$7)+273)^4-(W598+273)^4)</f>
        <v>0</v>
      </c>
      <c r="AF598">
        <f>U598+AE598+AC598+AD598</f>
        <v>0</v>
      </c>
      <c r="AG598">
        <f>BN598*AU598*(BI598-BH598*(1000-AU598*BK598)/(1000-AU598*BJ598))/(100*BB598)</f>
        <v>0</v>
      </c>
      <c r="AH598">
        <f>1000*BN598*AU598*(BJ598-BK598)/(100*BB598*(1000-AU598*BJ598))</f>
        <v>0</v>
      </c>
      <c r="AI598">
        <f>(AJ598 - AK598 - BO598*1E3/(8.314*(BQ598+273.15)) * AM598/BN598 * AL598) * BN598/(100*BB598) * (1000 - BK598)/1000</f>
        <v>0</v>
      </c>
      <c r="AJ598">
        <v>1570.722688977964</v>
      </c>
      <c r="AK598">
        <v>1538.626303030302</v>
      </c>
      <c r="AL598">
        <v>3.419199657036108</v>
      </c>
      <c r="AM598">
        <v>63.79551976902608</v>
      </c>
      <c r="AN598">
        <f>(AP598 - AO598 + BO598*1E3/(8.314*(BQ598+273.15)) * AR598/BN598 * AQ598) * BN598/(100*BB598) * 1000/(1000 - AP598)</f>
        <v>0</v>
      </c>
      <c r="AO598">
        <v>27.53034934123518</v>
      </c>
      <c r="AP598">
        <v>28.89630606060605</v>
      </c>
      <c r="AQ598">
        <v>-1.64240698354836E-05</v>
      </c>
      <c r="AR598">
        <v>100.2132558642337</v>
      </c>
      <c r="AS598">
        <v>0</v>
      </c>
      <c r="AT598">
        <v>0</v>
      </c>
      <c r="AU598">
        <f>IF(AS598*$H$13&gt;=AW598,1.0,(AW598/(AW598-AS598*$H$13)))</f>
        <v>0</v>
      </c>
      <c r="AV598">
        <f>(AU598-1)*100</f>
        <v>0</v>
      </c>
      <c r="AW598">
        <f>MAX(0,($B$13+$C$13*BV598)/(1+$D$13*BV598)*BO598/(BQ598+273)*$E$13)</f>
        <v>0</v>
      </c>
      <c r="AX598">
        <f>$B$11*BW598+$C$11*BX598+$F$11*CI598*(1-CL598)</f>
        <v>0</v>
      </c>
      <c r="AY598">
        <f>AX598*AZ598</f>
        <v>0</v>
      </c>
      <c r="AZ598">
        <f>($B$11*$D$9+$C$11*$D$9+$F$11*((CV598+CN598)/MAX(CV598+CN598+CW598, 0.1)*$I$9+CW598/MAX(CV598+CN598+CW598, 0.1)*$J$9))/($B$11+$C$11+$F$11)</f>
        <v>0</v>
      </c>
      <c r="BA598">
        <f>($B$11*$K$9+$C$11*$K$9+$F$11*((CV598+CN598)/MAX(CV598+CN598+CW598, 0.1)*$P$9+CW598/MAX(CV598+CN598+CW598, 0.1)*$Q$9))/($B$11+$C$11+$F$11)</f>
        <v>0</v>
      </c>
      <c r="BB598">
        <v>3.21</v>
      </c>
      <c r="BC598">
        <v>0.5</v>
      </c>
      <c r="BD598" t="s">
        <v>355</v>
      </c>
      <c r="BE598">
        <v>2</v>
      </c>
      <c r="BF598" t="b">
        <v>1</v>
      </c>
      <c r="BG598">
        <v>1677871312.6</v>
      </c>
      <c r="BH598">
        <v>1470.707037037037</v>
      </c>
      <c r="BI598">
        <v>1511.852962962963</v>
      </c>
      <c r="BJ598">
        <v>28.91817407407407</v>
      </c>
      <c r="BK598">
        <v>27.52985555555556</v>
      </c>
      <c r="BL598">
        <v>1465.01037037037</v>
      </c>
      <c r="BM598">
        <v>28.51758148148148</v>
      </c>
      <c r="BN598">
        <v>500.0204814814816</v>
      </c>
      <c r="BO598">
        <v>89.33737407407408</v>
      </c>
      <c r="BP598">
        <v>0.1000059</v>
      </c>
      <c r="BQ598">
        <v>34.1254</v>
      </c>
      <c r="BR598">
        <v>35.06017777777777</v>
      </c>
      <c r="BS598">
        <v>999.9000000000001</v>
      </c>
      <c r="BT598">
        <v>0</v>
      </c>
      <c r="BU598">
        <v>0</v>
      </c>
      <c r="BV598">
        <v>9996.361481481481</v>
      </c>
      <c r="BW598">
        <v>0</v>
      </c>
      <c r="BX598">
        <v>5.792219999999999</v>
      </c>
      <c r="BY598">
        <v>-41.14528888888889</v>
      </c>
      <c r="BZ598">
        <v>1514.503703703704</v>
      </c>
      <c r="CA598">
        <v>1554.652962962963</v>
      </c>
      <c r="CB598">
        <v>1.388304814814814</v>
      </c>
      <c r="CC598">
        <v>1511.852962962963</v>
      </c>
      <c r="CD598">
        <v>27.52985555555556</v>
      </c>
      <c r="CE598">
        <v>2.583472962962963</v>
      </c>
      <c r="CF598">
        <v>2.459446296296296</v>
      </c>
      <c r="CG598">
        <v>21.56215555555556</v>
      </c>
      <c r="CH598">
        <v>20.76058888888889</v>
      </c>
      <c r="CI598">
        <v>1999.978888888889</v>
      </c>
      <c r="CJ598">
        <v>0.9800064074074074</v>
      </c>
      <c r="CK598">
        <v>0.0199938925925926</v>
      </c>
      <c r="CL598">
        <v>0</v>
      </c>
      <c r="CM598">
        <v>1.929677777777778</v>
      </c>
      <c r="CN598">
        <v>0</v>
      </c>
      <c r="CO598">
        <v>6497.438888888889</v>
      </c>
      <c r="CP598">
        <v>17338.07777777778</v>
      </c>
      <c r="CQ598">
        <v>40.63862962962963</v>
      </c>
      <c r="CR598">
        <v>40.861</v>
      </c>
      <c r="CS598">
        <v>39.63866666666667</v>
      </c>
      <c r="CT598">
        <v>39.10170370370371</v>
      </c>
      <c r="CU598">
        <v>39.85859259259259</v>
      </c>
      <c r="CV598">
        <v>1959.994444444444</v>
      </c>
      <c r="CW598">
        <v>39.98444444444444</v>
      </c>
      <c r="CX598">
        <v>0</v>
      </c>
      <c r="CY598">
        <v>1677871323.4</v>
      </c>
      <c r="CZ598">
        <v>0</v>
      </c>
      <c r="DA598">
        <v>0</v>
      </c>
      <c r="DB598" t="s">
        <v>356</v>
      </c>
      <c r="DC598">
        <v>1664468064.5</v>
      </c>
      <c r="DD598">
        <v>1677795524</v>
      </c>
      <c r="DE598">
        <v>0</v>
      </c>
      <c r="DF598">
        <v>-0.419</v>
      </c>
      <c r="DG598">
        <v>-0.001</v>
      </c>
      <c r="DH598">
        <v>3.097</v>
      </c>
      <c r="DI598">
        <v>0.268</v>
      </c>
      <c r="DJ598">
        <v>400</v>
      </c>
      <c r="DK598">
        <v>24</v>
      </c>
      <c r="DL598">
        <v>0.15</v>
      </c>
      <c r="DM598">
        <v>0.13</v>
      </c>
      <c r="DN598">
        <v>-41.13604249999999</v>
      </c>
      <c r="DO598">
        <v>-0.03821876172599303</v>
      </c>
      <c r="DP598">
        <v>0.07743162108434769</v>
      </c>
      <c r="DQ598">
        <v>1</v>
      </c>
      <c r="DR598">
        <v>1.397993</v>
      </c>
      <c r="DS598">
        <v>-0.1777490431519746</v>
      </c>
      <c r="DT598">
        <v>0.01712101723029329</v>
      </c>
      <c r="DU598">
        <v>0</v>
      </c>
      <c r="DV598">
        <v>1</v>
      </c>
      <c r="DW598">
        <v>2</v>
      </c>
      <c r="DX598" t="s">
        <v>365</v>
      </c>
      <c r="DY598">
        <v>2.97712</v>
      </c>
      <c r="DZ598">
        <v>2.72778</v>
      </c>
      <c r="EA598">
        <v>0.197676</v>
      </c>
      <c r="EB598">
        <v>0.202634</v>
      </c>
      <c r="EC598">
        <v>0.119698</v>
      </c>
      <c r="ED598">
        <v>0.116622</v>
      </c>
      <c r="EE598">
        <v>23920.9</v>
      </c>
      <c r="EF598">
        <v>23497.9</v>
      </c>
      <c r="EG598">
        <v>30356.3</v>
      </c>
      <c r="EH598">
        <v>29730.6</v>
      </c>
      <c r="EI598">
        <v>36892.3</v>
      </c>
      <c r="EJ598">
        <v>34584.6</v>
      </c>
      <c r="EK598">
        <v>46453.8</v>
      </c>
      <c r="EL598">
        <v>44214.3</v>
      </c>
      <c r="EM598">
        <v>1.85207</v>
      </c>
      <c r="EN598">
        <v>1.8273</v>
      </c>
      <c r="EO598">
        <v>0.183806</v>
      </c>
      <c r="EP598">
        <v>0</v>
      </c>
      <c r="EQ598">
        <v>32.0754</v>
      </c>
      <c r="ER598">
        <v>999.9</v>
      </c>
      <c r="ES598">
        <v>48.4</v>
      </c>
      <c r="ET598">
        <v>33.4</v>
      </c>
      <c r="EU598">
        <v>27.9923</v>
      </c>
      <c r="EV598">
        <v>63.2027</v>
      </c>
      <c r="EW598">
        <v>20.0641</v>
      </c>
      <c r="EX598">
        <v>1</v>
      </c>
      <c r="EY598">
        <v>0.162614</v>
      </c>
      <c r="EZ598">
        <v>-1.60084</v>
      </c>
      <c r="FA598">
        <v>20.1933</v>
      </c>
      <c r="FB598">
        <v>5.22732</v>
      </c>
      <c r="FC598">
        <v>11.974</v>
      </c>
      <c r="FD598">
        <v>4.9687</v>
      </c>
      <c r="FE598">
        <v>3.28958</v>
      </c>
      <c r="FF598">
        <v>9999</v>
      </c>
      <c r="FG598">
        <v>9999</v>
      </c>
      <c r="FH598">
        <v>9999</v>
      </c>
      <c r="FI598">
        <v>999.9</v>
      </c>
      <c r="FJ598">
        <v>4.97301</v>
      </c>
      <c r="FK598">
        <v>1.87744</v>
      </c>
      <c r="FL598">
        <v>1.8756</v>
      </c>
      <c r="FM598">
        <v>1.87838</v>
      </c>
      <c r="FN598">
        <v>1.87506</v>
      </c>
      <c r="FO598">
        <v>1.87866</v>
      </c>
      <c r="FP598">
        <v>1.87573</v>
      </c>
      <c r="FQ598">
        <v>1.87686</v>
      </c>
      <c r="FR598">
        <v>0</v>
      </c>
      <c r="FS598">
        <v>0</v>
      </c>
      <c r="FT598">
        <v>0</v>
      </c>
      <c r="FU598">
        <v>0</v>
      </c>
      <c r="FV598" t="s">
        <v>358</v>
      </c>
      <c r="FW598" t="s">
        <v>359</v>
      </c>
      <c r="FX598" t="s">
        <v>360</v>
      </c>
      <c r="FY598" t="s">
        <v>360</v>
      </c>
      <c r="FZ598" t="s">
        <v>360</v>
      </c>
      <c r="GA598" t="s">
        <v>360</v>
      </c>
      <c r="GB598">
        <v>0</v>
      </c>
      <c r="GC598">
        <v>100</v>
      </c>
      <c r="GD598">
        <v>100</v>
      </c>
      <c r="GE598">
        <v>5.74</v>
      </c>
      <c r="GF598">
        <v>0.4006</v>
      </c>
      <c r="GG598">
        <v>1.952128706093963</v>
      </c>
      <c r="GH598">
        <v>0.004218851560130391</v>
      </c>
      <c r="GI598">
        <v>-1.795455638341317E-06</v>
      </c>
      <c r="GJ598">
        <v>4.509012065089949E-10</v>
      </c>
      <c r="GK598">
        <v>0.4005864047308223</v>
      </c>
      <c r="GL598">
        <v>0</v>
      </c>
      <c r="GM598">
        <v>0</v>
      </c>
      <c r="GN598">
        <v>0</v>
      </c>
      <c r="GO598">
        <v>0</v>
      </c>
      <c r="GP598">
        <v>2124</v>
      </c>
      <c r="GQ598">
        <v>1</v>
      </c>
      <c r="GR598">
        <v>26</v>
      </c>
      <c r="GS598">
        <v>223387.6</v>
      </c>
      <c r="GT598">
        <v>1263.3</v>
      </c>
      <c r="GU598">
        <v>3.2019</v>
      </c>
      <c r="GV598">
        <v>2.54272</v>
      </c>
      <c r="GW598">
        <v>1.39893</v>
      </c>
      <c r="GX598">
        <v>2.36206</v>
      </c>
      <c r="GY598">
        <v>1.44897</v>
      </c>
      <c r="GZ598">
        <v>2.46338</v>
      </c>
      <c r="HA598">
        <v>39.9942</v>
      </c>
      <c r="HB598">
        <v>24.2013</v>
      </c>
      <c r="HC598">
        <v>18</v>
      </c>
      <c r="HD598">
        <v>494.79</v>
      </c>
      <c r="HE598">
        <v>450.871</v>
      </c>
      <c r="HF598">
        <v>34.2674</v>
      </c>
      <c r="HG598">
        <v>29.3074</v>
      </c>
      <c r="HH598">
        <v>30</v>
      </c>
      <c r="HI598">
        <v>28.9661</v>
      </c>
      <c r="HJ598">
        <v>29.0082</v>
      </c>
      <c r="HK598">
        <v>64.13079999999999</v>
      </c>
      <c r="HL598">
        <v>0</v>
      </c>
      <c r="HM598">
        <v>100</v>
      </c>
      <c r="HN598">
        <v>34.2448</v>
      </c>
      <c r="HO598">
        <v>1556.8</v>
      </c>
      <c r="HP598">
        <v>29.0264</v>
      </c>
      <c r="HQ598">
        <v>100.377</v>
      </c>
      <c r="HR598">
        <v>101.667</v>
      </c>
    </row>
    <row r="599" spans="1:226">
      <c r="A599">
        <v>583</v>
      </c>
      <c r="B599">
        <v>1677871325.1</v>
      </c>
      <c r="C599">
        <v>8803.599999904633</v>
      </c>
      <c r="D599" t="s">
        <v>1532</v>
      </c>
      <c r="E599" t="s">
        <v>1533</v>
      </c>
      <c r="F599">
        <v>5</v>
      </c>
      <c r="G599" t="s">
        <v>353</v>
      </c>
      <c r="H599" t="s">
        <v>1155</v>
      </c>
      <c r="I599">
        <v>1677871317.314285</v>
      </c>
      <c r="J599">
        <f>(K599)/1000</f>
        <v>0</v>
      </c>
      <c r="K599">
        <f>IF(BF599, AN599, AH599)</f>
        <v>0</v>
      </c>
      <c r="L599">
        <f>IF(BF599, AI599, AG599)</f>
        <v>0</v>
      </c>
      <c r="M599">
        <f>BH599 - IF(AU599&gt;1, L599*BB599*100.0/(AW599*BV599), 0)</f>
        <v>0</v>
      </c>
      <c r="N599">
        <f>((T599-J599/2)*M599-L599)/(T599+J599/2)</f>
        <v>0</v>
      </c>
      <c r="O599">
        <f>N599*(BO599+BP599)/1000.0</f>
        <v>0</v>
      </c>
      <c r="P599">
        <f>(BH599 - IF(AU599&gt;1, L599*BB599*100.0/(AW599*BV599), 0))*(BO599+BP599)/1000.0</f>
        <v>0</v>
      </c>
      <c r="Q599">
        <f>2.0/((1/S599-1/R599)+SIGN(S599)*SQRT((1/S599-1/R599)*(1/S599-1/R599) + 4*BC599/((BC599+1)*(BC599+1))*(2*1/S599*1/R599-1/R599*1/R599)))</f>
        <v>0</v>
      </c>
      <c r="R599">
        <f>IF(LEFT(BD599,1)&lt;&gt;"0",IF(LEFT(BD599,1)="1",3.0,BE599),$D$5+$E$5*(BV599*BO599/($K$5*1000))+$F$5*(BV599*BO599/($K$5*1000))*MAX(MIN(BB599,$J$5),$I$5)*MAX(MIN(BB599,$J$5),$I$5)+$G$5*MAX(MIN(BB599,$J$5),$I$5)*(BV599*BO599/($K$5*1000))+$H$5*(BV599*BO599/($K$5*1000))*(BV599*BO599/($K$5*1000)))</f>
        <v>0</v>
      </c>
      <c r="S599">
        <f>J599*(1000-(1000*0.61365*exp(17.502*W599/(240.97+W599))/(BO599+BP599)+BJ599)/2)/(1000*0.61365*exp(17.502*W599/(240.97+W599))/(BO599+BP599)-BJ599)</f>
        <v>0</v>
      </c>
      <c r="T599">
        <f>1/((BC599+1)/(Q599/1.6)+1/(R599/1.37)) + BC599/((BC599+1)/(Q599/1.6) + BC599/(R599/1.37))</f>
        <v>0</v>
      </c>
      <c r="U599">
        <f>(AX599*BA599)</f>
        <v>0</v>
      </c>
      <c r="V599">
        <f>(BQ599+(U599+2*0.95*5.67E-8*(((BQ599+$B$7)+273)^4-(BQ599+273)^4)-44100*J599)/(1.84*29.3*R599+8*0.95*5.67E-8*(BQ599+273)^3))</f>
        <v>0</v>
      </c>
      <c r="W599">
        <f>($C$7*BR599+$D$7*BS599+$E$7*V599)</f>
        <v>0</v>
      </c>
      <c r="X599">
        <f>0.61365*exp(17.502*W599/(240.97+W599))</f>
        <v>0</v>
      </c>
      <c r="Y599">
        <f>(Z599/AA599*100)</f>
        <v>0</v>
      </c>
      <c r="Z599">
        <f>BJ599*(BO599+BP599)/1000</f>
        <v>0</v>
      </c>
      <c r="AA599">
        <f>0.61365*exp(17.502*BQ599/(240.97+BQ599))</f>
        <v>0</v>
      </c>
      <c r="AB599">
        <f>(X599-BJ599*(BO599+BP599)/1000)</f>
        <v>0</v>
      </c>
      <c r="AC599">
        <f>(-J599*44100)</f>
        <v>0</v>
      </c>
      <c r="AD599">
        <f>2*29.3*R599*0.92*(BQ599-W599)</f>
        <v>0</v>
      </c>
      <c r="AE599">
        <f>2*0.95*5.67E-8*(((BQ599+$B$7)+273)^4-(W599+273)^4)</f>
        <v>0</v>
      </c>
      <c r="AF599">
        <f>U599+AE599+AC599+AD599</f>
        <v>0</v>
      </c>
      <c r="AG599">
        <f>BN599*AU599*(BI599-BH599*(1000-AU599*BK599)/(1000-AU599*BJ599))/(100*BB599)</f>
        <v>0</v>
      </c>
      <c r="AH599">
        <f>1000*BN599*AU599*(BJ599-BK599)/(100*BB599*(1000-AU599*BJ599))</f>
        <v>0</v>
      </c>
      <c r="AI599">
        <f>(AJ599 - AK599 - BO599*1E3/(8.314*(BQ599+273.15)) * AM599/BN599 * AL599) * BN599/(100*BB599) * (1000 - BK599)/1000</f>
        <v>0</v>
      </c>
      <c r="AJ599">
        <v>1587.438852498384</v>
      </c>
      <c r="AK599">
        <v>1555.705939393939</v>
      </c>
      <c r="AL599">
        <v>3.411243679921165</v>
      </c>
      <c r="AM599">
        <v>63.79551976902608</v>
      </c>
      <c r="AN599">
        <f>(AP599 - AO599 + BO599*1E3/(8.314*(BQ599+273.15)) * AR599/BN599 * AQ599) * BN599/(100*BB599) * 1000/(1000 - AP599)</f>
        <v>0</v>
      </c>
      <c r="AO599">
        <v>27.53027423822364</v>
      </c>
      <c r="AP599">
        <v>28.88462969696968</v>
      </c>
      <c r="AQ599">
        <v>-1.226419730904466E-05</v>
      </c>
      <c r="AR599">
        <v>100.2132558642337</v>
      </c>
      <c r="AS599">
        <v>0</v>
      </c>
      <c r="AT599">
        <v>0</v>
      </c>
      <c r="AU599">
        <f>IF(AS599*$H$13&gt;=AW599,1.0,(AW599/(AW599-AS599*$H$13)))</f>
        <v>0</v>
      </c>
      <c r="AV599">
        <f>(AU599-1)*100</f>
        <v>0</v>
      </c>
      <c r="AW599">
        <f>MAX(0,($B$13+$C$13*BV599)/(1+$D$13*BV599)*BO599/(BQ599+273)*$E$13)</f>
        <v>0</v>
      </c>
      <c r="AX599">
        <f>$B$11*BW599+$C$11*BX599+$F$11*CI599*(1-CL599)</f>
        <v>0</v>
      </c>
      <c r="AY599">
        <f>AX599*AZ599</f>
        <v>0</v>
      </c>
      <c r="AZ599">
        <f>($B$11*$D$9+$C$11*$D$9+$F$11*((CV599+CN599)/MAX(CV599+CN599+CW599, 0.1)*$I$9+CW599/MAX(CV599+CN599+CW599, 0.1)*$J$9))/($B$11+$C$11+$F$11)</f>
        <v>0</v>
      </c>
      <c r="BA599">
        <f>($B$11*$K$9+$C$11*$K$9+$F$11*((CV599+CN599)/MAX(CV599+CN599+CW599, 0.1)*$P$9+CW599/MAX(CV599+CN599+CW599, 0.1)*$Q$9))/($B$11+$C$11+$F$11)</f>
        <v>0</v>
      </c>
      <c r="BB599">
        <v>3.21</v>
      </c>
      <c r="BC599">
        <v>0.5</v>
      </c>
      <c r="BD599" t="s">
        <v>355</v>
      </c>
      <c r="BE599">
        <v>2</v>
      </c>
      <c r="BF599" t="b">
        <v>1</v>
      </c>
      <c r="BG599">
        <v>1677871317.314285</v>
      </c>
      <c r="BH599">
        <v>1486.485</v>
      </c>
      <c r="BI599">
        <v>1527.477857142857</v>
      </c>
      <c r="BJ599">
        <v>28.90450000000001</v>
      </c>
      <c r="BK599">
        <v>27.52988571428571</v>
      </c>
      <c r="BL599">
        <v>1480.757857142857</v>
      </c>
      <c r="BM599">
        <v>28.50391071428571</v>
      </c>
      <c r="BN599">
        <v>500.0217142857143</v>
      </c>
      <c r="BO599">
        <v>89.33787142857143</v>
      </c>
      <c r="BP599">
        <v>0.09994739285714285</v>
      </c>
      <c r="BQ599">
        <v>34.1221</v>
      </c>
      <c r="BR599">
        <v>35.05883571428571</v>
      </c>
      <c r="BS599">
        <v>999.9000000000002</v>
      </c>
      <c r="BT599">
        <v>0</v>
      </c>
      <c r="BU599">
        <v>0</v>
      </c>
      <c r="BV599">
        <v>10005.86392857143</v>
      </c>
      <c r="BW599">
        <v>0</v>
      </c>
      <c r="BX599">
        <v>5.792219999999999</v>
      </c>
      <c r="BY599">
        <v>-40.99293928571428</v>
      </c>
      <c r="BZ599">
        <v>1530.729285714286</v>
      </c>
      <c r="CA599">
        <v>1570.719642857143</v>
      </c>
      <c r="CB599">
        <v>1.374607142857143</v>
      </c>
      <c r="CC599">
        <v>1527.477857142857</v>
      </c>
      <c r="CD599">
        <v>27.52988571428571</v>
      </c>
      <c r="CE599">
        <v>2.582266428571429</v>
      </c>
      <c r="CF599">
        <v>2.459462142857143</v>
      </c>
      <c r="CG599">
        <v>21.55452500000001</v>
      </c>
      <c r="CH599">
        <v>20.76069285714286</v>
      </c>
      <c r="CI599">
        <v>1999.981785714286</v>
      </c>
      <c r="CJ599">
        <v>0.9800079642857141</v>
      </c>
      <c r="CK599">
        <v>0.01999241785714286</v>
      </c>
      <c r="CL599">
        <v>0</v>
      </c>
      <c r="CM599">
        <v>1.900532142857143</v>
      </c>
      <c r="CN599">
        <v>0</v>
      </c>
      <c r="CO599">
        <v>6494.538928571428</v>
      </c>
      <c r="CP599">
        <v>17338.11785714286</v>
      </c>
      <c r="CQ599">
        <v>40.67835714285714</v>
      </c>
      <c r="CR599">
        <v>40.866</v>
      </c>
      <c r="CS599">
        <v>39.62928571428571</v>
      </c>
      <c r="CT599">
        <v>39.12032142857142</v>
      </c>
      <c r="CU599">
        <v>39.86817857142857</v>
      </c>
      <c r="CV599">
        <v>1960.000357142857</v>
      </c>
      <c r="CW599">
        <v>39.98142857142857</v>
      </c>
      <c r="CX599">
        <v>0</v>
      </c>
      <c r="CY599">
        <v>1677871328.2</v>
      </c>
      <c r="CZ599">
        <v>0</v>
      </c>
      <c r="DA599">
        <v>0</v>
      </c>
      <c r="DB599" t="s">
        <v>356</v>
      </c>
      <c r="DC599">
        <v>1664468064.5</v>
      </c>
      <c r="DD599">
        <v>1677795524</v>
      </c>
      <c r="DE599">
        <v>0</v>
      </c>
      <c r="DF599">
        <v>-0.419</v>
      </c>
      <c r="DG599">
        <v>-0.001</v>
      </c>
      <c r="DH599">
        <v>3.097</v>
      </c>
      <c r="DI599">
        <v>0.268</v>
      </c>
      <c r="DJ599">
        <v>400</v>
      </c>
      <c r="DK599">
        <v>24</v>
      </c>
      <c r="DL599">
        <v>0.15</v>
      </c>
      <c r="DM599">
        <v>0.13</v>
      </c>
      <c r="DN599">
        <v>-41.04119756097561</v>
      </c>
      <c r="DO599">
        <v>1.744254355400725</v>
      </c>
      <c r="DP599">
        <v>0.2133644008615928</v>
      </c>
      <c r="DQ599">
        <v>0</v>
      </c>
      <c r="DR599">
        <v>1.382563414634146</v>
      </c>
      <c r="DS599">
        <v>-0.1768914982578403</v>
      </c>
      <c r="DT599">
        <v>0.01747965306483804</v>
      </c>
      <c r="DU599">
        <v>0</v>
      </c>
      <c r="DV599">
        <v>0</v>
      </c>
      <c r="DW599">
        <v>2</v>
      </c>
      <c r="DX599" t="s">
        <v>357</v>
      </c>
      <c r="DY599">
        <v>2.97709</v>
      </c>
      <c r="DZ599">
        <v>2.72895</v>
      </c>
      <c r="EA599">
        <v>0.19898</v>
      </c>
      <c r="EB599">
        <v>0.203911</v>
      </c>
      <c r="EC599">
        <v>0.119662</v>
      </c>
      <c r="ED599">
        <v>0.116619</v>
      </c>
      <c r="EE599">
        <v>23881.8</v>
      </c>
      <c r="EF599">
        <v>23460</v>
      </c>
      <c r="EG599">
        <v>30356</v>
      </c>
      <c r="EH599">
        <v>29730.4</v>
      </c>
      <c r="EI599">
        <v>36893.4</v>
      </c>
      <c r="EJ599">
        <v>34584.5</v>
      </c>
      <c r="EK599">
        <v>46453.1</v>
      </c>
      <c r="EL599">
        <v>44213.9</v>
      </c>
      <c r="EM599">
        <v>1.8519</v>
      </c>
      <c r="EN599">
        <v>1.8272</v>
      </c>
      <c r="EO599">
        <v>0.184137</v>
      </c>
      <c r="EP599">
        <v>0</v>
      </c>
      <c r="EQ599">
        <v>32.0783</v>
      </c>
      <c r="ER599">
        <v>999.9</v>
      </c>
      <c r="ES599">
        <v>48.4</v>
      </c>
      <c r="ET599">
        <v>33.4</v>
      </c>
      <c r="EU599">
        <v>27.9902</v>
      </c>
      <c r="EV599">
        <v>62.9127</v>
      </c>
      <c r="EW599">
        <v>20.1963</v>
      </c>
      <c r="EX599">
        <v>1</v>
      </c>
      <c r="EY599">
        <v>0.163089</v>
      </c>
      <c r="EZ599">
        <v>-1.60375</v>
      </c>
      <c r="FA599">
        <v>20.1934</v>
      </c>
      <c r="FB599">
        <v>5.22807</v>
      </c>
      <c r="FC599">
        <v>11.974</v>
      </c>
      <c r="FD599">
        <v>4.9706</v>
      </c>
      <c r="FE599">
        <v>3.28963</v>
      </c>
      <c r="FF599">
        <v>9999</v>
      </c>
      <c r="FG599">
        <v>9999</v>
      </c>
      <c r="FH599">
        <v>9999</v>
      </c>
      <c r="FI599">
        <v>999.9</v>
      </c>
      <c r="FJ599">
        <v>4.97304</v>
      </c>
      <c r="FK599">
        <v>1.87744</v>
      </c>
      <c r="FL599">
        <v>1.87559</v>
      </c>
      <c r="FM599">
        <v>1.87836</v>
      </c>
      <c r="FN599">
        <v>1.87503</v>
      </c>
      <c r="FO599">
        <v>1.87866</v>
      </c>
      <c r="FP599">
        <v>1.87568</v>
      </c>
      <c r="FQ599">
        <v>1.87684</v>
      </c>
      <c r="FR599">
        <v>0</v>
      </c>
      <c r="FS599">
        <v>0</v>
      </c>
      <c r="FT599">
        <v>0</v>
      </c>
      <c r="FU599">
        <v>0</v>
      </c>
      <c r="FV599" t="s">
        <v>358</v>
      </c>
      <c r="FW599" t="s">
        <v>359</v>
      </c>
      <c r="FX599" t="s">
        <v>360</v>
      </c>
      <c r="FY599" t="s">
        <v>360</v>
      </c>
      <c r="FZ599" t="s">
        <v>360</v>
      </c>
      <c r="GA599" t="s">
        <v>360</v>
      </c>
      <c r="GB599">
        <v>0</v>
      </c>
      <c r="GC599">
        <v>100</v>
      </c>
      <c r="GD599">
        <v>100</v>
      </c>
      <c r="GE599">
        <v>5.77</v>
      </c>
      <c r="GF599">
        <v>0.4006</v>
      </c>
      <c r="GG599">
        <v>1.952128706093963</v>
      </c>
      <c r="GH599">
        <v>0.004218851560130391</v>
      </c>
      <c r="GI599">
        <v>-1.795455638341317E-06</v>
      </c>
      <c r="GJ599">
        <v>4.509012065089949E-10</v>
      </c>
      <c r="GK599">
        <v>0.4005864047308223</v>
      </c>
      <c r="GL599">
        <v>0</v>
      </c>
      <c r="GM599">
        <v>0</v>
      </c>
      <c r="GN599">
        <v>0</v>
      </c>
      <c r="GO599">
        <v>0</v>
      </c>
      <c r="GP599">
        <v>2124</v>
      </c>
      <c r="GQ599">
        <v>1</v>
      </c>
      <c r="GR599">
        <v>26</v>
      </c>
      <c r="GS599">
        <v>223387.7</v>
      </c>
      <c r="GT599">
        <v>1263.4</v>
      </c>
      <c r="GU599">
        <v>3.22754</v>
      </c>
      <c r="GV599">
        <v>2.53052</v>
      </c>
      <c r="GW599">
        <v>1.39893</v>
      </c>
      <c r="GX599">
        <v>2.36206</v>
      </c>
      <c r="GY599">
        <v>1.44897</v>
      </c>
      <c r="GZ599">
        <v>2.5</v>
      </c>
      <c r="HA599">
        <v>39.9689</v>
      </c>
      <c r="HB599">
        <v>24.2188</v>
      </c>
      <c r="HC599">
        <v>18</v>
      </c>
      <c r="HD599">
        <v>494.713</v>
      </c>
      <c r="HE599">
        <v>450.831</v>
      </c>
      <c r="HF599">
        <v>34.2015</v>
      </c>
      <c r="HG599">
        <v>29.31</v>
      </c>
      <c r="HH599">
        <v>30.0002</v>
      </c>
      <c r="HI599">
        <v>28.9692</v>
      </c>
      <c r="HJ599">
        <v>29.0114</v>
      </c>
      <c r="HK599">
        <v>64.6478</v>
      </c>
      <c r="HL599">
        <v>0</v>
      </c>
      <c r="HM599">
        <v>100</v>
      </c>
      <c r="HN599">
        <v>34.1895</v>
      </c>
      <c r="HO599">
        <v>1570.16</v>
      </c>
      <c r="HP599">
        <v>29.0264</v>
      </c>
      <c r="HQ599">
        <v>100.375</v>
      </c>
      <c r="HR599">
        <v>101.666</v>
      </c>
    </row>
    <row r="600" spans="1:226">
      <c r="A600">
        <v>584</v>
      </c>
      <c r="B600">
        <v>1677871330.1</v>
      </c>
      <c r="C600">
        <v>8808.599999904633</v>
      </c>
      <c r="D600" t="s">
        <v>1534</v>
      </c>
      <c r="E600" t="s">
        <v>1535</v>
      </c>
      <c r="F600">
        <v>5</v>
      </c>
      <c r="G600" t="s">
        <v>353</v>
      </c>
      <c r="H600" t="s">
        <v>1155</v>
      </c>
      <c r="I600">
        <v>1677871322.6</v>
      </c>
      <c r="J600">
        <f>(K600)/1000</f>
        <v>0</v>
      </c>
      <c r="K600">
        <f>IF(BF600, AN600, AH600)</f>
        <v>0</v>
      </c>
      <c r="L600">
        <f>IF(BF600, AI600, AG600)</f>
        <v>0</v>
      </c>
      <c r="M600">
        <f>BH600 - IF(AU600&gt;1, L600*BB600*100.0/(AW600*BV600), 0)</f>
        <v>0</v>
      </c>
      <c r="N600">
        <f>((T600-J600/2)*M600-L600)/(T600+J600/2)</f>
        <v>0</v>
      </c>
      <c r="O600">
        <f>N600*(BO600+BP600)/1000.0</f>
        <v>0</v>
      </c>
      <c r="P600">
        <f>(BH600 - IF(AU600&gt;1, L600*BB600*100.0/(AW600*BV600), 0))*(BO600+BP600)/1000.0</f>
        <v>0</v>
      </c>
      <c r="Q600">
        <f>2.0/((1/S600-1/R600)+SIGN(S600)*SQRT((1/S600-1/R600)*(1/S600-1/R600) + 4*BC600/((BC600+1)*(BC600+1))*(2*1/S600*1/R600-1/R600*1/R600)))</f>
        <v>0</v>
      </c>
      <c r="R600">
        <f>IF(LEFT(BD600,1)&lt;&gt;"0",IF(LEFT(BD600,1)="1",3.0,BE600),$D$5+$E$5*(BV600*BO600/($K$5*1000))+$F$5*(BV600*BO600/($K$5*1000))*MAX(MIN(BB600,$J$5),$I$5)*MAX(MIN(BB600,$J$5),$I$5)+$G$5*MAX(MIN(BB600,$J$5),$I$5)*(BV600*BO600/($K$5*1000))+$H$5*(BV600*BO600/($K$5*1000))*(BV600*BO600/($K$5*1000)))</f>
        <v>0</v>
      </c>
      <c r="S600">
        <f>J600*(1000-(1000*0.61365*exp(17.502*W600/(240.97+W600))/(BO600+BP600)+BJ600)/2)/(1000*0.61365*exp(17.502*W600/(240.97+W600))/(BO600+BP600)-BJ600)</f>
        <v>0</v>
      </c>
      <c r="T600">
        <f>1/((BC600+1)/(Q600/1.6)+1/(R600/1.37)) + BC600/((BC600+1)/(Q600/1.6) + BC600/(R600/1.37))</f>
        <v>0</v>
      </c>
      <c r="U600">
        <f>(AX600*BA600)</f>
        <v>0</v>
      </c>
      <c r="V600">
        <f>(BQ600+(U600+2*0.95*5.67E-8*(((BQ600+$B$7)+273)^4-(BQ600+273)^4)-44100*J600)/(1.84*29.3*R600+8*0.95*5.67E-8*(BQ600+273)^3))</f>
        <v>0</v>
      </c>
      <c r="W600">
        <f>($C$7*BR600+$D$7*BS600+$E$7*V600)</f>
        <v>0</v>
      </c>
      <c r="X600">
        <f>0.61365*exp(17.502*W600/(240.97+W600))</f>
        <v>0</v>
      </c>
      <c r="Y600">
        <f>(Z600/AA600*100)</f>
        <v>0</v>
      </c>
      <c r="Z600">
        <f>BJ600*(BO600+BP600)/1000</f>
        <v>0</v>
      </c>
      <c r="AA600">
        <f>0.61365*exp(17.502*BQ600/(240.97+BQ600))</f>
        <v>0</v>
      </c>
      <c r="AB600">
        <f>(X600-BJ600*(BO600+BP600)/1000)</f>
        <v>0</v>
      </c>
      <c r="AC600">
        <f>(-J600*44100)</f>
        <v>0</v>
      </c>
      <c r="AD600">
        <f>2*29.3*R600*0.92*(BQ600-W600)</f>
        <v>0</v>
      </c>
      <c r="AE600">
        <f>2*0.95*5.67E-8*(((BQ600+$B$7)+273)^4-(W600+273)^4)</f>
        <v>0</v>
      </c>
      <c r="AF600">
        <f>U600+AE600+AC600+AD600</f>
        <v>0</v>
      </c>
      <c r="AG600">
        <f>BN600*AU600*(BI600-BH600*(1000-AU600*BK600)/(1000-AU600*BJ600))/(100*BB600)</f>
        <v>0</v>
      </c>
      <c r="AH600">
        <f>1000*BN600*AU600*(BJ600-BK600)/(100*BB600*(1000-AU600*BJ600))</f>
        <v>0</v>
      </c>
      <c r="AI600">
        <f>(AJ600 - AK600 - BO600*1E3/(8.314*(BQ600+273.15)) * AM600/BN600 * AL600) * BN600/(100*BB600) * (1000 - BK600)/1000</f>
        <v>0</v>
      </c>
      <c r="AJ600">
        <v>1605.046755868519</v>
      </c>
      <c r="AK600">
        <v>1572.964121212122</v>
      </c>
      <c r="AL600">
        <v>3.466490575127054</v>
      </c>
      <c r="AM600">
        <v>63.79551976902608</v>
      </c>
      <c r="AN600">
        <f>(AP600 - AO600 + BO600*1E3/(8.314*(BQ600+273.15)) * AR600/BN600 * AQ600) * BN600/(100*BB600) * 1000/(1000 - AP600)</f>
        <v>0</v>
      </c>
      <c r="AO600">
        <v>27.53230099272471</v>
      </c>
      <c r="AP600">
        <v>28.87172969696969</v>
      </c>
      <c r="AQ600">
        <v>-1.090480498759963E-05</v>
      </c>
      <c r="AR600">
        <v>100.2132558642337</v>
      </c>
      <c r="AS600">
        <v>0</v>
      </c>
      <c r="AT600">
        <v>0</v>
      </c>
      <c r="AU600">
        <f>IF(AS600*$H$13&gt;=AW600,1.0,(AW600/(AW600-AS600*$H$13)))</f>
        <v>0</v>
      </c>
      <c r="AV600">
        <f>(AU600-1)*100</f>
        <v>0</v>
      </c>
      <c r="AW600">
        <f>MAX(0,($B$13+$C$13*BV600)/(1+$D$13*BV600)*BO600/(BQ600+273)*$E$13)</f>
        <v>0</v>
      </c>
      <c r="AX600">
        <f>$B$11*BW600+$C$11*BX600+$F$11*CI600*(1-CL600)</f>
        <v>0</v>
      </c>
      <c r="AY600">
        <f>AX600*AZ600</f>
        <v>0</v>
      </c>
      <c r="AZ600">
        <f>($B$11*$D$9+$C$11*$D$9+$F$11*((CV600+CN600)/MAX(CV600+CN600+CW600, 0.1)*$I$9+CW600/MAX(CV600+CN600+CW600, 0.1)*$J$9))/($B$11+$C$11+$F$11)</f>
        <v>0</v>
      </c>
      <c r="BA600">
        <f>($B$11*$K$9+$C$11*$K$9+$F$11*((CV600+CN600)/MAX(CV600+CN600+CW600, 0.1)*$P$9+CW600/MAX(CV600+CN600+CW600, 0.1)*$Q$9))/($B$11+$C$11+$F$11)</f>
        <v>0</v>
      </c>
      <c r="BB600">
        <v>3.21</v>
      </c>
      <c r="BC600">
        <v>0.5</v>
      </c>
      <c r="BD600" t="s">
        <v>355</v>
      </c>
      <c r="BE600">
        <v>2</v>
      </c>
      <c r="BF600" t="b">
        <v>1</v>
      </c>
      <c r="BG600">
        <v>1677871322.6</v>
      </c>
      <c r="BH600">
        <v>1504.151111111111</v>
      </c>
      <c r="BI600">
        <v>1545.11925925926</v>
      </c>
      <c r="BJ600">
        <v>28.88975555555556</v>
      </c>
      <c r="BK600">
        <v>27.53078518518518</v>
      </c>
      <c r="BL600">
        <v>1498.390740740741</v>
      </c>
      <c r="BM600">
        <v>28.48916666666667</v>
      </c>
      <c r="BN600">
        <v>500.0347037037037</v>
      </c>
      <c r="BO600">
        <v>89.33834444444445</v>
      </c>
      <c r="BP600">
        <v>0.1000256296296296</v>
      </c>
      <c r="BQ600">
        <v>34.11663333333333</v>
      </c>
      <c r="BR600">
        <v>35.05764074074074</v>
      </c>
      <c r="BS600">
        <v>999.9000000000001</v>
      </c>
      <c r="BT600">
        <v>0</v>
      </c>
      <c r="BU600">
        <v>0</v>
      </c>
      <c r="BV600">
        <v>10009.80740740741</v>
      </c>
      <c r="BW600">
        <v>0</v>
      </c>
      <c r="BX600">
        <v>5.792219999999999</v>
      </c>
      <c r="BY600">
        <v>-40.96967407407407</v>
      </c>
      <c r="BZ600">
        <v>1548.897777777778</v>
      </c>
      <c r="CA600">
        <v>1588.862592592593</v>
      </c>
      <c r="CB600">
        <v>1.358964444444445</v>
      </c>
      <c r="CC600">
        <v>1545.11925925926</v>
      </c>
      <c r="CD600">
        <v>27.53078518518518</v>
      </c>
      <c r="CE600">
        <v>2.580962962962963</v>
      </c>
      <c r="CF600">
        <v>2.459555925925926</v>
      </c>
      <c r="CG600">
        <v>21.54628148148148</v>
      </c>
      <c r="CH600">
        <v>20.76130740740741</v>
      </c>
      <c r="CI600">
        <v>1999.973333333333</v>
      </c>
      <c r="CJ600">
        <v>0.9800079259259258</v>
      </c>
      <c r="CK600">
        <v>0.01999245185185185</v>
      </c>
      <c r="CL600">
        <v>0</v>
      </c>
      <c r="CM600">
        <v>1.908251851851852</v>
      </c>
      <c r="CN600">
        <v>0</v>
      </c>
      <c r="CO600">
        <v>6491.294074074074</v>
      </c>
      <c r="CP600">
        <v>17338.05925925926</v>
      </c>
      <c r="CQ600">
        <v>40.62711111111111</v>
      </c>
      <c r="CR600">
        <v>40.86799999999999</v>
      </c>
      <c r="CS600">
        <v>39.634</v>
      </c>
      <c r="CT600">
        <v>39.134</v>
      </c>
      <c r="CU600">
        <v>39.88181481481482</v>
      </c>
      <c r="CV600">
        <v>1959.991851851852</v>
      </c>
      <c r="CW600">
        <v>39.98148148148148</v>
      </c>
      <c r="CX600">
        <v>0</v>
      </c>
      <c r="CY600">
        <v>1677871333</v>
      </c>
      <c r="CZ600">
        <v>0</v>
      </c>
      <c r="DA600">
        <v>0</v>
      </c>
      <c r="DB600" t="s">
        <v>356</v>
      </c>
      <c r="DC600">
        <v>1664468064.5</v>
      </c>
      <c r="DD600">
        <v>1677795524</v>
      </c>
      <c r="DE600">
        <v>0</v>
      </c>
      <c r="DF600">
        <v>-0.419</v>
      </c>
      <c r="DG600">
        <v>-0.001</v>
      </c>
      <c r="DH600">
        <v>3.097</v>
      </c>
      <c r="DI600">
        <v>0.268</v>
      </c>
      <c r="DJ600">
        <v>400</v>
      </c>
      <c r="DK600">
        <v>24</v>
      </c>
      <c r="DL600">
        <v>0.15</v>
      </c>
      <c r="DM600">
        <v>0.13</v>
      </c>
      <c r="DN600">
        <v>-41.03804146341464</v>
      </c>
      <c r="DO600">
        <v>0.7498411149825289</v>
      </c>
      <c r="DP600">
        <v>0.2317682894360269</v>
      </c>
      <c r="DQ600">
        <v>0</v>
      </c>
      <c r="DR600">
        <v>1.367983414634147</v>
      </c>
      <c r="DS600">
        <v>-0.1749880139372815</v>
      </c>
      <c r="DT600">
        <v>0.0172950976572675</v>
      </c>
      <c r="DU600">
        <v>0</v>
      </c>
      <c r="DV600">
        <v>0</v>
      </c>
      <c r="DW600">
        <v>2</v>
      </c>
      <c r="DX600" t="s">
        <v>357</v>
      </c>
      <c r="DY600">
        <v>2.97723</v>
      </c>
      <c r="DZ600">
        <v>2.72855</v>
      </c>
      <c r="EA600">
        <v>0.20029</v>
      </c>
      <c r="EB600">
        <v>0.205246</v>
      </c>
      <c r="EC600">
        <v>0.119623</v>
      </c>
      <c r="ED600">
        <v>0.116622</v>
      </c>
      <c r="EE600">
        <v>23842.2</v>
      </c>
      <c r="EF600">
        <v>23420.2</v>
      </c>
      <c r="EG600">
        <v>30355.4</v>
      </c>
      <c r="EH600">
        <v>29729.8</v>
      </c>
      <c r="EI600">
        <v>36894.6</v>
      </c>
      <c r="EJ600">
        <v>34583.8</v>
      </c>
      <c r="EK600">
        <v>46452.3</v>
      </c>
      <c r="EL600">
        <v>44213</v>
      </c>
      <c r="EM600">
        <v>1.85205</v>
      </c>
      <c r="EN600">
        <v>1.8273</v>
      </c>
      <c r="EO600">
        <v>0.184212</v>
      </c>
      <c r="EP600">
        <v>0</v>
      </c>
      <c r="EQ600">
        <v>32.0798</v>
      </c>
      <c r="ER600">
        <v>999.9</v>
      </c>
      <c r="ES600">
        <v>48.4</v>
      </c>
      <c r="ET600">
        <v>33.4</v>
      </c>
      <c r="EU600">
        <v>27.9937</v>
      </c>
      <c r="EV600">
        <v>62.9827</v>
      </c>
      <c r="EW600">
        <v>20.008</v>
      </c>
      <c r="EX600">
        <v>1</v>
      </c>
      <c r="EY600">
        <v>0.163107</v>
      </c>
      <c r="EZ600">
        <v>-1.59257</v>
      </c>
      <c r="FA600">
        <v>20.1935</v>
      </c>
      <c r="FB600">
        <v>5.22822</v>
      </c>
      <c r="FC600">
        <v>11.974</v>
      </c>
      <c r="FD600">
        <v>4.9703</v>
      </c>
      <c r="FE600">
        <v>3.28953</v>
      </c>
      <c r="FF600">
        <v>9999</v>
      </c>
      <c r="FG600">
        <v>9999</v>
      </c>
      <c r="FH600">
        <v>9999</v>
      </c>
      <c r="FI600">
        <v>999.9</v>
      </c>
      <c r="FJ600">
        <v>4.97303</v>
      </c>
      <c r="FK600">
        <v>1.87743</v>
      </c>
      <c r="FL600">
        <v>1.87556</v>
      </c>
      <c r="FM600">
        <v>1.87836</v>
      </c>
      <c r="FN600">
        <v>1.87502</v>
      </c>
      <c r="FO600">
        <v>1.87866</v>
      </c>
      <c r="FP600">
        <v>1.87563</v>
      </c>
      <c r="FQ600">
        <v>1.87684</v>
      </c>
      <c r="FR600">
        <v>0</v>
      </c>
      <c r="FS600">
        <v>0</v>
      </c>
      <c r="FT600">
        <v>0</v>
      </c>
      <c r="FU600">
        <v>0</v>
      </c>
      <c r="FV600" t="s">
        <v>358</v>
      </c>
      <c r="FW600" t="s">
        <v>359</v>
      </c>
      <c r="FX600" t="s">
        <v>360</v>
      </c>
      <c r="FY600" t="s">
        <v>360</v>
      </c>
      <c r="FZ600" t="s">
        <v>360</v>
      </c>
      <c r="GA600" t="s">
        <v>360</v>
      </c>
      <c r="GB600">
        <v>0</v>
      </c>
      <c r="GC600">
        <v>100</v>
      </c>
      <c r="GD600">
        <v>100</v>
      </c>
      <c r="GE600">
        <v>5.81</v>
      </c>
      <c r="GF600">
        <v>0.4006</v>
      </c>
      <c r="GG600">
        <v>1.952128706093963</v>
      </c>
      <c r="GH600">
        <v>0.004218851560130391</v>
      </c>
      <c r="GI600">
        <v>-1.795455638341317E-06</v>
      </c>
      <c r="GJ600">
        <v>4.509012065089949E-10</v>
      </c>
      <c r="GK600">
        <v>0.4005864047308223</v>
      </c>
      <c r="GL600">
        <v>0</v>
      </c>
      <c r="GM600">
        <v>0</v>
      </c>
      <c r="GN600">
        <v>0</v>
      </c>
      <c r="GO600">
        <v>0</v>
      </c>
      <c r="GP600">
        <v>2124</v>
      </c>
      <c r="GQ600">
        <v>1</v>
      </c>
      <c r="GR600">
        <v>26</v>
      </c>
      <c r="GS600">
        <v>223387.8</v>
      </c>
      <c r="GT600">
        <v>1263.4</v>
      </c>
      <c r="GU600">
        <v>3.25684</v>
      </c>
      <c r="GV600">
        <v>2.54761</v>
      </c>
      <c r="GW600">
        <v>1.39893</v>
      </c>
      <c r="GX600">
        <v>2.36206</v>
      </c>
      <c r="GY600">
        <v>1.44897</v>
      </c>
      <c r="GZ600">
        <v>2.45239</v>
      </c>
      <c r="HA600">
        <v>39.9689</v>
      </c>
      <c r="HB600">
        <v>24.2013</v>
      </c>
      <c r="HC600">
        <v>18</v>
      </c>
      <c r="HD600">
        <v>494.818</v>
      </c>
      <c r="HE600">
        <v>450.923</v>
      </c>
      <c r="HF600">
        <v>34.1454</v>
      </c>
      <c r="HG600">
        <v>29.3125</v>
      </c>
      <c r="HH600">
        <v>30.0002</v>
      </c>
      <c r="HI600">
        <v>28.9723</v>
      </c>
      <c r="HJ600">
        <v>29.0151</v>
      </c>
      <c r="HK600">
        <v>65.2229</v>
      </c>
      <c r="HL600">
        <v>0</v>
      </c>
      <c r="HM600">
        <v>100</v>
      </c>
      <c r="HN600">
        <v>34.1356</v>
      </c>
      <c r="HO600">
        <v>1590.19</v>
      </c>
      <c r="HP600">
        <v>29.0264</v>
      </c>
      <c r="HQ600">
        <v>100.374</v>
      </c>
      <c r="HR600">
        <v>101.664</v>
      </c>
    </row>
    <row r="601" spans="1:226">
      <c r="A601">
        <v>585</v>
      </c>
      <c r="B601">
        <v>1677871335.1</v>
      </c>
      <c r="C601">
        <v>8813.599999904633</v>
      </c>
      <c r="D601" t="s">
        <v>1536</v>
      </c>
      <c r="E601" t="s">
        <v>1537</v>
      </c>
      <c r="F601">
        <v>5</v>
      </c>
      <c r="G601" t="s">
        <v>353</v>
      </c>
      <c r="H601" t="s">
        <v>1155</v>
      </c>
      <c r="I601">
        <v>1677871327.314285</v>
      </c>
      <c r="J601">
        <f>(K601)/1000</f>
        <v>0</v>
      </c>
      <c r="K601">
        <f>IF(BF601, AN601, AH601)</f>
        <v>0</v>
      </c>
      <c r="L601">
        <f>IF(BF601, AI601, AG601)</f>
        <v>0</v>
      </c>
      <c r="M601">
        <f>BH601 - IF(AU601&gt;1, L601*BB601*100.0/(AW601*BV601), 0)</f>
        <v>0</v>
      </c>
      <c r="N601">
        <f>((T601-J601/2)*M601-L601)/(T601+J601/2)</f>
        <v>0</v>
      </c>
      <c r="O601">
        <f>N601*(BO601+BP601)/1000.0</f>
        <v>0</v>
      </c>
      <c r="P601">
        <f>(BH601 - IF(AU601&gt;1, L601*BB601*100.0/(AW601*BV601), 0))*(BO601+BP601)/1000.0</f>
        <v>0</v>
      </c>
      <c r="Q601">
        <f>2.0/((1/S601-1/R601)+SIGN(S601)*SQRT((1/S601-1/R601)*(1/S601-1/R601) + 4*BC601/((BC601+1)*(BC601+1))*(2*1/S601*1/R601-1/R601*1/R601)))</f>
        <v>0</v>
      </c>
      <c r="R601">
        <f>IF(LEFT(BD601,1)&lt;&gt;"0",IF(LEFT(BD601,1)="1",3.0,BE601),$D$5+$E$5*(BV601*BO601/($K$5*1000))+$F$5*(BV601*BO601/($K$5*1000))*MAX(MIN(BB601,$J$5),$I$5)*MAX(MIN(BB601,$J$5),$I$5)+$G$5*MAX(MIN(BB601,$J$5),$I$5)*(BV601*BO601/($K$5*1000))+$H$5*(BV601*BO601/($K$5*1000))*(BV601*BO601/($K$5*1000)))</f>
        <v>0</v>
      </c>
      <c r="S601">
        <f>J601*(1000-(1000*0.61365*exp(17.502*W601/(240.97+W601))/(BO601+BP601)+BJ601)/2)/(1000*0.61365*exp(17.502*W601/(240.97+W601))/(BO601+BP601)-BJ601)</f>
        <v>0</v>
      </c>
      <c r="T601">
        <f>1/((BC601+1)/(Q601/1.6)+1/(R601/1.37)) + BC601/((BC601+1)/(Q601/1.6) + BC601/(R601/1.37))</f>
        <v>0</v>
      </c>
      <c r="U601">
        <f>(AX601*BA601)</f>
        <v>0</v>
      </c>
      <c r="V601">
        <f>(BQ601+(U601+2*0.95*5.67E-8*(((BQ601+$B$7)+273)^4-(BQ601+273)^4)-44100*J601)/(1.84*29.3*R601+8*0.95*5.67E-8*(BQ601+273)^3))</f>
        <v>0</v>
      </c>
      <c r="W601">
        <f>($C$7*BR601+$D$7*BS601+$E$7*V601)</f>
        <v>0</v>
      </c>
      <c r="X601">
        <f>0.61365*exp(17.502*W601/(240.97+W601))</f>
        <v>0</v>
      </c>
      <c r="Y601">
        <f>(Z601/AA601*100)</f>
        <v>0</v>
      </c>
      <c r="Z601">
        <f>BJ601*(BO601+BP601)/1000</f>
        <v>0</v>
      </c>
      <c r="AA601">
        <f>0.61365*exp(17.502*BQ601/(240.97+BQ601))</f>
        <v>0</v>
      </c>
      <c r="AB601">
        <f>(X601-BJ601*(BO601+BP601)/1000)</f>
        <v>0</v>
      </c>
      <c r="AC601">
        <f>(-J601*44100)</f>
        <v>0</v>
      </c>
      <c r="AD601">
        <f>2*29.3*R601*0.92*(BQ601-W601)</f>
        <v>0</v>
      </c>
      <c r="AE601">
        <f>2*0.95*5.67E-8*(((BQ601+$B$7)+273)^4-(W601+273)^4)</f>
        <v>0</v>
      </c>
      <c r="AF601">
        <f>U601+AE601+AC601+AD601</f>
        <v>0</v>
      </c>
      <c r="AG601">
        <f>BN601*AU601*(BI601-BH601*(1000-AU601*BK601)/(1000-AU601*BJ601))/(100*BB601)</f>
        <v>0</v>
      </c>
      <c r="AH601">
        <f>1000*BN601*AU601*(BJ601-BK601)/(100*BB601*(1000-AU601*BJ601))</f>
        <v>0</v>
      </c>
      <c r="AI601">
        <f>(AJ601 - AK601 - BO601*1E3/(8.314*(BQ601+273.15)) * AM601/BN601 * AL601) * BN601/(100*BB601) * (1000 - BK601)/1000</f>
        <v>0</v>
      </c>
      <c r="AJ601">
        <v>1622.390405667461</v>
      </c>
      <c r="AK601">
        <v>1590.389333333334</v>
      </c>
      <c r="AL601">
        <v>3.443909382002378</v>
      </c>
      <c r="AM601">
        <v>63.79551976902608</v>
      </c>
      <c r="AN601">
        <f>(AP601 - AO601 + BO601*1E3/(8.314*(BQ601+273.15)) * AR601/BN601 * AQ601) * BN601/(100*BB601) * 1000/(1000 - AP601)</f>
        <v>0</v>
      </c>
      <c r="AO601">
        <v>27.53190995337944</v>
      </c>
      <c r="AP601">
        <v>28.85927636363635</v>
      </c>
      <c r="AQ601">
        <v>-1.16208691968219E-05</v>
      </c>
      <c r="AR601">
        <v>100.2132558642337</v>
      </c>
      <c r="AS601">
        <v>0</v>
      </c>
      <c r="AT601">
        <v>0</v>
      </c>
      <c r="AU601">
        <f>IF(AS601*$H$13&gt;=AW601,1.0,(AW601/(AW601-AS601*$H$13)))</f>
        <v>0</v>
      </c>
      <c r="AV601">
        <f>(AU601-1)*100</f>
        <v>0</v>
      </c>
      <c r="AW601">
        <f>MAX(0,($B$13+$C$13*BV601)/(1+$D$13*BV601)*BO601/(BQ601+273)*$E$13)</f>
        <v>0</v>
      </c>
      <c r="AX601">
        <f>$B$11*BW601+$C$11*BX601+$F$11*CI601*(1-CL601)</f>
        <v>0</v>
      </c>
      <c r="AY601">
        <f>AX601*AZ601</f>
        <v>0</v>
      </c>
      <c r="AZ601">
        <f>($B$11*$D$9+$C$11*$D$9+$F$11*((CV601+CN601)/MAX(CV601+CN601+CW601, 0.1)*$I$9+CW601/MAX(CV601+CN601+CW601, 0.1)*$J$9))/($B$11+$C$11+$F$11)</f>
        <v>0</v>
      </c>
      <c r="BA601">
        <f>($B$11*$K$9+$C$11*$K$9+$F$11*((CV601+CN601)/MAX(CV601+CN601+CW601, 0.1)*$P$9+CW601/MAX(CV601+CN601+CW601, 0.1)*$Q$9))/($B$11+$C$11+$F$11)</f>
        <v>0</v>
      </c>
      <c r="BB601">
        <v>3.21</v>
      </c>
      <c r="BC601">
        <v>0.5</v>
      </c>
      <c r="BD601" t="s">
        <v>355</v>
      </c>
      <c r="BE601">
        <v>2</v>
      </c>
      <c r="BF601" t="b">
        <v>1</v>
      </c>
      <c r="BG601">
        <v>1677871327.314285</v>
      </c>
      <c r="BH601">
        <v>1519.965357142857</v>
      </c>
      <c r="BI601">
        <v>1560.912857142857</v>
      </c>
      <c r="BJ601">
        <v>28.87752142857143</v>
      </c>
      <c r="BK601">
        <v>27.53131428571429</v>
      </c>
      <c r="BL601">
        <v>1514.174285714286</v>
      </c>
      <c r="BM601">
        <v>28.47693571428571</v>
      </c>
      <c r="BN601">
        <v>500.0412857142857</v>
      </c>
      <c r="BO601">
        <v>89.33750357142857</v>
      </c>
      <c r="BP601">
        <v>0.1000649678571429</v>
      </c>
      <c r="BQ601">
        <v>34.11132857142857</v>
      </c>
      <c r="BR601">
        <v>35.05772142857143</v>
      </c>
      <c r="BS601">
        <v>999.9000000000002</v>
      </c>
      <c r="BT601">
        <v>0</v>
      </c>
      <c r="BU601">
        <v>0</v>
      </c>
      <c r="BV601">
        <v>10008.83571428571</v>
      </c>
      <c r="BW601">
        <v>0</v>
      </c>
      <c r="BX601">
        <v>5.792219999999999</v>
      </c>
      <c r="BY601">
        <v>-40.95007857142857</v>
      </c>
      <c r="BZ601">
        <v>1565.161071428571</v>
      </c>
      <c r="CA601">
        <v>1605.103928571428</v>
      </c>
      <c r="CB601">
        <v>1.346204642857143</v>
      </c>
      <c r="CC601">
        <v>1560.912857142857</v>
      </c>
      <c r="CD601">
        <v>27.53131428571429</v>
      </c>
      <c r="CE601">
        <v>2.579845357142857</v>
      </c>
      <c r="CF601">
        <v>2.459578928571429</v>
      </c>
      <c r="CG601">
        <v>21.53920357142857</v>
      </c>
      <c r="CH601">
        <v>20.76146785714286</v>
      </c>
      <c r="CI601">
        <v>1999.998571428571</v>
      </c>
      <c r="CJ601">
        <v>0.9800089999999999</v>
      </c>
      <c r="CK601">
        <v>0.0199915</v>
      </c>
      <c r="CL601">
        <v>0</v>
      </c>
      <c r="CM601">
        <v>1.973621428571429</v>
      </c>
      <c r="CN601">
        <v>0</v>
      </c>
      <c r="CO601">
        <v>6488.998928571431</v>
      </c>
      <c r="CP601">
        <v>17338.275</v>
      </c>
      <c r="CQ601">
        <v>40.62253571428572</v>
      </c>
      <c r="CR601">
        <v>40.87275</v>
      </c>
      <c r="CS601">
        <v>39.64489285714285</v>
      </c>
      <c r="CT601">
        <v>39.13135714285714</v>
      </c>
      <c r="CU601">
        <v>39.87707142857143</v>
      </c>
      <c r="CV601">
        <v>1960.018571428572</v>
      </c>
      <c r="CW601">
        <v>39.98</v>
      </c>
      <c r="CX601">
        <v>0</v>
      </c>
      <c r="CY601">
        <v>1677871338.4</v>
      </c>
      <c r="CZ601">
        <v>0</v>
      </c>
      <c r="DA601">
        <v>0</v>
      </c>
      <c r="DB601" t="s">
        <v>356</v>
      </c>
      <c r="DC601">
        <v>1664468064.5</v>
      </c>
      <c r="DD601">
        <v>1677795524</v>
      </c>
      <c r="DE601">
        <v>0</v>
      </c>
      <c r="DF601">
        <v>-0.419</v>
      </c>
      <c r="DG601">
        <v>-0.001</v>
      </c>
      <c r="DH601">
        <v>3.097</v>
      </c>
      <c r="DI601">
        <v>0.268</v>
      </c>
      <c r="DJ601">
        <v>400</v>
      </c>
      <c r="DK601">
        <v>24</v>
      </c>
      <c r="DL601">
        <v>0.15</v>
      </c>
      <c r="DM601">
        <v>0.13</v>
      </c>
      <c r="DN601">
        <v>-40.99744146341464</v>
      </c>
      <c r="DO601">
        <v>0.005765853658481234</v>
      </c>
      <c r="DP601">
        <v>0.2168835856956435</v>
      </c>
      <c r="DQ601">
        <v>1</v>
      </c>
      <c r="DR601">
        <v>1.356619268292683</v>
      </c>
      <c r="DS601">
        <v>-0.1683656445993033</v>
      </c>
      <c r="DT601">
        <v>0.01664747097034582</v>
      </c>
      <c r="DU601">
        <v>0</v>
      </c>
      <c r="DV601">
        <v>1</v>
      </c>
      <c r="DW601">
        <v>2</v>
      </c>
      <c r="DX601" t="s">
        <v>365</v>
      </c>
      <c r="DY601">
        <v>2.977</v>
      </c>
      <c r="DZ601">
        <v>2.72848</v>
      </c>
      <c r="EA601">
        <v>0.201589</v>
      </c>
      <c r="EB601">
        <v>0.206513</v>
      </c>
      <c r="EC601">
        <v>0.11958</v>
      </c>
      <c r="ED601">
        <v>0.116616</v>
      </c>
      <c r="EE601">
        <v>23803.7</v>
      </c>
      <c r="EF601">
        <v>23383.2</v>
      </c>
      <c r="EG601">
        <v>30355.7</v>
      </c>
      <c r="EH601">
        <v>29730.3</v>
      </c>
      <c r="EI601">
        <v>36896.9</v>
      </c>
      <c r="EJ601">
        <v>34584.7</v>
      </c>
      <c r="EK601">
        <v>46452.9</v>
      </c>
      <c r="EL601">
        <v>44213.8</v>
      </c>
      <c r="EM601">
        <v>1.85203</v>
      </c>
      <c r="EN601">
        <v>1.82743</v>
      </c>
      <c r="EO601">
        <v>0.184618</v>
      </c>
      <c r="EP601">
        <v>0</v>
      </c>
      <c r="EQ601">
        <v>32.0833</v>
      </c>
      <c r="ER601">
        <v>999.9</v>
      </c>
      <c r="ES601">
        <v>48.4</v>
      </c>
      <c r="ET601">
        <v>33.4</v>
      </c>
      <c r="EU601">
        <v>27.9918</v>
      </c>
      <c r="EV601">
        <v>63.0227</v>
      </c>
      <c r="EW601">
        <v>20.2043</v>
      </c>
      <c r="EX601">
        <v>1</v>
      </c>
      <c r="EY601">
        <v>0.1633</v>
      </c>
      <c r="EZ601">
        <v>-1.5455</v>
      </c>
      <c r="FA601">
        <v>20.1938</v>
      </c>
      <c r="FB601">
        <v>5.22822</v>
      </c>
      <c r="FC601">
        <v>11.974</v>
      </c>
      <c r="FD601">
        <v>4.9706</v>
      </c>
      <c r="FE601">
        <v>3.28955</v>
      </c>
      <c r="FF601">
        <v>9999</v>
      </c>
      <c r="FG601">
        <v>9999</v>
      </c>
      <c r="FH601">
        <v>9999</v>
      </c>
      <c r="FI601">
        <v>999.9</v>
      </c>
      <c r="FJ601">
        <v>4.973</v>
      </c>
      <c r="FK601">
        <v>1.87744</v>
      </c>
      <c r="FL601">
        <v>1.87558</v>
      </c>
      <c r="FM601">
        <v>1.87836</v>
      </c>
      <c r="FN601">
        <v>1.87501</v>
      </c>
      <c r="FO601">
        <v>1.87865</v>
      </c>
      <c r="FP601">
        <v>1.87564</v>
      </c>
      <c r="FQ601">
        <v>1.87684</v>
      </c>
      <c r="FR601">
        <v>0</v>
      </c>
      <c r="FS601">
        <v>0</v>
      </c>
      <c r="FT601">
        <v>0</v>
      </c>
      <c r="FU601">
        <v>0</v>
      </c>
      <c r="FV601" t="s">
        <v>358</v>
      </c>
      <c r="FW601" t="s">
        <v>359</v>
      </c>
      <c r="FX601" t="s">
        <v>360</v>
      </c>
      <c r="FY601" t="s">
        <v>360</v>
      </c>
      <c r="FZ601" t="s">
        <v>360</v>
      </c>
      <c r="GA601" t="s">
        <v>360</v>
      </c>
      <c r="GB601">
        <v>0</v>
      </c>
      <c r="GC601">
        <v>100</v>
      </c>
      <c r="GD601">
        <v>100</v>
      </c>
      <c r="GE601">
        <v>5.84</v>
      </c>
      <c r="GF601">
        <v>0.4006</v>
      </c>
      <c r="GG601">
        <v>1.952128706093963</v>
      </c>
      <c r="GH601">
        <v>0.004218851560130391</v>
      </c>
      <c r="GI601">
        <v>-1.795455638341317E-06</v>
      </c>
      <c r="GJ601">
        <v>4.509012065089949E-10</v>
      </c>
      <c r="GK601">
        <v>0.4005864047308223</v>
      </c>
      <c r="GL601">
        <v>0</v>
      </c>
      <c r="GM601">
        <v>0</v>
      </c>
      <c r="GN601">
        <v>0</v>
      </c>
      <c r="GO601">
        <v>0</v>
      </c>
      <c r="GP601">
        <v>2124</v>
      </c>
      <c r="GQ601">
        <v>1</v>
      </c>
      <c r="GR601">
        <v>26</v>
      </c>
      <c r="GS601">
        <v>223387.8</v>
      </c>
      <c r="GT601">
        <v>1263.5</v>
      </c>
      <c r="GU601">
        <v>3.28125</v>
      </c>
      <c r="GV601">
        <v>2.53174</v>
      </c>
      <c r="GW601">
        <v>1.39893</v>
      </c>
      <c r="GX601">
        <v>2.36328</v>
      </c>
      <c r="GY601">
        <v>1.44897</v>
      </c>
      <c r="GZ601">
        <v>2.48901</v>
      </c>
      <c r="HA601">
        <v>39.9689</v>
      </c>
      <c r="HB601">
        <v>24.2188</v>
      </c>
      <c r="HC601">
        <v>18</v>
      </c>
      <c r="HD601">
        <v>494.825</v>
      </c>
      <c r="HE601">
        <v>451.025</v>
      </c>
      <c r="HF601">
        <v>34.0894</v>
      </c>
      <c r="HG601">
        <v>29.3144</v>
      </c>
      <c r="HH601">
        <v>30.0003</v>
      </c>
      <c r="HI601">
        <v>28.9754</v>
      </c>
      <c r="HJ601">
        <v>29.0181</v>
      </c>
      <c r="HK601">
        <v>65.7199</v>
      </c>
      <c r="HL601">
        <v>0</v>
      </c>
      <c r="HM601">
        <v>100</v>
      </c>
      <c r="HN601">
        <v>34.0749</v>
      </c>
      <c r="HO601">
        <v>1603.55</v>
      </c>
      <c r="HP601">
        <v>29.0264</v>
      </c>
      <c r="HQ601">
        <v>100.375</v>
      </c>
      <c r="HR601">
        <v>101.666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376</v>
      </c>
      <c r="B17" t="s">
        <v>377</v>
      </c>
    </row>
    <row r="18" spans="1:2">
      <c r="A18" t="s">
        <v>378</v>
      </c>
      <c r="B18" t="s">
        <v>377</v>
      </c>
    </row>
    <row r="19" spans="1:2">
      <c r="A19" t="s">
        <v>379</v>
      </c>
      <c r="B19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2023-03-03T19:41:48Z</dcterms:created>
  <dcterms:modified xsi:type="dcterms:W3CDTF">2023-03-03T19:41:48Z</dcterms:modified>
</cp:coreProperties>
</file>